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LouisPearson\Documents\CLIENTS\TARMAC\STANINGHALL\9. EcIA\REPORT\"/>
    </mc:Choice>
  </mc:AlternateContent>
  <xr:revisionPtr revIDLastSave="0" documentId="13_ncr:1_{907704F0-CD3B-41DC-8D3C-3D4F388327A0}" xr6:coauthVersionLast="45" xr6:coauthVersionMax="45" xr10:uidLastSave="{00000000-0000-0000-0000-000000000000}"/>
  <bookViews>
    <workbookView xWindow="-108" yWindow="-108" windowWidth="23256" windowHeight="12576" tabRatio="901" xr2:uid="{00000000-000D-0000-FFFF-FFFF00000000}"/>
  </bookViews>
  <sheets>
    <sheet name="STATEMENTS OF COMPETENCE" sheetId="15" r:id="rId1"/>
    <sheet name="HABITATS" sheetId="22" r:id="rId2"/>
    <sheet name="LOSSES &amp; GAINS" sheetId="60" r:id="rId3"/>
    <sheet name="OVERALL" sheetId="45" r:id="rId4"/>
    <sheet name="BASELINE - CURRENT" sheetId="23" r:id="rId5"/>
    <sheet name="PHASE 5" sheetId="39" r:id="rId6"/>
    <sheet name="PHASE 6" sheetId="40" r:id="rId7"/>
    <sheet name="PHASE 7" sheetId="41" r:id="rId8"/>
    <sheet name="PHASE 8" sheetId="42" r:id="rId9"/>
    <sheet name="PHASE 9" sheetId="43" r:id="rId10"/>
    <sheet name="RESTORATION PHASE" sheetId="44" r:id="rId11"/>
    <sheet name="HABITAT SUMMARY RESULTS" sheetId="14" r:id="rId12"/>
    <sheet name="NOISE IMPACTS" sheetId="46" r:id="rId13"/>
    <sheet name="Birds - NOISE" sheetId="56" r:id="rId14"/>
    <sheet name="Bats - NOISE" sheetId="58" r:id="rId15"/>
    <sheet name="LIGHTING IMPACTS" sheetId="54" r:id="rId16"/>
    <sheet name="Invertebrates - LIGHTING" sheetId="55" r:id="rId17"/>
    <sheet name="Birds - LIGHTING" sheetId="57" r:id="rId18"/>
    <sheet name="Bats - LIGHTING" sheetId="59" r:id="rId19"/>
    <sheet name="FOOD PLANT ENHANCEMENTS" sheetId="61" r:id="rId20"/>
    <sheet name="REFERENCES" sheetId="62" r:id="rId21"/>
  </sheets>
  <definedNames>
    <definedName name="_xlnm._FilterDatabase" localSheetId="17" hidden="1">'Birds - LIGHTING'!$A$2:$Y$24</definedName>
    <definedName name="_xlnm._FilterDatabase" localSheetId="13" hidden="1">'Birds - NOISE'!$A$2:$Y$26</definedName>
    <definedName name="_xlnm._FilterDatabase" localSheetId="16" hidden="1">'Invertebrates - LIGHTING'!$A$2:$BJ$53</definedName>
    <definedName name="_xlnm._FilterDatabase" localSheetId="20" hidden="1">REFERENCES!$A$2:$AH$146</definedName>
    <definedName name="_Hlk33706926" localSheetId="20">REFERENCES!#REF!</definedName>
    <definedName name="_Hlk33706961" localSheetId="20">REFERENCES!#REF!</definedName>
    <definedName name="_Hlk33776713" localSheetId="0">'STATEMENTS OF COMPETENCE'!$C$6</definedName>
    <definedName name="_Hlk34394067" localSheetId="20">REFERENCES!#REF!</definedName>
    <definedName name="_Hlk520470791" localSheetId="20">REFERENCES!$A$72</definedName>
    <definedName name="_xlnm.Print_Area" localSheetId="4">'BASELINE - CURRENT'!$A$1:$CK$102</definedName>
    <definedName name="_xlnm.Print_Area" localSheetId="3">OVERALL!$A$1:$CK$102</definedName>
    <definedName name="_xlnm.Print_Area" localSheetId="5">'PHASE 5'!$A$1:$CK$102</definedName>
    <definedName name="_xlnm.Print_Area" localSheetId="6">'PHASE 6'!$A$1:$CK$102</definedName>
    <definedName name="_xlnm.Print_Area" localSheetId="7">'PHASE 7'!$A$1:$CK$102</definedName>
    <definedName name="_xlnm.Print_Area" localSheetId="8">'PHASE 8'!$A$1:$CK$102</definedName>
    <definedName name="_xlnm.Print_Area" localSheetId="9">'PHASE 9'!$A$1:$CK$102</definedName>
    <definedName name="_xlnm.Print_Area" localSheetId="10">'RESTORATION PHASE'!$A$1:$CK$102</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60" l="1"/>
  <c r="P4" i="60"/>
  <c r="P5" i="60"/>
  <c r="P6" i="60"/>
  <c r="P7" i="60"/>
  <c r="P8" i="60"/>
  <c r="P9" i="60"/>
  <c r="P10" i="60"/>
  <c r="P11" i="60"/>
  <c r="P12" i="60"/>
  <c r="P13" i="60"/>
  <c r="P14" i="60"/>
  <c r="P15" i="60"/>
  <c r="P16" i="60"/>
  <c r="P17" i="60"/>
  <c r="P18" i="60"/>
  <c r="P19" i="60"/>
  <c r="B20" i="60"/>
  <c r="C20" i="60"/>
  <c r="D20" i="60"/>
  <c r="E20" i="60"/>
  <c r="F20" i="60"/>
  <c r="G20" i="60"/>
  <c r="H20" i="60"/>
  <c r="I20" i="60"/>
  <c r="J20" i="60"/>
  <c r="K20" i="60"/>
  <c r="L20" i="60"/>
  <c r="M20" i="60"/>
  <c r="N20" i="60"/>
  <c r="O20" i="60"/>
  <c r="X13" i="56" l="1"/>
  <c r="Y51" i="55"/>
  <c r="Y50" i="55"/>
  <c r="Y49" i="55"/>
  <c r="Y48" i="55"/>
  <c r="Y47" i="55"/>
  <c r="Y46" i="55"/>
  <c r="Y45" i="55"/>
  <c r="Y44" i="55"/>
  <c r="Y43" i="55"/>
  <c r="Y42" i="55"/>
  <c r="Y41" i="55"/>
  <c r="Y40" i="55"/>
  <c r="Y39" i="55"/>
  <c r="Y38" i="55"/>
  <c r="Y37" i="55"/>
  <c r="Y36" i="55"/>
  <c r="Y35" i="55"/>
  <c r="Y34" i="55"/>
  <c r="Y33" i="55"/>
  <c r="Y32" i="55"/>
  <c r="Y31" i="55"/>
  <c r="Y30" i="55"/>
  <c r="Y29" i="55"/>
  <c r="Y28" i="55"/>
  <c r="Y27" i="55"/>
  <c r="Y26" i="55"/>
  <c r="Y25" i="55"/>
  <c r="Y24" i="55"/>
  <c r="Y23" i="55"/>
  <c r="Y22" i="55"/>
  <c r="Y21" i="55"/>
  <c r="Y20" i="55"/>
  <c r="Y19" i="55"/>
  <c r="Y18" i="55"/>
  <c r="Y17" i="55"/>
  <c r="Y16" i="55"/>
  <c r="Y15" i="55"/>
  <c r="Y14" i="55"/>
  <c r="Y13" i="55"/>
  <c r="Y12" i="55"/>
  <c r="Y11" i="55"/>
  <c r="Y10" i="55"/>
  <c r="Y9" i="55"/>
  <c r="Y8" i="55"/>
  <c r="Y7" i="55"/>
  <c r="Y6" i="55"/>
  <c r="Y5" i="55"/>
  <c r="Y4" i="55"/>
  <c r="Y3" i="55"/>
  <c r="BD95" i="44" l="1"/>
  <c r="BC95" i="44"/>
  <c r="AZ95" i="44"/>
  <c r="AV95" i="44"/>
  <c r="AT95" i="44"/>
  <c r="AS95" i="44"/>
  <c r="AQ95" i="44"/>
  <c r="AP95" i="44"/>
  <c r="AO95" i="44"/>
  <c r="AM95" i="44"/>
  <c r="AF95" i="44"/>
  <c r="AE95" i="44"/>
  <c r="AC95" i="44"/>
  <c r="Y95" i="44"/>
  <c r="X95" i="44"/>
  <c r="V95" i="44"/>
  <c r="U95" i="44"/>
  <c r="T95" i="44"/>
  <c r="S95" i="44"/>
  <c r="R95" i="44"/>
  <c r="O95" i="44"/>
  <c r="L95" i="44"/>
  <c r="BD94" i="44"/>
  <c r="BC94" i="44"/>
  <c r="AZ94" i="44"/>
  <c r="AV94" i="44"/>
  <c r="AT94" i="44"/>
  <c r="AS94" i="44"/>
  <c r="AQ94" i="44"/>
  <c r="AP94" i="44"/>
  <c r="AO94" i="44"/>
  <c r="AM94" i="44"/>
  <c r="AF94" i="44"/>
  <c r="AE94" i="44"/>
  <c r="AC94" i="44"/>
  <c r="Y94" i="44"/>
  <c r="X94" i="44"/>
  <c r="V94" i="44"/>
  <c r="U94" i="44"/>
  <c r="T94" i="44"/>
  <c r="S94" i="44"/>
  <c r="R94" i="44"/>
  <c r="O94" i="44"/>
  <c r="L94" i="44"/>
  <c r="BD93" i="44"/>
  <c r="BC93" i="44"/>
  <c r="AZ93" i="44"/>
  <c r="AV93" i="44"/>
  <c r="AT93" i="44"/>
  <c r="AS93" i="44"/>
  <c r="AQ93" i="44"/>
  <c r="AP93" i="44"/>
  <c r="AO93" i="44"/>
  <c r="AM93" i="44"/>
  <c r="AF93" i="44"/>
  <c r="AE93" i="44"/>
  <c r="AC93" i="44"/>
  <c r="Y93" i="44"/>
  <c r="X93" i="44"/>
  <c r="V93" i="44"/>
  <c r="U93" i="44"/>
  <c r="T93" i="44"/>
  <c r="S93" i="44"/>
  <c r="R93" i="44"/>
  <c r="O93" i="44"/>
  <c r="L93" i="44"/>
  <c r="BH92" i="44"/>
  <c r="BC92" i="44"/>
  <c r="BB92" i="44"/>
  <c r="BA92" i="44"/>
  <c r="AZ92" i="44"/>
  <c r="AY92" i="44"/>
  <c r="AX92" i="44"/>
  <c r="AW92" i="44"/>
  <c r="AV92" i="44"/>
  <c r="AU92" i="44"/>
  <c r="AT92" i="44"/>
  <c r="AS92" i="44"/>
  <c r="AR92" i="44"/>
  <c r="AQ92" i="44"/>
  <c r="AP92" i="44"/>
  <c r="AO92" i="44"/>
  <c r="AM92" i="44"/>
  <c r="AL92" i="44"/>
  <c r="AK92" i="44"/>
  <c r="AI92" i="44"/>
  <c r="AH92" i="44"/>
  <c r="AF92" i="44"/>
  <c r="AE92" i="44"/>
  <c r="AC92" i="44"/>
  <c r="AB92" i="44"/>
  <c r="Z92" i="44"/>
  <c r="Y92" i="44"/>
  <c r="X92" i="44"/>
  <c r="W92" i="44"/>
  <c r="V92" i="44"/>
  <c r="U92" i="44"/>
  <c r="T92" i="44"/>
  <c r="S92" i="44"/>
  <c r="R92" i="44"/>
  <c r="O92" i="44"/>
  <c r="N92" i="44"/>
  <c r="M92" i="44"/>
  <c r="L92" i="44"/>
  <c r="K92" i="44"/>
  <c r="BG91" i="44"/>
  <c r="BF91" i="44"/>
  <c r="BE91" i="44"/>
  <c r="BD91" i="44"/>
  <c r="BB91" i="44"/>
  <c r="BA91" i="44"/>
  <c r="AZ91" i="44"/>
  <c r="AW91" i="44"/>
  <c r="AV91" i="44"/>
  <c r="AT91" i="44"/>
  <c r="AR91" i="44"/>
  <c r="AP91" i="44"/>
  <c r="AO91" i="44"/>
  <c r="AI91" i="44"/>
  <c r="AH91" i="44"/>
  <c r="AF91" i="44"/>
  <c r="AE91" i="44"/>
  <c r="AC91" i="44"/>
  <c r="AB91" i="44"/>
  <c r="Z91" i="44"/>
  <c r="Y91" i="44"/>
  <c r="X91" i="44"/>
  <c r="W91" i="44"/>
  <c r="U91" i="44"/>
  <c r="O91" i="44"/>
  <c r="N91" i="44"/>
  <c r="L91" i="44"/>
  <c r="BH90" i="44"/>
  <c r="BC90" i="44"/>
  <c r="BC89" i="44"/>
  <c r="AZ89" i="44"/>
  <c r="BB88" i="44"/>
  <c r="BA88" i="44"/>
  <c r="AF88" i="44"/>
  <c r="O88" i="44"/>
  <c r="N88" i="44"/>
  <c r="BG87" i="44"/>
  <c r="BF87" i="44"/>
  <c r="BE87" i="44"/>
  <c r="BD87" i="44"/>
  <c r="BC87" i="44"/>
  <c r="BB87" i="44"/>
  <c r="BA87" i="44"/>
  <c r="AZ87" i="44"/>
  <c r="AW87" i="44"/>
  <c r="AT87" i="44"/>
  <c r="AP87" i="44"/>
  <c r="AO87" i="44"/>
  <c r="AN87" i="44"/>
  <c r="AL87" i="44"/>
  <c r="AI87" i="44"/>
  <c r="AF87" i="44"/>
  <c r="AE87" i="44"/>
  <c r="AB87" i="44"/>
  <c r="Z87" i="44"/>
  <c r="Y87" i="44"/>
  <c r="W87" i="44"/>
  <c r="O87" i="44"/>
  <c r="N87" i="44"/>
  <c r="L87" i="44"/>
  <c r="BG86" i="44"/>
  <c r="BF86" i="44"/>
  <c r="BE86" i="44"/>
  <c r="BD86" i="44"/>
  <c r="BC86" i="44"/>
  <c r="BB86" i="44"/>
  <c r="BA86" i="44"/>
  <c r="AZ86" i="44"/>
  <c r="AW86" i="44"/>
  <c r="AV86" i="44"/>
  <c r="AT86" i="44"/>
  <c r="AP86" i="44"/>
  <c r="AO86" i="44"/>
  <c r="AN86" i="44"/>
  <c r="AL86" i="44"/>
  <c r="AI86" i="44"/>
  <c r="AG86" i="44"/>
  <c r="AF86" i="44"/>
  <c r="AE86" i="44"/>
  <c r="AB86" i="44"/>
  <c r="Z86" i="44"/>
  <c r="Y86" i="44"/>
  <c r="X86" i="44"/>
  <c r="W86" i="44"/>
  <c r="O86" i="44"/>
  <c r="N86" i="44"/>
  <c r="L86" i="44"/>
  <c r="BF85" i="44"/>
  <c r="AS85" i="44"/>
  <c r="AO85" i="44"/>
  <c r="AM85" i="44"/>
  <c r="AK85" i="44"/>
  <c r="AC85" i="44"/>
  <c r="Y85" i="44"/>
  <c r="W85" i="44"/>
  <c r="V85" i="44"/>
  <c r="U85" i="44"/>
  <c r="T85" i="44"/>
  <c r="R85" i="44"/>
  <c r="BC84" i="44"/>
  <c r="BB84" i="44"/>
  <c r="AY84" i="44"/>
  <c r="AX84" i="44"/>
  <c r="AW84" i="44"/>
  <c r="AT84" i="44"/>
  <c r="AS84" i="44"/>
  <c r="AP84" i="44"/>
  <c r="AO84" i="44"/>
  <c r="AN84" i="44"/>
  <c r="AM84" i="44"/>
  <c r="AL84" i="44"/>
  <c r="AK84" i="44"/>
  <c r="AG84" i="44"/>
  <c r="AE84" i="44"/>
  <c r="AC84" i="44"/>
  <c r="Y84" i="44"/>
  <c r="X84" i="44"/>
  <c r="W84" i="44"/>
  <c r="V84" i="44"/>
  <c r="U84" i="44"/>
  <c r="R84" i="44"/>
  <c r="Q84" i="44"/>
  <c r="N84" i="44"/>
  <c r="BF83" i="44"/>
  <c r="BC83" i="44"/>
  <c r="BB83" i="44"/>
  <c r="BA83" i="44"/>
  <c r="AZ83" i="44"/>
  <c r="AY83" i="44"/>
  <c r="AX83" i="44"/>
  <c r="AW83" i="44"/>
  <c r="AV83" i="44"/>
  <c r="AU83" i="44"/>
  <c r="AT83" i="44"/>
  <c r="AS83" i="44"/>
  <c r="AQ83" i="44"/>
  <c r="AP83" i="44"/>
  <c r="AO83" i="44"/>
  <c r="AM83" i="44"/>
  <c r="AK83" i="44"/>
  <c r="AJ83" i="44"/>
  <c r="AI83" i="44"/>
  <c r="AH83" i="44"/>
  <c r="AG83" i="44"/>
  <c r="AF83" i="44"/>
  <c r="AE83" i="44"/>
  <c r="AD83" i="44"/>
  <c r="AA83" i="44"/>
  <c r="Z83" i="44"/>
  <c r="Y83" i="44"/>
  <c r="X83" i="44"/>
  <c r="W83" i="44"/>
  <c r="V83" i="44"/>
  <c r="T83" i="44"/>
  <c r="S83" i="44"/>
  <c r="R83" i="44"/>
  <c r="Q83" i="44"/>
  <c r="O83" i="44"/>
  <c r="N83" i="44"/>
  <c r="L83" i="44"/>
  <c r="BF82" i="44"/>
  <c r="BC82" i="44"/>
  <c r="BB82" i="44"/>
  <c r="BA82" i="44"/>
  <c r="AZ82" i="44"/>
  <c r="AY82" i="44"/>
  <c r="AX82" i="44"/>
  <c r="AW82" i="44"/>
  <c r="AV82" i="44"/>
  <c r="AU82" i="44"/>
  <c r="AT82" i="44"/>
  <c r="AS82" i="44"/>
  <c r="AR82" i="44"/>
  <c r="AQ82" i="44"/>
  <c r="AP82" i="44"/>
  <c r="AO82" i="44"/>
  <c r="AN82" i="44"/>
  <c r="AM82" i="44"/>
  <c r="AK82" i="44"/>
  <c r="AJ82" i="44"/>
  <c r="AI82" i="44"/>
  <c r="AH82" i="44"/>
  <c r="AG82" i="44"/>
  <c r="AF82" i="44"/>
  <c r="AE82" i="44"/>
  <c r="AD82" i="44"/>
  <c r="AC82" i="44"/>
  <c r="AA82" i="44"/>
  <c r="Z82" i="44"/>
  <c r="Y82" i="44"/>
  <c r="X82" i="44"/>
  <c r="W82" i="44"/>
  <c r="V82" i="44"/>
  <c r="U82" i="44"/>
  <c r="T82" i="44"/>
  <c r="S82" i="44"/>
  <c r="R82" i="44"/>
  <c r="Q82" i="44"/>
  <c r="P82" i="44"/>
  <c r="O82" i="44"/>
  <c r="N82" i="44"/>
  <c r="L82" i="44"/>
  <c r="BD76" i="44"/>
  <c r="BC76" i="44"/>
  <c r="AZ76" i="44"/>
  <c r="AV76" i="44"/>
  <c r="AT76" i="44"/>
  <c r="AS76" i="44"/>
  <c r="AQ76" i="44"/>
  <c r="AP76" i="44"/>
  <c r="AO76" i="44"/>
  <c r="AM76" i="44"/>
  <c r="AF76" i="44"/>
  <c r="AE76" i="44"/>
  <c r="AC76" i="44"/>
  <c r="Y76" i="44"/>
  <c r="X76" i="44"/>
  <c r="V76" i="44"/>
  <c r="U76" i="44"/>
  <c r="T76" i="44"/>
  <c r="S76" i="44"/>
  <c r="R76" i="44"/>
  <c r="O76" i="44"/>
  <c r="L76" i="44"/>
  <c r="BD75" i="44"/>
  <c r="BC75" i="44"/>
  <c r="AZ75" i="44"/>
  <c r="AV75" i="44"/>
  <c r="AT75" i="44"/>
  <c r="AS75" i="44"/>
  <c r="AQ75" i="44"/>
  <c r="AP75" i="44"/>
  <c r="AO75" i="44"/>
  <c r="AM75" i="44"/>
  <c r="AF75" i="44"/>
  <c r="AE75" i="44"/>
  <c r="AC75" i="44"/>
  <c r="Y75" i="44"/>
  <c r="X75" i="44"/>
  <c r="V75" i="44"/>
  <c r="U75" i="44"/>
  <c r="T75" i="44"/>
  <c r="S75" i="44"/>
  <c r="R75" i="44"/>
  <c r="O75" i="44"/>
  <c r="L75" i="44"/>
  <c r="BD74" i="44"/>
  <c r="BC74" i="44"/>
  <c r="AZ74" i="44"/>
  <c r="AV74" i="44"/>
  <c r="AT74" i="44"/>
  <c r="AS74" i="44"/>
  <c r="AQ74" i="44"/>
  <c r="AP74" i="44"/>
  <c r="AO74" i="44"/>
  <c r="AM74" i="44"/>
  <c r="AF74" i="44"/>
  <c r="AE74" i="44"/>
  <c r="AC74" i="44"/>
  <c r="Y74" i="44"/>
  <c r="X74" i="44"/>
  <c r="V74" i="44"/>
  <c r="U74" i="44"/>
  <c r="T74" i="44"/>
  <c r="S74" i="44"/>
  <c r="R74" i="44"/>
  <c r="O74" i="44"/>
  <c r="L74" i="44"/>
  <c r="BH73" i="44"/>
  <c r="BC73" i="44"/>
  <c r="BB73" i="44"/>
  <c r="BA73" i="44"/>
  <c r="AZ73" i="44"/>
  <c r="AY73" i="44"/>
  <c r="AX73" i="44"/>
  <c r="AW73" i="44"/>
  <c r="AV73" i="44"/>
  <c r="AU73" i="44"/>
  <c r="AT73" i="44"/>
  <c r="AS73" i="44"/>
  <c r="AR73" i="44"/>
  <c r="AQ73" i="44"/>
  <c r="AP73" i="44"/>
  <c r="AO73" i="44"/>
  <c r="AM73" i="44"/>
  <c r="AL73" i="44"/>
  <c r="AK73" i="44"/>
  <c r="AI73" i="44"/>
  <c r="AH73" i="44"/>
  <c r="AF73" i="44"/>
  <c r="AE73" i="44"/>
  <c r="AC73" i="44"/>
  <c r="AB73" i="44"/>
  <c r="Z73" i="44"/>
  <c r="Y73" i="44"/>
  <c r="X73" i="44"/>
  <c r="W73" i="44"/>
  <c r="V73" i="44"/>
  <c r="U73" i="44"/>
  <c r="T73" i="44"/>
  <c r="S73" i="44"/>
  <c r="R73" i="44"/>
  <c r="O73" i="44"/>
  <c r="N73" i="44"/>
  <c r="M73" i="44"/>
  <c r="L73" i="44"/>
  <c r="K73" i="44"/>
  <c r="BG72" i="44"/>
  <c r="BF72" i="44"/>
  <c r="BE72" i="44"/>
  <c r="BD72" i="44"/>
  <c r="BB72" i="44"/>
  <c r="BA72" i="44"/>
  <c r="AZ72" i="44"/>
  <c r="AW72" i="44"/>
  <c r="AV72" i="44"/>
  <c r="AT72" i="44"/>
  <c r="AR72" i="44"/>
  <c r="AP72" i="44"/>
  <c r="AO72" i="44"/>
  <c r="AI72" i="44"/>
  <c r="AH72" i="44"/>
  <c r="AF72" i="44"/>
  <c r="AE72" i="44"/>
  <c r="AC72" i="44"/>
  <c r="AB72" i="44"/>
  <c r="Z72" i="44"/>
  <c r="Y72" i="44"/>
  <c r="X72" i="44"/>
  <c r="W72" i="44"/>
  <c r="U72" i="44"/>
  <c r="O72" i="44"/>
  <c r="N72" i="44"/>
  <c r="L72" i="44"/>
  <c r="BH71" i="44"/>
  <c r="BC71" i="44"/>
  <c r="BC70" i="44"/>
  <c r="AZ70" i="44"/>
  <c r="BB69" i="44"/>
  <c r="BA69" i="44"/>
  <c r="AF69" i="44"/>
  <c r="O69" i="44"/>
  <c r="N69" i="44"/>
  <c r="BG68" i="44"/>
  <c r="BF68" i="44"/>
  <c r="BE68" i="44"/>
  <c r="BD68" i="44"/>
  <c r="BC68" i="44"/>
  <c r="BB68" i="44"/>
  <c r="BA68" i="44"/>
  <c r="AZ68" i="44"/>
  <c r="AW68" i="44"/>
  <c r="AT68" i="44"/>
  <c r="AP68" i="44"/>
  <c r="AO68" i="44"/>
  <c r="AN68" i="44"/>
  <c r="AL68" i="44"/>
  <c r="AI68" i="44"/>
  <c r="AF68" i="44"/>
  <c r="AE68" i="44"/>
  <c r="AB68" i="44"/>
  <c r="Z68" i="44"/>
  <c r="Y68" i="44"/>
  <c r="W68" i="44"/>
  <c r="O68" i="44"/>
  <c r="N68" i="44"/>
  <c r="L68" i="44"/>
  <c r="BG67" i="44"/>
  <c r="BF67" i="44"/>
  <c r="BE67" i="44"/>
  <c r="BD67" i="44"/>
  <c r="BC67" i="44"/>
  <c r="BB67" i="44"/>
  <c r="BA67" i="44"/>
  <c r="AZ67" i="44"/>
  <c r="AW67" i="44"/>
  <c r="AV67" i="44"/>
  <c r="AT67" i="44"/>
  <c r="AP67" i="44"/>
  <c r="AO67" i="44"/>
  <c r="AN67" i="44"/>
  <c r="AL67" i="44"/>
  <c r="AI67" i="44"/>
  <c r="AG67" i="44"/>
  <c r="AF67" i="44"/>
  <c r="AE67" i="44"/>
  <c r="AB67" i="44"/>
  <c r="Z67" i="44"/>
  <c r="Y67" i="44"/>
  <c r="X67" i="44"/>
  <c r="W67" i="44"/>
  <c r="O67" i="44"/>
  <c r="N67" i="44"/>
  <c r="L67" i="44"/>
  <c r="BF66" i="44"/>
  <c r="AS66" i="44"/>
  <c r="AO66" i="44"/>
  <c r="AM66" i="44"/>
  <c r="AK66" i="44"/>
  <c r="AC66" i="44"/>
  <c r="Y66" i="44"/>
  <c r="W66" i="44"/>
  <c r="V66" i="44"/>
  <c r="U66" i="44"/>
  <c r="T66" i="44"/>
  <c r="R66" i="44"/>
  <c r="BC65" i="44"/>
  <c r="BB65" i="44"/>
  <c r="AY65" i="44"/>
  <c r="AX65" i="44"/>
  <c r="AW65" i="44"/>
  <c r="AT65" i="44"/>
  <c r="AS65" i="44"/>
  <c r="AP65" i="44"/>
  <c r="AO65" i="44"/>
  <c r="AN65" i="44"/>
  <c r="AM65" i="44"/>
  <c r="AL65" i="44"/>
  <c r="AK65" i="44"/>
  <c r="AG65" i="44"/>
  <c r="AE65" i="44"/>
  <c r="AC65" i="44"/>
  <c r="Y65" i="44"/>
  <c r="X65" i="44"/>
  <c r="W65" i="44"/>
  <c r="V65" i="44"/>
  <c r="U65" i="44"/>
  <c r="R65" i="44"/>
  <c r="Q65" i="44"/>
  <c r="N65" i="44"/>
  <c r="BF64" i="44"/>
  <c r="BC64" i="44"/>
  <c r="BB64" i="44"/>
  <c r="BA64" i="44"/>
  <c r="AZ64" i="44"/>
  <c r="AY64" i="44"/>
  <c r="AX64" i="44"/>
  <c r="AW64" i="44"/>
  <c r="AV64" i="44"/>
  <c r="AU64" i="44"/>
  <c r="AT64" i="44"/>
  <c r="AS64" i="44"/>
  <c r="AQ64" i="44"/>
  <c r="AP64" i="44"/>
  <c r="AO64" i="44"/>
  <c r="AM64" i="44"/>
  <c r="AK64" i="44"/>
  <c r="AJ64" i="44"/>
  <c r="AI64" i="44"/>
  <c r="AH64" i="44"/>
  <c r="AG64" i="44"/>
  <c r="AF64" i="44"/>
  <c r="AE64" i="44"/>
  <c r="AD64" i="44"/>
  <c r="AA64" i="44"/>
  <c r="Z64" i="44"/>
  <c r="Y64" i="44"/>
  <c r="X64" i="44"/>
  <c r="W64" i="44"/>
  <c r="V64" i="44"/>
  <c r="T64" i="44"/>
  <c r="S64" i="44"/>
  <c r="R64" i="44"/>
  <c r="Q64" i="44"/>
  <c r="O64" i="44"/>
  <c r="N64" i="44"/>
  <c r="L64" i="44"/>
  <c r="BF63" i="44"/>
  <c r="BC63" i="44"/>
  <c r="BB63" i="44"/>
  <c r="BA63" i="44"/>
  <c r="AZ63" i="44"/>
  <c r="AY63" i="44"/>
  <c r="AX63" i="44"/>
  <c r="AW63" i="44"/>
  <c r="AV63" i="44"/>
  <c r="AU63" i="44"/>
  <c r="AT63" i="44"/>
  <c r="AS63" i="44"/>
  <c r="AR63" i="44"/>
  <c r="AQ63" i="44"/>
  <c r="AP63" i="44"/>
  <c r="AO63" i="44"/>
  <c r="AN63" i="44"/>
  <c r="AM63" i="44"/>
  <c r="AK63" i="44"/>
  <c r="AJ63" i="44"/>
  <c r="AI63" i="44"/>
  <c r="AH63" i="44"/>
  <c r="AG63" i="44"/>
  <c r="AF63" i="44"/>
  <c r="AE63" i="44"/>
  <c r="AD63" i="44"/>
  <c r="AC63" i="44"/>
  <c r="AA63" i="44"/>
  <c r="Z63" i="44"/>
  <c r="Y63" i="44"/>
  <c r="X63" i="44"/>
  <c r="W63" i="44"/>
  <c r="V63" i="44"/>
  <c r="U63" i="44"/>
  <c r="T63" i="44"/>
  <c r="S63" i="44"/>
  <c r="R63" i="44"/>
  <c r="Q63" i="44"/>
  <c r="P63" i="44"/>
  <c r="O63" i="44"/>
  <c r="N63" i="44"/>
  <c r="L63" i="44"/>
  <c r="BD57" i="44"/>
  <c r="BC57" i="44"/>
  <c r="AZ57" i="44"/>
  <c r="AV57" i="44"/>
  <c r="AT57" i="44"/>
  <c r="AS57" i="44"/>
  <c r="AQ57" i="44"/>
  <c r="AP57" i="44"/>
  <c r="AO57" i="44"/>
  <c r="AM57" i="44"/>
  <c r="AF57" i="44"/>
  <c r="AE57" i="44"/>
  <c r="AC57" i="44"/>
  <c r="Y57" i="44"/>
  <c r="X57" i="44"/>
  <c r="V57" i="44"/>
  <c r="U57" i="44"/>
  <c r="T57" i="44"/>
  <c r="S57" i="44"/>
  <c r="R57" i="44"/>
  <c r="O57" i="44"/>
  <c r="L57" i="44"/>
  <c r="BD56" i="44"/>
  <c r="BC56" i="44"/>
  <c r="AZ56" i="44"/>
  <c r="AV56" i="44"/>
  <c r="AT56" i="44"/>
  <c r="AS56" i="44"/>
  <c r="AQ56" i="44"/>
  <c r="AP56" i="44"/>
  <c r="AO56" i="44"/>
  <c r="AM56" i="44"/>
  <c r="AF56" i="44"/>
  <c r="AE56" i="44"/>
  <c r="AC56" i="44"/>
  <c r="Y56" i="44"/>
  <c r="X56" i="44"/>
  <c r="V56" i="44"/>
  <c r="U56" i="44"/>
  <c r="T56" i="44"/>
  <c r="S56" i="44"/>
  <c r="R56" i="44"/>
  <c r="O56" i="44"/>
  <c r="L56" i="44"/>
  <c r="BD55" i="44"/>
  <c r="BC55" i="44"/>
  <c r="AZ55" i="44"/>
  <c r="AV55" i="44"/>
  <c r="AT55" i="44"/>
  <c r="AS55" i="44"/>
  <c r="AQ55" i="44"/>
  <c r="AP55" i="44"/>
  <c r="AO55" i="44"/>
  <c r="AM55" i="44"/>
  <c r="AF55" i="44"/>
  <c r="AE55" i="44"/>
  <c r="AC55" i="44"/>
  <c r="Y55" i="44"/>
  <c r="X55" i="44"/>
  <c r="V55" i="44"/>
  <c r="U55" i="44"/>
  <c r="T55" i="44"/>
  <c r="S55" i="44"/>
  <c r="R55" i="44"/>
  <c r="O55" i="44"/>
  <c r="L55" i="44"/>
  <c r="BH54" i="44"/>
  <c r="BC54" i="44"/>
  <c r="BB54" i="44"/>
  <c r="BA54" i="44"/>
  <c r="AZ54" i="44"/>
  <c r="AY54" i="44"/>
  <c r="AX54" i="44"/>
  <c r="AW54" i="44"/>
  <c r="AV54" i="44"/>
  <c r="AU54" i="44"/>
  <c r="AT54" i="44"/>
  <c r="AS54" i="44"/>
  <c r="AR54" i="44"/>
  <c r="AQ54" i="44"/>
  <c r="AP54" i="44"/>
  <c r="AO54" i="44"/>
  <c r="AM54" i="44"/>
  <c r="AL54" i="44"/>
  <c r="AK54" i="44"/>
  <c r="AI54" i="44"/>
  <c r="AH54" i="44"/>
  <c r="AF54" i="44"/>
  <c r="AE54" i="44"/>
  <c r="AC54" i="44"/>
  <c r="AB54" i="44"/>
  <c r="Z54" i="44"/>
  <c r="Y54" i="44"/>
  <c r="X54" i="44"/>
  <c r="W54" i="44"/>
  <c r="V54" i="44"/>
  <c r="U54" i="44"/>
  <c r="T54" i="44"/>
  <c r="S54" i="44"/>
  <c r="R54" i="44"/>
  <c r="O54" i="44"/>
  <c r="N54" i="44"/>
  <c r="M54" i="44"/>
  <c r="L54" i="44"/>
  <c r="K54" i="44"/>
  <c r="BG53" i="44"/>
  <c r="BF53" i="44"/>
  <c r="BE53" i="44"/>
  <c r="BD53" i="44"/>
  <c r="BB53" i="44"/>
  <c r="BA53" i="44"/>
  <c r="AZ53" i="44"/>
  <c r="AW53" i="44"/>
  <c r="AV53" i="44"/>
  <c r="AT53" i="44"/>
  <c r="AR53" i="44"/>
  <c r="AP53" i="44"/>
  <c r="AO53" i="44"/>
  <c r="AI53" i="44"/>
  <c r="AH53" i="44"/>
  <c r="AF53" i="44"/>
  <c r="AE53" i="44"/>
  <c r="AC53" i="44"/>
  <c r="AB53" i="44"/>
  <c r="Z53" i="44"/>
  <c r="Y53" i="44"/>
  <c r="X53" i="44"/>
  <c r="W53" i="44"/>
  <c r="U53" i="44"/>
  <c r="O53" i="44"/>
  <c r="N53" i="44"/>
  <c r="L53" i="44"/>
  <c r="BH52" i="44"/>
  <c r="BC52" i="44"/>
  <c r="BC51" i="44"/>
  <c r="AZ51" i="44"/>
  <c r="BB50" i="44"/>
  <c r="BA50" i="44"/>
  <c r="AF50" i="44"/>
  <c r="O50" i="44"/>
  <c r="N50" i="44"/>
  <c r="BG49" i="44"/>
  <c r="BF49" i="44"/>
  <c r="BE49" i="44"/>
  <c r="BD49" i="44"/>
  <c r="BC49" i="44"/>
  <c r="BB49" i="44"/>
  <c r="BA49" i="44"/>
  <c r="AZ49" i="44"/>
  <c r="AW49" i="44"/>
  <c r="AT49" i="44"/>
  <c r="AP49" i="44"/>
  <c r="AO49" i="44"/>
  <c r="AN49" i="44"/>
  <c r="AL49" i="44"/>
  <c r="AI49" i="44"/>
  <c r="AF49" i="44"/>
  <c r="AE49" i="44"/>
  <c r="AB49" i="44"/>
  <c r="Z49" i="44"/>
  <c r="Y49" i="44"/>
  <c r="W49" i="44"/>
  <c r="O49" i="44"/>
  <c r="N49" i="44"/>
  <c r="L49" i="44"/>
  <c r="BG48" i="44"/>
  <c r="BF48" i="44"/>
  <c r="BE48" i="44"/>
  <c r="BD48" i="44"/>
  <c r="BC48" i="44"/>
  <c r="BB48" i="44"/>
  <c r="BA48" i="44"/>
  <c r="AZ48" i="44"/>
  <c r="AW48" i="44"/>
  <c r="AV48" i="44"/>
  <c r="AT48" i="44"/>
  <c r="AP48" i="44"/>
  <c r="AO48" i="44"/>
  <c r="AN48" i="44"/>
  <c r="AL48" i="44"/>
  <c r="AI48" i="44"/>
  <c r="AG48" i="44"/>
  <c r="AF48" i="44"/>
  <c r="AE48" i="44"/>
  <c r="AB48" i="44"/>
  <c r="Z48" i="44"/>
  <c r="Y48" i="44"/>
  <c r="X48" i="44"/>
  <c r="W48" i="44"/>
  <c r="O48" i="44"/>
  <c r="N48" i="44"/>
  <c r="L48" i="44"/>
  <c r="BF47" i="44"/>
  <c r="AS47" i="44"/>
  <c r="AO47" i="44"/>
  <c r="AM47" i="44"/>
  <c r="AK47" i="44"/>
  <c r="AC47" i="44"/>
  <c r="Y47" i="44"/>
  <c r="W47" i="44"/>
  <c r="V47" i="44"/>
  <c r="U47" i="44"/>
  <c r="T47" i="44"/>
  <c r="R47" i="44"/>
  <c r="BC46" i="44"/>
  <c r="BB46" i="44"/>
  <c r="AY46" i="44"/>
  <c r="AX46" i="44"/>
  <c r="AW46" i="44"/>
  <c r="AT46" i="44"/>
  <c r="AS46" i="44"/>
  <c r="AP46" i="44"/>
  <c r="AO46" i="44"/>
  <c r="AN46" i="44"/>
  <c r="AM46" i="44"/>
  <c r="AL46" i="44"/>
  <c r="AK46" i="44"/>
  <c r="AG46" i="44"/>
  <c r="AE46" i="44"/>
  <c r="AC46" i="44"/>
  <c r="Y46" i="44"/>
  <c r="X46" i="44"/>
  <c r="W46" i="44"/>
  <c r="V46" i="44"/>
  <c r="U46" i="44"/>
  <c r="R46" i="44"/>
  <c r="Q46" i="44"/>
  <c r="N46" i="44"/>
  <c r="BF45" i="44"/>
  <c r="BC45" i="44"/>
  <c r="BB45" i="44"/>
  <c r="BA45" i="44"/>
  <c r="AZ45" i="44"/>
  <c r="AY45" i="44"/>
  <c r="AX45" i="44"/>
  <c r="AW45" i="44"/>
  <c r="AV45" i="44"/>
  <c r="AU45" i="44"/>
  <c r="AT45" i="44"/>
  <c r="AS45" i="44"/>
  <c r="AQ45" i="44"/>
  <c r="AP45" i="44"/>
  <c r="AO45" i="44"/>
  <c r="AM45" i="44"/>
  <c r="AK45" i="44"/>
  <c r="AJ45" i="44"/>
  <c r="AI45" i="44"/>
  <c r="AH45" i="44"/>
  <c r="AG45" i="44"/>
  <c r="AF45" i="44"/>
  <c r="AE45" i="44"/>
  <c r="AD45" i="44"/>
  <c r="AA45" i="44"/>
  <c r="Z45" i="44"/>
  <c r="Y45" i="44"/>
  <c r="X45" i="44"/>
  <c r="W45" i="44"/>
  <c r="V45" i="44"/>
  <c r="T45" i="44"/>
  <c r="S45" i="44"/>
  <c r="R45" i="44"/>
  <c r="Q45" i="44"/>
  <c r="O45" i="44"/>
  <c r="N45" i="44"/>
  <c r="L45" i="44"/>
  <c r="BF44" i="44"/>
  <c r="BC44" i="44"/>
  <c r="BB44" i="44"/>
  <c r="BA44" i="44"/>
  <c r="AZ44" i="44"/>
  <c r="AY44" i="44"/>
  <c r="AX44" i="44"/>
  <c r="AW44" i="44"/>
  <c r="AV44" i="44"/>
  <c r="AU44" i="44"/>
  <c r="AT44" i="44"/>
  <c r="AS44" i="44"/>
  <c r="AR44" i="44"/>
  <c r="AQ44" i="44"/>
  <c r="AP44" i="44"/>
  <c r="AO44" i="44"/>
  <c r="AN44" i="44"/>
  <c r="AM44" i="44"/>
  <c r="AK44" i="44"/>
  <c r="AJ44" i="44"/>
  <c r="AI44" i="44"/>
  <c r="AH44" i="44"/>
  <c r="AG44" i="44"/>
  <c r="AF44" i="44"/>
  <c r="AE44" i="44"/>
  <c r="AD44" i="44"/>
  <c r="AC44" i="44"/>
  <c r="AA44" i="44"/>
  <c r="Z44" i="44"/>
  <c r="Y44" i="44"/>
  <c r="X44" i="44"/>
  <c r="W44" i="44"/>
  <c r="V44" i="44"/>
  <c r="U44" i="44"/>
  <c r="T44" i="44"/>
  <c r="S44" i="44"/>
  <c r="R44" i="44"/>
  <c r="Q44" i="44"/>
  <c r="P44" i="44"/>
  <c r="O44" i="44"/>
  <c r="N44" i="44"/>
  <c r="L44" i="44"/>
  <c r="BD36" i="44"/>
  <c r="BC36" i="44"/>
  <c r="AZ36" i="44"/>
  <c r="AV36" i="44"/>
  <c r="AT36" i="44"/>
  <c r="AS36" i="44"/>
  <c r="AQ36" i="44"/>
  <c r="AP36" i="44"/>
  <c r="AO36" i="44"/>
  <c r="AM36" i="44"/>
  <c r="AF36" i="44"/>
  <c r="AE36" i="44"/>
  <c r="AC36" i="44"/>
  <c r="Y36" i="44"/>
  <c r="X36" i="44"/>
  <c r="V36" i="44"/>
  <c r="U36" i="44"/>
  <c r="T36" i="44"/>
  <c r="S36" i="44"/>
  <c r="R36" i="44"/>
  <c r="O36" i="44"/>
  <c r="L36" i="44"/>
  <c r="BD35" i="44"/>
  <c r="BC35" i="44"/>
  <c r="AZ35" i="44"/>
  <c r="AV35" i="44"/>
  <c r="AT35" i="44"/>
  <c r="AS35" i="44"/>
  <c r="AQ35" i="44"/>
  <c r="AP35" i="44"/>
  <c r="AO35" i="44"/>
  <c r="AM35" i="44"/>
  <c r="AF35" i="44"/>
  <c r="AE35" i="44"/>
  <c r="AC35" i="44"/>
  <c r="Y35" i="44"/>
  <c r="X35" i="44"/>
  <c r="V35" i="44"/>
  <c r="U35" i="44"/>
  <c r="T35" i="44"/>
  <c r="S35" i="44"/>
  <c r="R35" i="44"/>
  <c r="O35" i="44"/>
  <c r="L35" i="44"/>
  <c r="BD34" i="44"/>
  <c r="BC34" i="44"/>
  <c r="AZ34" i="44"/>
  <c r="AV34" i="44"/>
  <c r="AT34" i="44"/>
  <c r="AS34" i="44"/>
  <c r="AQ34" i="44"/>
  <c r="AP34" i="44"/>
  <c r="AO34" i="44"/>
  <c r="AM34" i="44"/>
  <c r="AF34" i="44"/>
  <c r="AE34" i="44"/>
  <c r="AC34" i="44"/>
  <c r="Y34" i="44"/>
  <c r="X34" i="44"/>
  <c r="V34" i="44"/>
  <c r="U34" i="44"/>
  <c r="T34" i="44"/>
  <c r="S34" i="44"/>
  <c r="R34" i="44"/>
  <c r="O34" i="44"/>
  <c r="L34" i="44"/>
  <c r="BH33" i="44"/>
  <c r="BC33" i="44"/>
  <c r="BB33" i="44"/>
  <c r="BA33" i="44"/>
  <c r="AZ33" i="44"/>
  <c r="AY33" i="44"/>
  <c r="AX33" i="44"/>
  <c r="AW33" i="44"/>
  <c r="AV33" i="44"/>
  <c r="AU33" i="44"/>
  <c r="AT33" i="44"/>
  <c r="AS33" i="44"/>
  <c r="AR33" i="44"/>
  <c r="AQ33" i="44"/>
  <c r="AP33" i="44"/>
  <c r="AO33" i="44"/>
  <c r="AM33" i="44"/>
  <c r="AL33" i="44"/>
  <c r="AK33" i="44"/>
  <c r="AI33" i="44"/>
  <c r="AH33" i="44"/>
  <c r="AF33" i="44"/>
  <c r="AE33" i="44"/>
  <c r="AC33" i="44"/>
  <c r="AB33" i="44"/>
  <c r="Z33" i="44"/>
  <c r="Y33" i="44"/>
  <c r="X33" i="44"/>
  <c r="W33" i="44"/>
  <c r="V33" i="44"/>
  <c r="U33" i="44"/>
  <c r="T33" i="44"/>
  <c r="S33" i="44"/>
  <c r="R33" i="44"/>
  <c r="O33" i="44"/>
  <c r="N33" i="44"/>
  <c r="M33" i="44"/>
  <c r="L33" i="44"/>
  <c r="K33" i="44"/>
  <c r="BG32" i="44"/>
  <c r="BF32" i="44"/>
  <c r="BE32" i="44"/>
  <c r="BD32" i="44"/>
  <c r="BB32" i="44"/>
  <c r="BA32" i="44"/>
  <c r="AZ32" i="44"/>
  <c r="AW32" i="44"/>
  <c r="AV32" i="44"/>
  <c r="AT32" i="44"/>
  <c r="AR32" i="44"/>
  <c r="AP32" i="44"/>
  <c r="AO32" i="44"/>
  <c r="AI32" i="44"/>
  <c r="AH32" i="44"/>
  <c r="AF32" i="44"/>
  <c r="AE32" i="44"/>
  <c r="AC32" i="44"/>
  <c r="AB32" i="44"/>
  <c r="Z32" i="44"/>
  <c r="Y32" i="44"/>
  <c r="X32" i="44"/>
  <c r="W32" i="44"/>
  <c r="U32" i="44"/>
  <c r="O32" i="44"/>
  <c r="N32" i="44"/>
  <c r="L32" i="44"/>
  <c r="BH31" i="44"/>
  <c r="BC31" i="44"/>
  <c r="BC30" i="44"/>
  <c r="AZ30" i="44"/>
  <c r="BB29" i="44"/>
  <c r="BA29" i="44"/>
  <c r="AF29" i="44"/>
  <c r="O29" i="44"/>
  <c r="N29" i="44"/>
  <c r="BG28" i="44"/>
  <c r="BF28" i="44"/>
  <c r="BE28" i="44"/>
  <c r="BD28" i="44"/>
  <c r="BC28" i="44"/>
  <c r="BB28" i="44"/>
  <c r="BA28" i="44"/>
  <c r="AZ28" i="44"/>
  <c r="AW28" i="44"/>
  <c r="AT28" i="44"/>
  <c r="AP28" i="44"/>
  <c r="AO28" i="44"/>
  <c r="AN28" i="44"/>
  <c r="AL28" i="44"/>
  <c r="AI28" i="44"/>
  <c r="AF28" i="44"/>
  <c r="AE28" i="44"/>
  <c r="AB28" i="44"/>
  <c r="Z28" i="44"/>
  <c r="Y28" i="44"/>
  <c r="W28" i="44"/>
  <c r="O28" i="44"/>
  <c r="N28" i="44"/>
  <c r="L28" i="44"/>
  <c r="BG27" i="44"/>
  <c r="BF27" i="44"/>
  <c r="BE27" i="44"/>
  <c r="BD27" i="44"/>
  <c r="BC27" i="44"/>
  <c r="BB27" i="44"/>
  <c r="BA27" i="44"/>
  <c r="AZ27" i="44"/>
  <c r="AW27" i="44"/>
  <c r="AV27" i="44"/>
  <c r="AT27" i="44"/>
  <c r="AP27" i="44"/>
  <c r="AO27" i="44"/>
  <c r="AN27" i="44"/>
  <c r="AL27" i="44"/>
  <c r="AI27" i="44"/>
  <c r="AG27" i="44"/>
  <c r="AF27" i="44"/>
  <c r="AE27" i="44"/>
  <c r="AB27" i="44"/>
  <c r="Z27" i="44"/>
  <c r="Y27" i="44"/>
  <c r="X27" i="44"/>
  <c r="W27" i="44"/>
  <c r="O27" i="44"/>
  <c r="N27" i="44"/>
  <c r="L27" i="44"/>
  <c r="BF26" i="44"/>
  <c r="AS26" i="44"/>
  <c r="AO26" i="44"/>
  <c r="AM26" i="44"/>
  <c r="AK26" i="44"/>
  <c r="AC26" i="44"/>
  <c r="Y26" i="44"/>
  <c r="W26" i="44"/>
  <c r="V26" i="44"/>
  <c r="U26" i="44"/>
  <c r="T26" i="44"/>
  <c r="R26" i="44"/>
  <c r="BC25" i="44"/>
  <c r="BB25" i="44"/>
  <c r="AY25" i="44"/>
  <c r="AX25" i="44"/>
  <c r="AW25" i="44"/>
  <c r="AT25" i="44"/>
  <c r="AS25" i="44"/>
  <c r="AP25" i="44"/>
  <c r="AO25" i="44"/>
  <c r="AN25" i="44"/>
  <c r="AM25" i="44"/>
  <c r="AL25" i="44"/>
  <c r="AK25" i="44"/>
  <c r="AG25" i="44"/>
  <c r="AE25" i="44"/>
  <c r="AC25" i="44"/>
  <c r="Y25" i="44"/>
  <c r="X25" i="44"/>
  <c r="W25" i="44"/>
  <c r="V25" i="44"/>
  <c r="U25" i="44"/>
  <c r="R25" i="44"/>
  <c r="Q25" i="44"/>
  <c r="N25" i="44"/>
  <c r="BF24" i="44"/>
  <c r="BC24" i="44"/>
  <c r="BB24" i="44"/>
  <c r="BA24" i="44"/>
  <c r="AZ24" i="44"/>
  <c r="AY24" i="44"/>
  <c r="AX24" i="44"/>
  <c r="AW24" i="44"/>
  <c r="AV24" i="44"/>
  <c r="AU24" i="44"/>
  <c r="AT24" i="44"/>
  <c r="AS24" i="44"/>
  <c r="AQ24" i="44"/>
  <c r="AP24" i="44"/>
  <c r="AO24" i="44"/>
  <c r="AM24" i="44"/>
  <c r="AK24" i="44"/>
  <c r="AJ24" i="44"/>
  <c r="AI24" i="44"/>
  <c r="AH24" i="44"/>
  <c r="AG24" i="44"/>
  <c r="AF24" i="44"/>
  <c r="AE24" i="44"/>
  <c r="AD24" i="44"/>
  <c r="AA24" i="44"/>
  <c r="Z24" i="44"/>
  <c r="Y24" i="44"/>
  <c r="X24" i="44"/>
  <c r="W24" i="44"/>
  <c r="V24" i="44"/>
  <c r="T24" i="44"/>
  <c r="S24" i="44"/>
  <c r="R24" i="44"/>
  <c r="Q24" i="44"/>
  <c r="O24" i="44"/>
  <c r="N24" i="44"/>
  <c r="L24" i="44"/>
  <c r="BF23" i="44"/>
  <c r="BC23" i="44"/>
  <c r="BB23" i="44"/>
  <c r="BA23" i="44"/>
  <c r="AZ23" i="44"/>
  <c r="AY23" i="44"/>
  <c r="AX23" i="44"/>
  <c r="AW23" i="44"/>
  <c r="AV23" i="44"/>
  <c r="AU23" i="44"/>
  <c r="AT23" i="44"/>
  <c r="AS23" i="44"/>
  <c r="AR23" i="44"/>
  <c r="AQ23" i="44"/>
  <c r="AP23" i="44"/>
  <c r="AO23" i="44"/>
  <c r="AN23" i="44"/>
  <c r="AM23" i="44"/>
  <c r="AK23" i="44"/>
  <c r="AJ23" i="44"/>
  <c r="AI23" i="44"/>
  <c r="AH23" i="44"/>
  <c r="AG23" i="44"/>
  <c r="AF23" i="44"/>
  <c r="AE23" i="44"/>
  <c r="AD23" i="44"/>
  <c r="AC23" i="44"/>
  <c r="AA23" i="44"/>
  <c r="Z23" i="44"/>
  <c r="Y23" i="44"/>
  <c r="X23" i="44"/>
  <c r="W23" i="44"/>
  <c r="V23" i="44"/>
  <c r="U23" i="44"/>
  <c r="T23" i="44"/>
  <c r="S23" i="44"/>
  <c r="R23" i="44"/>
  <c r="Q23" i="44"/>
  <c r="P23" i="44"/>
  <c r="O23" i="44"/>
  <c r="N23" i="44"/>
  <c r="L23" i="44"/>
  <c r="BD95" i="43"/>
  <c r="BC95" i="43"/>
  <c r="AZ95" i="43"/>
  <c r="AV95" i="43"/>
  <c r="AT95" i="43"/>
  <c r="AS95" i="43"/>
  <c r="AQ95" i="43"/>
  <c r="AP95" i="43"/>
  <c r="AO95" i="43"/>
  <c r="AM95" i="43"/>
  <c r="AF95" i="43"/>
  <c r="AE95" i="43"/>
  <c r="AC95" i="43"/>
  <c r="Y95" i="43"/>
  <c r="X95" i="43"/>
  <c r="V95" i="43"/>
  <c r="U95" i="43"/>
  <c r="T95" i="43"/>
  <c r="S95" i="43"/>
  <c r="R95" i="43"/>
  <c r="O95" i="43"/>
  <c r="L95" i="43"/>
  <c r="BD94" i="43"/>
  <c r="BC94" i="43"/>
  <c r="AZ94" i="43"/>
  <c r="AV94" i="43"/>
  <c r="AT94" i="43"/>
  <c r="AS94" i="43"/>
  <c r="AQ94" i="43"/>
  <c r="AP94" i="43"/>
  <c r="AO94" i="43"/>
  <c r="AM94" i="43"/>
  <c r="AF94" i="43"/>
  <c r="AE94" i="43"/>
  <c r="AC94" i="43"/>
  <c r="Y94" i="43"/>
  <c r="X94" i="43"/>
  <c r="V94" i="43"/>
  <c r="U94" i="43"/>
  <c r="T94" i="43"/>
  <c r="S94" i="43"/>
  <c r="R94" i="43"/>
  <c r="O94" i="43"/>
  <c r="L94" i="43"/>
  <c r="BD93" i="43"/>
  <c r="BC93" i="43"/>
  <c r="AZ93" i="43"/>
  <c r="AV93" i="43"/>
  <c r="AT93" i="43"/>
  <c r="AS93" i="43"/>
  <c r="AQ93" i="43"/>
  <c r="AP93" i="43"/>
  <c r="AO93" i="43"/>
  <c r="AM93" i="43"/>
  <c r="AF93" i="43"/>
  <c r="AE93" i="43"/>
  <c r="AC93" i="43"/>
  <c r="Y93" i="43"/>
  <c r="X93" i="43"/>
  <c r="V93" i="43"/>
  <c r="U93" i="43"/>
  <c r="T93" i="43"/>
  <c r="S93" i="43"/>
  <c r="R93" i="43"/>
  <c r="O93" i="43"/>
  <c r="L93" i="43"/>
  <c r="BH92" i="43"/>
  <c r="BC92" i="43"/>
  <c r="BB92" i="43"/>
  <c r="BA92" i="43"/>
  <c r="AZ92" i="43"/>
  <c r="AY92" i="43"/>
  <c r="AX92" i="43"/>
  <c r="AW92" i="43"/>
  <c r="AV92" i="43"/>
  <c r="AU92" i="43"/>
  <c r="AT92" i="43"/>
  <c r="AS92" i="43"/>
  <c r="AR92" i="43"/>
  <c r="AQ92" i="43"/>
  <c r="AP92" i="43"/>
  <c r="AO92" i="43"/>
  <c r="AM92" i="43"/>
  <c r="AL92" i="43"/>
  <c r="AK92" i="43"/>
  <c r="AI92" i="43"/>
  <c r="AH92" i="43"/>
  <c r="AF92" i="43"/>
  <c r="AE92" i="43"/>
  <c r="AC92" i="43"/>
  <c r="AB92" i="43"/>
  <c r="Z92" i="43"/>
  <c r="Y92" i="43"/>
  <c r="X92" i="43"/>
  <c r="W92" i="43"/>
  <c r="V92" i="43"/>
  <c r="U92" i="43"/>
  <c r="T92" i="43"/>
  <c r="S92" i="43"/>
  <c r="R92" i="43"/>
  <c r="O92" i="43"/>
  <c r="N92" i="43"/>
  <c r="M92" i="43"/>
  <c r="L92" i="43"/>
  <c r="K92" i="43"/>
  <c r="BG91" i="43"/>
  <c r="BF91" i="43"/>
  <c r="BE91" i="43"/>
  <c r="BD91" i="43"/>
  <c r="BB91" i="43"/>
  <c r="BA91" i="43"/>
  <c r="AZ91" i="43"/>
  <c r="AW91" i="43"/>
  <c r="AV91" i="43"/>
  <c r="AT91" i="43"/>
  <c r="AR91" i="43"/>
  <c r="AP91" i="43"/>
  <c r="AO91" i="43"/>
  <c r="AI91" i="43"/>
  <c r="AH91" i="43"/>
  <c r="AF91" i="43"/>
  <c r="AE91" i="43"/>
  <c r="AC91" i="43"/>
  <c r="AB91" i="43"/>
  <c r="Z91" i="43"/>
  <c r="Y91" i="43"/>
  <c r="X91" i="43"/>
  <c r="W91" i="43"/>
  <c r="U91" i="43"/>
  <c r="O91" i="43"/>
  <c r="N91" i="43"/>
  <c r="L91" i="43"/>
  <c r="BH90" i="43"/>
  <c r="BC90" i="43"/>
  <c r="BC89" i="43"/>
  <c r="AZ89" i="43"/>
  <c r="BB88" i="43"/>
  <c r="BA88" i="43"/>
  <c r="AF88" i="43"/>
  <c r="O88" i="43"/>
  <c r="N88" i="43"/>
  <c r="BG87" i="43"/>
  <c r="BF87" i="43"/>
  <c r="BE87" i="43"/>
  <c r="BD87" i="43"/>
  <c r="BC87" i="43"/>
  <c r="BB87" i="43"/>
  <c r="BA87" i="43"/>
  <c r="AZ87" i="43"/>
  <c r="AW87" i="43"/>
  <c r="AT87" i="43"/>
  <c r="AP87" i="43"/>
  <c r="AO87" i="43"/>
  <c r="AN87" i="43"/>
  <c r="AL87" i="43"/>
  <c r="AI87" i="43"/>
  <c r="AF87" i="43"/>
  <c r="AE87" i="43"/>
  <c r="AB87" i="43"/>
  <c r="Z87" i="43"/>
  <c r="Y87" i="43"/>
  <c r="W87" i="43"/>
  <c r="O87" i="43"/>
  <c r="N87" i="43"/>
  <c r="L87" i="43"/>
  <c r="BG86" i="43"/>
  <c r="BF86" i="43"/>
  <c r="BE86" i="43"/>
  <c r="BD86" i="43"/>
  <c r="BC86" i="43"/>
  <c r="BB86" i="43"/>
  <c r="BA86" i="43"/>
  <c r="AZ86" i="43"/>
  <c r="AW86" i="43"/>
  <c r="AV86" i="43"/>
  <c r="AT86" i="43"/>
  <c r="AP86" i="43"/>
  <c r="AO86" i="43"/>
  <c r="AN86" i="43"/>
  <c r="AL86" i="43"/>
  <c r="AI86" i="43"/>
  <c r="AG86" i="43"/>
  <c r="AF86" i="43"/>
  <c r="AE86" i="43"/>
  <c r="AB86" i="43"/>
  <c r="Z86" i="43"/>
  <c r="Y86" i="43"/>
  <c r="X86" i="43"/>
  <c r="W86" i="43"/>
  <c r="O86" i="43"/>
  <c r="N86" i="43"/>
  <c r="L86" i="43"/>
  <c r="BF85" i="43"/>
  <c r="AS85" i="43"/>
  <c r="AO85" i="43"/>
  <c r="AM85" i="43"/>
  <c r="AK85" i="43"/>
  <c r="AC85" i="43"/>
  <c r="Y85" i="43"/>
  <c r="W85" i="43"/>
  <c r="V85" i="43"/>
  <c r="U85" i="43"/>
  <c r="T85" i="43"/>
  <c r="R85" i="43"/>
  <c r="BC84" i="43"/>
  <c r="BB84" i="43"/>
  <c r="AY84" i="43"/>
  <c r="AX84" i="43"/>
  <c r="AW84" i="43"/>
  <c r="AT84" i="43"/>
  <c r="AS84" i="43"/>
  <c r="AP84" i="43"/>
  <c r="AO84" i="43"/>
  <c r="AN84" i="43"/>
  <c r="AM84" i="43"/>
  <c r="AL84" i="43"/>
  <c r="AK84" i="43"/>
  <c r="AG84" i="43"/>
  <c r="AE84" i="43"/>
  <c r="AC84" i="43"/>
  <c r="Y84" i="43"/>
  <c r="X84" i="43"/>
  <c r="W84" i="43"/>
  <c r="V84" i="43"/>
  <c r="U84" i="43"/>
  <c r="R84" i="43"/>
  <c r="Q84" i="43"/>
  <c r="N84" i="43"/>
  <c r="BF83" i="43"/>
  <c r="BC83" i="43"/>
  <c r="BB83" i="43"/>
  <c r="BA83" i="43"/>
  <c r="AZ83" i="43"/>
  <c r="AY83" i="43"/>
  <c r="AX83" i="43"/>
  <c r="AW83" i="43"/>
  <c r="AV83" i="43"/>
  <c r="AU83" i="43"/>
  <c r="AT83" i="43"/>
  <c r="AS83" i="43"/>
  <c r="AQ83" i="43"/>
  <c r="AP83" i="43"/>
  <c r="AO83" i="43"/>
  <c r="AM83" i="43"/>
  <c r="AK83" i="43"/>
  <c r="AJ83" i="43"/>
  <c r="AI83" i="43"/>
  <c r="AH83" i="43"/>
  <c r="AG83" i="43"/>
  <c r="AF83" i="43"/>
  <c r="AE83" i="43"/>
  <c r="AD83" i="43"/>
  <c r="AA83" i="43"/>
  <c r="Z83" i="43"/>
  <c r="Y83" i="43"/>
  <c r="X83" i="43"/>
  <c r="W83" i="43"/>
  <c r="V83" i="43"/>
  <c r="T83" i="43"/>
  <c r="S83" i="43"/>
  <c r="R83" i="43"/>
  <c r="Q83" i="43"/>
  <c r="O83" i="43"/>
  <c r="N83" i="43"/>
  <c r="L83" i="43"/>
  <c r="BF82" i="43"/>
  <c r="BC82" i="43"/>
  <c r="BB82" i="43"/>
  <c r="BA82" i="43"/>
  <c r="AZ82" i="43"/>
  <c r="AY82" i="43"/>
  <c r="AX82" i="43"/>
  <c r="AW82" i="43"/>
  <c r="AV82" i="43"/>
  <c r="AU82" i="43"/>
  <c r="AT82" i="43"/>
  <c r="AS82" i="43"/>
  <c r="AR82" i="43"/>
  <c r="AQ82" i="43"/>
  <c r="AP82" i="43"/>
  <c r="AO82" i="43"/>
  <c r="AN82" i="43"/>
  <c r="AM82" i="43"/>
  <c r="AK82" i="43"/>
  <c r="AJ82" i="43"/>
  <c r="AI82" i="43"/>
  <c r="AH82" i="43"/>
  <c r="AG82" i="43"/>
  <c r="AF82" i="43"/>
  <c r="AE82" i="43"/>
  <c r="AD82" i="43"/>
  <c r="AC82" i="43"/>
  <c r="AA82" i="43"/>
  <c r="Z82" i="43"/>
  <c r="Y82" i="43"/>
  <c r="X82" i="43"/>
  <c r="W82" i="43"/>
  <c r="V82" i="43"/>
  <c r="U82" i="43"/>
  <c r="T82" i="43"/>
  <c r="S82" i="43"/>
  <c r="R82" i="43"/>
  <c r="Q82" i="43"/>
  <c r="P82" i="43"/>
  <c r="O82" i="43"/>
  <c r="N82" i="43"/>
  <c r="L82" i="43"/>
  <c r="BD76" i="43"/>
  <c r="BC76" i="43"/>
  <c r="AZ76" i="43"/>
  <c r="AV76" i="43"/>
  <c r="AT76" i="43"/>
  <c r="AS76" i="43"/>
  <c r="AQ76" i="43"/>
  <c r="AP76" i="43"/>
  <c r="AO76" i="43"/>
  <c r="AM76" i="43"/>
  <c r="AF76" i="43"/>
  <c r="AE76" i="43"/>
  <c r="AC76" i="43"/>
  <c r="Y76" i="43"/>
  <c r="X76" i="43"/>
  <c r="V76" i="43"/>
  <c r="U76" i="43"/>
  <c r="T76" i="43"/>
  <c r="S76" i="43"/>
  <c r="R76" i="43"/>
  <c r="O76" i="43"/>
  <c r="L76" i="43"/>
  <c r="BD75" i="43"/>
  <c r="BC75" i="43"/>
  <c r="AZ75" i="43"/>
  <c r="AV75" i="43"/>
  <c r="AT75" i="43"/>
  <c r="AS75" i="43"/>
  <c r="AQ75" i="43"/>
  <c r="AP75" i="43"/>
  <c r="AO75" i="43"/>
  <c r="AM75" i="43"/>
  <c r="AF75" i="43"/>
  <c r="AE75" i="43"/>
  <c r="AC75" i="43"/>
  <c r="Y75" i="43"/>
  <c r="X75" i="43"/>
  <c r="V75" i="43"/>
  <c r="U75" i="43"/>
  <c r="T75" i="43"/>
  <c r="S75" i="43"/>
  <c r="R75" i="43"/>
  <c r="O75" i="43"/>
  <c r="L75" i="43"/>
  <c r="BD74" i="43"/>
  <c r="BC74" i="43"/>
  <c r="AZ74" i="43"/>
  <c r="AV74" i="43"/>
  <c r="AT74" i="43"/>
  <c r="AS74" i="43"/>
  <c r="AQ74" i="43"/>
  <c r="AP74" i="43"/>
  <c r="AO74" i="43"/>
  <c r="AM74" i="43"/>
  <c r="AF74" i="43"/>
  <c r="AE74" i="43"/>
  <c r="AC74" i="43"/>
  <c r="Y74" i="43"/>
  <c r="X74" i="43"/>
  <c r="V74" i="43"/>
  <c r="U74" i="43"/>
  <c r="T74" i="43"/>
  <c r="S74" i="43"/>
  <c r="R74" i="43"/>
  <c r="O74" i="43"/>
  <c r="L74" i="43"/>
  <c r="BH73" i="43"/>
  <c r="BC73" i="43"/>
  <c r="BB73" i="43"/>
  <c r="BA73" i="43"/>
  <c r="AZ73" i="43"/>
  <c r="AY73" i="43"/>
  <c r="AX73" i="43"/>
  <c r="AW73" i="43"/>
  <c r="AV73" i="43"/>
  <c r="AU73" i="43"/>
  <c r="AT73" i="43"/>
  <c r="AS73" i="43"/>
  <c r="AR73" i="43"/>
  <c r="AQ73" i="43"/>
  <c r="AP73" i="43"/>
  <c r="AO73" i="43"/>
  <c r="AM73" i="43"/>
  <c r="AL73" i="43"/>
  <c r="AK73" i="43"/>
  <c r="AI73" i="43"/>
  <c r="AH73" i="43"/>
  <c r="AF73" i="43"/>
  <c r="AE73" i="43"/>
  <c r="AC73" i="43"/>
  <c r="AB73" i="43"/>
  <c r="Z73" i="43"/>
  <c r="Y73" i="43"/>
  <c r="X73" i="43"/>
  <c r="W73" i="43"/>
  <c r="V73" i="43"/>
  <c r="U73" i="43"/>
  <c r="T73" i="43"/>
  <c r="S73" i="43"/>
  <c r="R73" i="43"/>
  <c r="O73" i="43"/>
  <c r="N73" i="43"/>
  <c r="M73" i="43"/>
  <c r="L73" i="43"/>
  <c r="K73" i="43"/>
  <c r="BG72" i="43"/>
  <c r="BF72" i="43"/>
  <c r="BE72" i="43"/>
  <c r="BD72" i="43"/>
  <c r="BB72" i="43"/>
  <c r="BA72" i="43"/>
  <c r="AZ72" i="43"/>
  <c r="AW72" i="43"/>
  <c r="AV72" i="43"/>
  <c r="AT72" i="43"/>
  <c r="AR72" i="43"/>
  <c r="AP72" i="43"/>
  <c r="AO72" i="43"/>
  <c r="AI72" i="43"/>
  <c r="AH72" i="43"/>
  <c r="AF72" i="43"/>
  <c r="AE72" i="43"/>
  <c r="AC72" i="43"/>
  <c r="AB72" i="43"/>
  <c r="Z72" i="43"/>
  <c r="Y72" i="43"/>
  <c r="X72" i="43"/>
  <c r="W72" i="43"/>
  <c r="U72" i="43"/>
  <c r="O72" i="43"/>
  <c r="N72" i="43"/>
  <c r="L72" i="43"/>
  <c r="BH71" i="43"/>
  <c r="BC71" i="43"/>
  <c r="BC70" i="43"/>
  <c r="AZ70" i="43"/>
  <c r="BB69" i="43"/>
  <c r="BA69" i="43"/>
  <c r="AF69" i="43"/>
  <c r="O69" i="43"/>
  <c r="N69" i="43"/>
  <c r="BG68" i="43"/>
  <c r="BF68" i="43"/>
  <c r="BE68" i="43"/>
  <c r="BD68" i="43"/>
  <c r="BC68" i="43"/>
  <c r="BB68" i="43"/>
  <c r="BA68" i="43"/>
  <c r="AZ68" i="43"/>
  <c r="AW68" i="43"/>
  <c r="AT68" i="43"/>
  <c r="AP68" i="43"/>
  <c r="AO68" i="43"/>
  <c r="AN68" i="43"/>
  <c r="AL68" i="43"/>
  <c r="AI68" i="43"/>
  <c r="AF68" i="43"/>
  <c r="AE68" i="43"/>
  <c r="AB68" i="43"/>
  <c r="Z68" i="43"/>
  <c r="Y68" i="43"/>
  <c r="W68" i="43"/>
  <c r="O68" i="43"/>
  <c r="N68" i="43"/>
  <c r="L68" i="43"/>
  <c r="BG67" i="43"/>
  <c r="BF67" i="43"/>
  <c r="BE67" i="43"/>
  <c r="BD67" i="43"/>
  <c r="BC67" i="43"/>
  <c r="BB67" i="43"/>
  <c r="BA67" i="43"/>
  <c r="AZ67" i="43"/>
  <c r="AW67" i="43"/>
  <c r="AV67" i="43"/>
  <c r="AT67" i="43"/>
  <c r="AP67" i="43"/>
  <c r="AO67" i="43"/>
  <c r="AN67" i="43"/>
  <c r="AL67" i="43"/>
  <c r="AI67" i="43"/>
  <c r="AG67" i="43"/>
  <c r="AF67" i="43"/>
  <c r="AE67" i="43"/>
  <c r="AB67" i="43"/>
  <c r="Z67" i="43"/>
  <c r="Y67" i="43"/>
  <c r="X67" i="43"/>
  <c r="W67" i="43"/>
  <c r="O67" i="43"/>
  <c r="N67" i="43"/>
  <c r="L67" i="43"/>
  <c r="BF66" i="43"/>
  <c r="AS66" i="43"/>
  <c r="AO66" i="43"/>
  <c r="AM66" i="43"/>
  <c r="AK66" i="43"/>
  <c r="AC66" i="43"/>
  <c r="Y66" i="43"/>
  <c r="W66" i="43"/>
  <c r="V66" i="43"/>
  <c r="U66" i="43"/>
  <c r="T66" i="43"/>
  <c r="R66" i="43"/>
  <c r="BC65" i="43"/>
  <c r="BB65" i="43"/>
  <c r="AY65" i="43"/>
  <c r="AX65" i="43"/>
  <c r="AW65" i="43"/>
  <c r="AT65" i="43"/>
  <c r="AS65" i="43"/>
  <c r="AP65" i="43"/>
  <c r="AO65" i="43"/>
  <c r="AN65" i="43"/>
  <c r="AM65" i="43"/>
  <c r="AL65" i="43"/>
  <c r="AK65" i="43"/>
  <c r="AG65" i="43"/>
  <c r="AE65" i="43"/>
  <c r="AC65" i="43"/>
  <c r="Y65" i="43"/>
  <c r="X65" i="43"/>
  <c r="W65" i="43"/>
  <c r="V65" i="43"/>
  <c r="U65" i="43"/>
  <c r="R65" i="43"/>
  <c r="Q65" i="43"/>
  <c r="N65" i="43"/>
  <c r="BF64" i="43"/>
  <c r="BC64" i="43"/>
  <c r="BB64" i="43"/>
  <c r="BA64" i="43"/>
  <c r="AZ64" i="43"/>
  <c r="AY64" i="43"/>
  <c r="AX64" i="43"/>
  <c r="AW64" i="43"/>
  <c r="AV64" i="43"/>
  <c r="AU64" i="43"/>
  <c r="AT64" i="43"/>
  <c r="AS64" i="43"/>
  <c r="AQ64" i="43"/>
  <c r="AP64" i="43"/>
  <c r="AO64" i="43"/>
  <c r="AM64" i="43"/>
  <c r="AK64" i="43"/>
  <c r="AJ64" i="43"/>
  <c r="AI64" i="43"/>
  <c r="AH64" i="43"/>
  <c r="AG64" i="43"/>
  <c r="AF64" i="43"/>
  <c r="AE64" i="43"/>
  <c r="AD64" i="43"/>
  <c r="AA64" i="43"/>
  <c r="Z64" i="43"/>
  <c r="Y64" i="43"/>
  <c r="X64" i="43"/>
  <c r="W64" i="43"/>
  <c r="V64" i="43"/>
  <c r="T64" i="43"/>
  <c r="S64" i="43"/>
  <c r="R64" i="43"/>
  <c r="Q64" i="43"/>
  <c r="O64" i="43"/>
  <c r="N64" i="43"/>
  <c r="L64" i="43"/>
  <c r="BF63" i="43"/>
  <c r="BC63" i="43"/>
  <c r="BB63" i="43"/>
  <c r="BA63" i="43"/>
  <c r="AZ63" i="43"/>
  <c r="AY63" i="43"/>
  <c r="AX63" i="43"/>
  <c r="AW63" i="43"/>
  <c r="AV63" i="43"/>
  <c r="AU63" i="43"/>
  <c r="AT63" i="43"/>
  <c r="AS63" i="43"/>
  <c r="AR63" i="43"/>
  <c r="AQ63" i="43"/>
  <c r="AP63" i="43"/>
  <c r="AO63" i="43"/>
  <c r="AN63" i="43"/>
  <c r="AM63" i="43"/>
  <c r="AK63" i="43"/>
  <c r="AJ63" i="43"/>
  <c r="AI63" i="43"/>
  <c r="AH63" i="43"/>
  <c r="AG63" i="43"/>
  <c r="AF63" i="43"/>
  <c r="AE63" i="43"/>
  <c r="AD63" i="43"/>
  <c r="AC63" i="43"/>
  <c r="AA63" i="43"/>
  <c r="Z63" i="43"/>
  <c r="Y63" i="43"/>
  <c r="X63" i="43"/>
  <c r="W63" i="43"/>
  <c r="V63" i="43"/>
  <c r="U63" i="43"/>
  <c r="T63" i="43"/>
  <c r="S63" i="43"/>
  <c r="R63" i="43"/>
  <c r="Q63" i="43"/>
  <c r="P63" i="43"/>
  <c r="O63" i="43"/>
  <c r="N63" i="43"/>
  <c r="L63" i="43"/>
  <c r="BD57" i="43"/>
  <c r="BC57" i="43"/>
  <c r="AZ57" i="43"/>
  <c r="AV57" i="43"/>
  <c r="AT57" i="43"/>
  <c r="AS57" i="43"/>
  <c r="AQ57" i="43"/>
  <c r="AP57" i="43"/>
  <c r="AO57" i="43"/>
  <c r="AM57" i="43"/>
  <c r="AF57" i="43"/>
  <c r="AE57" i="43"/>
  <c r="AC57" i="43"/>
  <c r="Y57" i="43"/>
  <c r="X57" i="43"/>
  <c r="V57" i="43"/>
  <c r="U57" i="43"/>
  <c r="T57" i="43"/>
  <c r="S57" i="43"/>
  <c r="R57" i="43"/>
  <c r="O57" i="43"/>
  <c r="L57" i="43"/>
  <c r="BD56" i="43"/>
  <c r="BC56" i="43"/>
  <c r="AZ56" i="43"/>
  <c r="AV56" i="43"/>
  <c r="AT56" i="43"/>
  <c r="AS56" i="43"/>
  <c r="AQ56" i="43"/>
  <c r="AP56" i="43"/>
  <c r="AO56" i="43"/>
  <c r="AM56" i="43"/>
  <c r="AF56" i="43"/>
  <c r="AE56" i="43"/>
  <c r="AC56" i="43"/>
  <c r="Y56" i="43"/>
  <c r="X56" i="43"/>
  <c r="V56" i="43"/>
  <c r="U56" i="43"/>
  <c r="T56" i="43"/>
  <c r="S56" i="43"/>
  <c r="R56" i="43"/>
  <c r="O56" i="43"/>
  <c r="L56" i="43"/>
  <c r="BD55" i="43"/>
  <c r="BC55" i="43"/>
  <c r="AZ55" i="43"/>
  <c r="AV55" i="43"/>
  <c r="AT55" i="43"/>
  <c r="AS55" i="43"/>
  <c r="AQ55" i="43"/>
  <c r="AP55" i="43"/>
  <c r="AO55" i="43"/>
  <c r="AM55" i="43"/>
  <c r="AF55" i="43"/>
  <c r="AE55" i="43"/>
  <c r="AC55" i="43"/>
  <c r="Y55" i="43"/>
  <c r="X55" i="43"/>
  <c r="V55" i="43"/>
  <c r="U55" i="43"/>
  <c r="T55" i="43"/>
  <c r="S55" i="43"/>
  <c r="R55" i="43"/>
  <c r="O55" i="43"/>
  <c r="L55" i="43"/>
  <c r="BH54" i="43"/>
  <c r="BC54" i="43"/>
  <c r="BB54" i="43"/>
  <c r="BA54" i="43"/>
  <c r="AZ54" i="43"/>
  <c r="AY54" i="43"/>
  <c r="AX54" i="43"/>
  <c r="AW54" i="43"/>
  <c r="AV54" i="43"/>
  <c r="AU54" i="43"/>
  <c r="AT54" i="43"/>
  <c r="AS54" i="43"/>
  <c r="AR54" i="43"/>
  <c r="AQ54" i="43"/>
  <c r="AP54" i="43"/>
  <c r="AO54" i="43"/>
  <c r="AM54" i="43"/>
  <c r="AL54" i="43"/>
  <c r="AK54" i="43"/>
  <c r="AI54" i="43"/>
  <c r="AH54" i="43"/>
  <c r="AF54" i="43"/>
  <c r="AE54" i="43"/>
  <c r="AC54" i="43"/>
  <c r="AB54" i="43"/>
  <c r="Z54" i="43"/>
  <c r="Y54" i="43"/>
  <c r="X54" i="43"/>
  <c r="W54" i="43"/>
  <c r="V54" i="43"/>
  <c r="U54" i="43"/>
  <c r="T54" i="43"/>
  <c r="S54" i="43"/>
  <c r="R54" i="43"/>
  <c r="O54" i="43"/>
  <c r="N54" i="43"/>
  <c r="M54" i="43"/>
  <c r="L54" i="43"/>
  <c r="K54" i="43"/>
  <c r="BG53" i="43"/>
  <c r="BF53" i="43"/>
  <c r="BE53" i="43"/>
  <c r="BD53" i="43"/>
  <c r="BB53" i="43"/>
  <c r="BA53" i="43"/>
  <c r="AZ53" i="43"/>
  <c r="AW53" i="43"/>
  <c r="AV53" i="43"/>
  <c r="AT53" i="43"/>
  <c r="AR53" i="43"/>
  <c r="AP53" i="43"/>
  <c r="AO53" i="43"/>
  <c r="AI53" i="43"/>
  <c r="AH53" i="43"/>
  <c r="AF53" i="43"/>
  <c r="AE53" i="43"/>
  <c r="AC53" i="43"/>
  <c r="AB53" i="43"/>
  <c r="Z53" i="43"/>
  <c r="Y53" i="43"/>
  <c r="X53" i="43"/>
  <c r="W53" i="43"/>
  <c r="U53" i="43"/>
  <c r="O53" i="43"/>
  <c r="N53" i="43"/>
  <c r="L53" i="43"/>
  <c r="BH52" i="43"/>
  <c r="BC52" i="43"/>
  <c r="BC51" i="43"/>
  <c r="AZ51" i="43"/>
  <c r="BB50" i="43"/>
  <c r="BA50" i="43"/>
  <c r="AF50" i="43"/>
  <c r="O50" i="43"/>
  <c r="N50" i="43"/>
  <c r="BG49" i="43"/>
  <c r="BF49" i="43"/>
  <c r="BE49" i="43"/>
  <c r="BD49" i="43"/>
  <c r="BC49" i="43"/>
  <c r="BB49" i="43"/>
  <c r="BA49" i="43"/>
  <c r="AZ49" i="43"/>
  <c r="AW49" i="43"/>
  <c r="AT49" i="43"/>
  <c r="AP49" i="43"/>
  <c r="AO49" i="43"/>
  <c r="AN49" i="43"/>
  <c r="AL49" i="43"/>
  <c r="AI49" i="43"/>
  <c r="AF49" i="43"/>
  <c r="AE49" i="43"/>
  <c r="AB49" i="43"/>
  <c r="Z49" i="43"/>
  <c r="Y49" i="43"/>
  <c r="W49" i="43"/>
  <c r="O49" i="43"/>
  <c r="N49" i="43"/>
  <c r="L49" i="43"/>
  <c r="BG48" i="43"/>
  <c r="BF48" i="43"/>
  <c r="BE48" i="43"/>
  <c r="BD48" i="43"/>
  <c r="BC48" i="43"/>
  <c r="BB48" i="43"/>
  <c r="BA48" i="43"/>
  <c r="AZ48" i="43"/>
  <c r="AW48" i="43"/>
  <c r="AV48" i="43"/>
  <c r="AT48" i="43"/>
  <c r="AP48" i="43"/>
  <c r="AO48" i="43"/>
  <c r="AN48" i="43"/>
  <c r="AL48" i="43"/>
  <c r="AI48" i="43"/>
  <c r="AG48" i="43"/>
  <c r="AF48" i="43"/>
  <c r="AE48" i="43"/>
  <c r="AB48" i="43"/>
  <c r="Z48" i="43"/>
  <c r="Y48" i="43"/>
  <c r="X48" i="43"/>
  <c r="W48" i="43"/>
  <c r="O48" i="43"/>
  <c r="N48" i="43"/>
  <c r="L48" i="43"/>
  <c r="BF47" i="43"/>
  <c r="AS47" i="43"/>
  <c r="AO47" i="43"/>
  <c r="AM47" i="43"/>
  <c r="AK47" i="43"/>
  <c r="AC47" i="43"/>
  <c r="Y47" i="43"/>
  <c r="W47" i="43"/>
  <c r="V47" i="43"/>
  <c r="U47" i="43"/>
  <c r="T47" i="43"/>
  <c r="R47" i="43"/>
  <c r="BC46" i="43"/>
  <c r="BB46" i="43"/>
  <c r="AY46" i="43"/>
  <c r="AX46" i="43"/>
  <c r="AW46" i="43"/>
  <c r="AT46" i="43"/>
  <c r="AS46" i="43"/>
  <c r="AP46" i="43"/>
  <c r="AO46" i="43"/>
  <c r="AN46" i="43"/>
  <c r="AM46" i="43"/>
  <c r="AL46" i="43"/>
  <c r="AK46" i="43"/>
  <c r="AG46" i="43"/>
  <c r="AE46" i="43"/>
  <c r="AC46" i="43"/>
  <c r="Y46" i="43"/>
  <c r="X46" i="43"/>
  <c r="W46" i="43"/>
  <c r="V46" i="43"/>
  <c r="U46" i="43"/>
  <c r="R46" i="43"/>
  <c r="Q46" i="43"/>
  <c r="N46" i="43"/>
  <c r="BF45" i="43"/>
  <c r="BC45" i="43"/>
  <c r="BB45" i="43"/>
  <c r="BA45" i="43"/>
  <c r="AZ45" i="43"/>
  <c r="AY45" i="43"/>
  <c r="AX45" i="43"/>
  <c r="AW45" i="43"/>
  <c r="AV45" i="43"/>
  <c r="AU45" i="43"/>
  <c r="AT45" i="43"/>
  <c r="AS45" i="43"/>
  <c r="AQ45" i="43"/>
  <c r="AP45" i="43"/>
  <c r="AO45" i="43"/>
  <c r="AM45" i="43"/>
  <c r="AK45" i="43"/>
  <c r="AJ45" i="43"/>
  <c r="AI45" i="43"/>
  <c r="AH45" i="43"/>
  <c r="AG45" i="43"/>
  <c r="AF45" i="43"/>
  <c r="AE45" i="43"/>
  <c r="AD45" i="43"/>
  <c r="AA45" i="43"/>
  <c r="Z45" i="43"/>
  <c r="Y45" i="43"/>
  <c r="X45" i="43"/>
  <c r="W45" i="43"/>
  <c r="V45" i="43"/>
  <c r="T45" i="43"/>
  <c r="S45" i="43"/>
  <c r="R45" i="43"/>
  <c r="Q45" i="43"/>
  <c r="O45" i="43"/>
  <c r="N45" i="43"/>
  <c r="L45" i="43"/>
  <c r="BF44" i="43"/>
  <c r="BC44" i="43"/>
  <c r="BB44" i="43"/>
  <c r="BA44" i="43"/>
  <c r="AZ44" i="43"/>
  <c r="AY44" i="43"/>
  <c r="AX44" i="43"/>
  <c r="AW44" i="43"/>
  <c r="AV44" i="43"/>
  <c r="AU44" i="43"/>
  <c r="AT44" i="43"/>
  <c r="AS44" i="43"/>
  <c r="AR44" i="43"/>
  <c r="AQ44" i="43"/>
  <c r="AP44" i="43"/>
  <c r="AO44" i="43"/>
  <c r="AN44" i="43"/>
  <c r="AM44" i="43"/>
  <c r="AK44" i="43"/>
  <c r="AJ44" i="43"/>
  <c r="AI44" i="43"/>
  <c r="AH44" i="43"/>
  <c r="AG44" i="43"/>
  <c r="AF44" i="43"/>
  <c r="AE44" i="43"/>
  <c r="AD44" i="43"/>
  <c r="AC44" i="43"/>
  <c r="AA44" i="43"/>
  <c r="Z44" i="43"/>
  <c r="Y44" i="43"/>
  <c r="X44" i="43"/>
  <c r="W44" i="43"/>
  <c r="V44" i="43"/>
  <c r="U44" i="43"/>
  <c r="T44" i="43"/>
  <c r="S44" i="43"/>
  <c r="R44" i="43"/>
  <c r="Q44" i="43"/>
  <c r="P44" i="43"/>
  <c r="O44" i="43"/>
  <c r="N44" i="43"/>
  <c r="L44" i="43"/>
  <c r="BD36" i="43"/>
  <c r="BC36" i="43"/>
  <c r="AZ36" i="43"/>
  <c r="AV36" i="43"/>
  <c r="AT36" i="43"/>
  <c r="AS36" i="43"/>
  <c r="AQ36" i="43"/>
  <c r="AP36" i="43"/>
  <c r="AO36" i="43"/>
  <c r="AM36" i="43"/>
  <c r="AF36" i="43"/>
  <c r="AE36" i="43"/>
  <c r="AC36" i="43"/>
  <c r="Y36" i="43"/>
  <c r="X36" i="43"/>
  <c r="V36" i="43"/>
  <c r="U36" i="43"/>
  <c r="T36" i="43"/>
  <c r="S36" i="43"/>
  <c r="R36" i="43"/>
  <c r="O36" i="43"/>
  <c r="L36" i="43"/>
  <c r="BD35" i="43"/>
  <c r="BC35" i="43"/>
  <c r="AZ35" i="43"/>
  <c r="AV35" i="43"/>
  <c r="AT35" i="43"/>
  <c r="AS35" i="43"/>
  <c r="AQ35" i="43"/>
  <c r="AP35" i="43"/>
  <c r="AO35" i="43"/>
  <c r="AM35" i="43"/>
  <c r="AF35" i="43"/>
  <c r="AE35" i="43"/>
  <c r="AC35" i="43"/>
  <c r="Y35" i="43"/>
  <c r="X35" i="43"/>
  <c r="V35" i="43"/>
  <c r="U35" i="43"/>
  <c r="T35" i="43"/>
  <c r="S35" i="43"/>
  <c r="R35" i="43"/>
  <c r="O35" i="43"/>
  <c r="L35" i="43"/>
  <c r="BD34" i="43"/>
  <c r="BC34" i="43"/>
  <c r="AZ34" i="43"/>
  <c r="AV34" i="43"/>
  <c r="AT34" i="43"/>
  <c r="AS34" i="43"/>
  <c r="AQ34" i="43"/>
  <c r="AP34" i="43"/>
  <c r="AO34" i="43"/>
  <c r="AM34" i="43"/>
  <c r="AF34" i="43"/>
  <c r="AE34" i="43"/>
  <c r="AC34" i="43"/>
  <c r="Y34" i="43"/>
  <c r="X34" i="43"/>
  <c r="V34" i="43"/>
  <c r="U34" i="43"/>
  <c r="T34" i="43"/>
  <c r="S34" i="43"/>
  <c r="R34" i="43"/>
  <c r="O34" i="43"/>
  <c r="L34" i="43"/>
  <c r="BH33" i="43"/>
  <c r="BC33" i="43"/>
  <c r="BB33" i="43"/>
  <c r="BA33" i="43"/>
  <c r="AZ33" i="43"/>
  <c r="AY33" i="43"/>
  <c r="AX33" i="43"/>
  <c r="AW33" i="43"/>
  <c r="AV33" i="43"/>
  <c r="AU33" i="43"/>
  <c r="AT33" i="43"/>
  <c r="AS33" i="43"/>
  <c r="AR33" i="43"/>
  <c r="AQ33" i="43"/>
  <c r="AP33" i="43"/>
  <c r="AO33" i="43"/>
  <c r="AM33" i="43"/>
  <c r="AL33" i="43"/>
  <c r="AK33" i="43"/>
  <c r="AI33" i="43"/>
  <c r="AH33" i="43"/>
  <c r="AF33" i="43"/>
  <c r="AE33" i="43"/>
  <c r="AC33" i="43"/>
  <c r="AB33" i="43"/>
  <c r="Z33" i="43"/>
  <c r="Y33" i="43"/>
  <c r="X33" i="43"/>
  <c r="W33" i="43"/>
  <c r="V33" i="43"/>
  <c r="U33" i="43"/>
  <c r="T33" i="43"/>
  <c r="S33" i="43"/>
  <c r="R33" i="43"/>
  <c r="O33" i="43"/>
  <c r="N33" i="43"/>
  <c r="M33" i="43"/>
  <c r="L33" i="43"/>
  <c r="K33" i="43"/>
  <c r="BG32" i="43"/>
  <c r="BF32" i="43"/>
  <c r="BE32" i="43"/>
  <c r="BD32" i="43"/>
  <c r="BB32" i="43"/>
  <c r="BA32" i="43"/>
  <c r="AZ32" i="43"/>
  <c r="AW32" i="43"/>
  <c r="AV32" i="43"/>
  <c r="AT32" i="43"/>
  <c r="AR32" i="43"/>
  <c r="AP32" i="43"/>
  <c r="AO32" i="43"/>
  <c r="AI32" i="43"/>
  <c r="AH32" i="43"/>
  <c r="AF32" i="43"/>
  <c r="AE32" i="43"/>
  <c r="AC32" i="43"/>
  <c r="AB32" i="43"/>
  <c r="Z32" i="43"/>
  <c r="Y32" i="43"/>
  <c r="X32" i="43"/>
  <c r="W32" i="43"/>
  <c r="U32" i="43"/>
  <c r="O32" i="43"/>
  <c r="N32" i="43"/>
  <c r="L32" i="43"/>
  <c r="BH31" i="43"/>
  <c r="BC31" i="43"/>
  <c r="BC30" i="43"/>
  <c r="AZ30" i="43"/>
  <c r="BB29" i="43"/>
  <c r="BA29" i="43"/>
  <c r="AF29" i="43"/>
  <c r="O29" i="43"/>
  <c r="N29" i="43"/>
  <c r="BG28" i="43"/>
  <c r="BF28" i="43"/>
  <c r="BE28" i="43"/>
  <c r="BD28" i="43"/>
  <c r="BC28" i="43"/>
  <c r="BB28" i="43"/>
  <c r="BA28" i="43"/>
  <c r="AZ28" i="43"/>
  <c r="AW28" i="43"/>
  <c r="AT28" i="43"/>
  <c r="AP28" i="43"/>
  <c r="AO28" i="43"/>
  <c r="AN28" i="43"/>
  <c r="AL28" i="43"/>
  <c r="AI28" i="43"/>
  <c r="AF28" i="43"/>
  <c r="AE28" i="43"/>
  <c r="AB28" i="43"/>
  <c r="Z28" i="43"/>
  <c r="Y28" i="43"/>
  <c r="W28" i="43"/>
  <c r="O28" i="43"/>
  <c r="N28" i="43"/>
  <c r="L28" i="43"/>
  <c r="BG27" i="43"/>
  <c r="BF27" i="43"/>
  <c r="BE27" i="43"/>
  <c r="BD27" i="43"/>
  <c r="BC27" i="43"/>
  <c r="BB27" i="43"/>
  <c r="BA27" i="43"/>
  <c r="AZ27" i="43"/>
  <c r="AW27" i="43"/>
  <c r="AV27" i="43"/>
  <c r="AT27" i="43"/>
  <c r="AP27" i="43"/>
  <c r="AO27" i="43"/>
  <c r="AN27" i="43"/>
  <c r="AL27" i="43"/>
  <c r="AI27" i="43"/>
  <c r="AG27" i="43"/>
  <c r="AF27" i="43"/>
  <c r="AE27" i="43"/>
  <c r="AB27" i="43"/>
  <c r="Z27" i="43"/>
  <c r="Y27" i="43"/>
  <c r="X27" i="43"/>
  <c r="W27" i="43"/>
  <c r="O27" i="43"/>
  <c r="N27" i="43"/>
  <c r="L27" i="43"/>
  <c r="BF26" i="43"/>
  <c r="AS26" i="43"/>
  <c r="AO26" i="43"/>
  <c r="AM26" i="43"/>
  <c r="AK26" i="43"/>
  <c r="AC26" i="43"/>
  <c r="Y26" i="43"/>
  <c r="W26" i="43"/>
  <c r="V26" i="43"/>
  <c r="U26" i="43"/>
  <c r="T26" i="43"/>
  <c r="R26" i="43"/>
  <c r="BC25" i="43"/>
  <c r="BB25" i="43"/>
  <c r="AY25" i="43"/>
  <c r="AX25" i="43"/>
  <c r="AW25" i="43"/>
  <c r="AT25" i="43"/>
  <c r="AS25" i="43"/>
  <c r="AP25" i="43"/>
  <c r="AO25" i="43"/>
  <c r="AN25" i="43"/>
  <c r="AM25" i="43"/>
  <c r="AL25" i="43"/>
  <c r="AK25" i="43"/>
  <c r="AG25" i="43"/>
  <c r="AE25" i="43"/>
  <c r="AC25" i="43"/>
  <c r="Y25" i="43"/>
  <c r="X25" i="43"/>
  <c r="W25" i="43"/>
  <c r="V25" i="43"/>
  <c r="U25" i="43"/>
  <c r="R25" i="43"/>
  <c r="Q25" i="43"/>
  <c r="N25" i="43"/>
  <c r="BF24" i="43"/>
  <c r="BC24" i="43"/>
  <c r="BB24" i="43"/>
  <c r="BA24" i="43"/>
  <c r="AZ24" i="43"/>
  <c r="AY24" i="43"/>
  <c r="AX24" i="43"/>
  <c r="AW24" i="43"/>
  <c r="AV24" i="43"/>
  <c r="AU24" i="43"/>
  <c r="AT24" i="43"/>
  <c r="AS24" i="43"/>
  <c r="AQ24" i="43"/>
  <c r="AP24" i="43"/>
  <c r="AO24" i="43"/>
  <c r="AM24" i="43"/>
  <c r="AK24" i="43"/>
  <c r="AJ24" i="43"/>
  <c r="AI24" i="43"/>
  <c r="AH24" i="43"/>
  <c r="AG24" i="43"/>
  <c r="AF24" i="43"/>
  <c r="AE24" i="43"/>
  <c r="AD24" i="43"/>
  <c r="AA24" i="43"/>
  <c r="Z24" i="43"/>
  <c r="Y24" i="43"/>
  <c r="X24" i="43"/>
  <c r="W24" i="43"/>
  <c r="V24" i="43"/>
  <c r="T24" i="43"/>
  <c r="S24" i="43"/>
  <c r="R24" i="43"/>
  <c r="Q24" i="43"/>
  <c r="O24" i="43"/>
  <c r="N24" i="43"/>
  <c r="L24" i="43"/>
  <c r="BF23" i="43"/>
  <c r="BC23" i="43"/>
  <c r="BB23" i="43"/>
  <c r="BA23" i="43"/>
  <c r="AZ23" i="43"/>
  <c r="AY23" i="43"/>
  <c r="AX23" i="43"/>
  <c r="AW23" i="43"/>
  <c r="AV23" i="43"/>
  <c r="AU23" i="43"/>
  <c r="AT23" i="43"/>
  <c r="AS23" i="43"/>
  <c r="AR23" i="43"/>
  <c r="AQ23" i="43"/>
  <c r="AP23" i="43"/>
  <c r="AO23" i="43"/>
  <c r="AN23" i="43"/>
  <c r="AM23" i="43"/>
  <c r="AK23" i="43"/>
  <c r="AJ23" i="43"/>
  <c r="AI23" i="43"/>
  <c r="AH23" i="43"/>
  <c r="AG23" i="43"/>
  <c r="AF23" i="43"/>
  <c r="AE23" i="43"/>
  <c r="AD23" i="43"/>
  <c r="AC23" i="43"/>
  <c r="AA23" i="43"/>
  <c r="Z23" i="43"/>
  <c r="Y23" i="43"/>
  <c r="X23" i="43"/>
  <c r="W23" i="43"/>
  <c r="V23" i="43"/>
  <c r="U23" i="43"/>
  <c r="T23" i="43"/>
  <c r="S23" i="43"/>
  <c r="R23" i="43"/>
  <c r="Q23" i="43"/>
  <c r="P23" i="43"/>
  <c r="O23" i="43"/>
  <c r="N23" i="43"/>
  <c r="L23" i="43"/>
  <c r="BD95" i="42"/>
  <c r="BC95" i="42"/>
  <c r="AZ95" i="42"/>
  <c r="AV95" i="42"/>
  <c r="AT95" i="42"/>
  <c r="AS95" i="42"/>
  <c r="AQ95" i="42"/>
  <c r="AP95" i="42"/>
  <c r="AO95" i="42"/>
  <c r="AM95" i="42"/>
  <c r="AF95" i="42"/>
  <c r="AE95" i="42"/>
  <c r="AC95" i="42"/>
  <c r="Y95" i="42"/>
  <c r="X95" i="42"/>
  <c r="V95" i="42"/>
  <c r="U95" i="42"/>
  <c r="T95" i="42"/>
  <c r="S95" i="42"/>
  <c r="R95" i="42"/>
  <c r="O95" i="42"/>
  <c r="L95" i="42"/>
  <c r="BD94" i="42"/>
  <c r="BC94" i="42"/>
  <c r="AZ94" i="42"/>
  <c r="AV94" i="42"/>
  <c r="AT94" i="42"/>
  <c r="AS94" i="42"/>
  <c r="AQ94" i="42"/>
  <c r="AP94" i="42"/>
  <c r="AO94" i="42"/>
  <c r="AM94" i="42"/>
  <c r="AF94" i="42"/>
  <c r="AE94" i="42"/>
  <c r="AC94" i="42"/>
  <c r="Y94" i="42"/>
  <c r="X94" i="42"/>
  <c r="V94" i="42"/>
  <c r="U94" i="42"/>
  <c r="T94" i="42"/>
  <c r="S94" i="42"/>
  <c r="R94" i="42"/>
  <c r="O94" i="42"/>
  <c r="L94" i="42"/>
  <c r="BD93" i="42"/>
  <c r="BC93" i="42"/>
  <c r="AZ93" i="42"/>
  <c r="AV93" i="42"/>
  <c r="AT93" i="42"/>
  <c r="AS93" i="42"/>
  <c r="AQ93" i="42"/>
  <c r="AP93" i="42"/>
  <c r="AO93" i="42"/>
  <c r="AM93" i="42"/>
  <c r="AF93" i="42"/>
  <c r="AE93" i="42"/>
  <c r="AC93" i="42"/>
  <c r="Y93" i="42"/>
  <c r="X93" i="42"/>
  <c r="V93" i="42"/>
  <c r="U93" i="42"/>
  <c r="T93" i="42"/>
  <c r="S93" i="42"/>
  <c r="R93" i="42"/>
  <c r="O93" i="42"/>
  <c r="L93" i="42"/>
  <c r="BH92" i="42"/>
  <c r="BC92" i="42"/>
  <c r="BB92" i="42"/>
  <c r="BA92" i="42"/>
  <c r="AZ92" i="42"/>
  <c r="AY92" i="42"/>
  <c r="AX92" i="42"/>
  <c r="AW92" i="42"/>
  <c r="AV92" i="42"/>
  <c r="AU92" i="42"/>
  <c r="AT92" i="42"/>
  <c r="AS92" i="42"/>
  <c r="AR92" i="42"/>
  <c r="AQ92" i="42"/>
  <c r="AP92" i="42"/>
  <c r="AO92" i="42"/>
  <c r="AM92" i="42"/>
  <c r="AL92" i="42"/>
  <c r="AK92" i="42"/>
  <c r="AI92" i="42"/>
  <c r="AH92" i="42"/>
  <c r="AF92" i="42"/>
  <c r="AE92" i="42"/>
  <c r="AC92" i="42"/>
  <c r="AB92" i="42"/>
  <c r="Z92" i="42"/>
  <c r="Y92" i="42"/>
  <c r="X92" i="42"/>
  <c r="W92" i="42"/>
  <c r="V92" i="42"/>
  <c r="U92" i="42"/>
  <c r="T92" i="42"/>
  <c r="S92" i="42"/>
  <c r="R92" i="42"/>
  <c r="O92" i="42"/>
  <c r="N92" i="42"/>
  <c r="M92" i="42"/>
  <c r="L92" i="42"/>
  <c r="K92" i="42"/>
  <c r="BG91" i="42"/>
  <c r="BF91" i="42"/>
  <c r="BE91" i="42"/>
  <c r="BD91" i="42"/>
  <c r="BB91" i="42"/>
  <c r="BA91" i="42"/>
  <c r="AZ91" i="42"/>
  <c r="AW91" i="42"/>
  <c r="AV91" i="42"/>
  <c r="AT91" i="42"/>
  <c r="AR91" i="42"/>
  <c r="AP91" i="42"/>
  <c r="AO91" i="42"/>
  <c r="AI91" i="42"/>
  <c r="AH91" i="42"/>
  <c r="AF91" i="42"/>
  <c r="AE91" i="42"/>
  <c r="AC91" i="42"/>
  <c r="AB91" i="42"/>
  <c r="Z91" i="42"/>
  <c r="Y91" i="42"/>
  <c r="X91" i="42"/>
  <c r="W91" i="42"/>
  <c r="U91" i="42"/>
  <c r="O91" i="42"/>
  <c r="N91" i="42"/>
  <c r="L91" i="42"/>
  <c r="BH90" i="42"/>
  <c r="BC90" i="42"/>
  <c r="BC89" i="42"/>
  <c r="AZ89" i="42"/>
  <c r="BB88" i="42"/>
  <c r="BA88" i="42"/>
  <c r="AF88" i="42"/>
  <c r="O88" i="42"/>
  <c r="N88" i="42"/>
  <c r="BG87" i="42"/>
  <c r="BF87" i="42"/>
  <c r="BE87" i="42"/>
  <c r="BD87" i="42"/>
  <c r="BC87" i="42"/>
  <c r="BB87" i="42"/>
  <c r="BA87" i="42"/>
  <c r="AZ87" i="42"/>
  <c r="AW87" i="42"/>
  <c r="AT87" i="42"/>
  <c r="AP87" i="42"/>
  <c r="AO87" i="42"/>
  <c r="AN87" i="42"/>
  <c r="AL87" i="42"/>
  <c r="AI87" i="42"/>
  <c r="AF87" i="42"/>
  <c r="AE87" i="42"/>
  <c r="AB87" i="42"/>
  <c r="Z87" i="42"/>
  <c r="Y87" i="42"/>
  <c r="W87" i="42"/>
  <c r="O87" i="42"/>
  <c r="N87" i="42"/>
  <c r="L87" i="42"/>
  <c r="BG86" i="42"/>
  <c r="BF86" i="42"/>
  <c r="BE86" i="42"/>
  <c r="BD86" i="42"/>
  <c r="BC86" i="42"/>
  <c r="BB86" i="42"/>
  <c r="BA86" i="42"/>
  <c r="AZ86" i="42"/>
  <c r="AW86" i="42"/>
  <c r="AV86" i="42"/>
  <c r="AT86" i="42"/>
  <c r="AP86" i="42"/>
  <c r="AO86" i="42"/>
  <c r="AN86" i="42"/>
  <c r="AL86" i="42"/>
  <c r="AI86" i="42"/>
  <c r="AG86" i="42"/>
  <c r="AF86" i="42"/>
  <c r="AE86" i="42"/>
  <c r="AB86" i="42"/>
  <c r="Z86" i="42"/>
  <c r="Y86" i="42"/>
  <c r="X86" i="42"/>
  <c r="W86" i="42"/>
  <c r="O86" i="42"/>
  <c r="N86" i="42"/>
  <c r="L86" i="42"/>
  <c r="BF85" i="42"/>
  <c r="AS85" i="42"/>
  <c r="AO85" i="42"/>
  <c r="AM85" i="42"/>
  <c r="AK85" i="42"/>
  <c r="AC85" i="42"/>
  <c r="Y85" i="42"/>
  <c r="W85" i="42"/>
  <c r="V85" i="42"/>
  <c r="U85" i="42"/>
  <c r="T85" i="42"/>
  <c r="R85" i="42"/>
  <c r="BC84" i="42"/>
  <c r="BB84" i="42"/>
  <c r="AY84" i="42"/>
  <c r="AX84" i="42"/>
  <c r="AW84" i="42"/>
  <c r="AT84" i="42"/>
  <c r="AS84" i="42"/>
  <c r="AP84" i="42"/>
  <c r="AO84" i="42"/>
  <c r="AN84" i="42"/>
  <c r="AM84" i="42"/>
  <c r="AL84" i="42"/>
  <c r="AK84" i="42"/>
  <c r="AG84" i="42"/>
  <c r="AE84" i="42"/>
  <c r="AC84" i="42"/>
  <c r="Y84" i="42"/>
  <c r="X84" i="42"/>
  <c r="W84" i="42"/>
  <c r="V84" i="42"/>
  <c r="U84" i="42"/>
  <c r="R84" i="42"/>
  <c r="Q84" i="42"/>
  <c r="N84" i="42"/>
  <c r="BF83" i="42"/>
  <c r="BC83" i="42"/>
  <c r="BB83" i="42"/>
  <c r="BA83" i="42"/>
  <c r="AZ83" i="42"/>
  <c r="AY83" i="42"/>
  <c r="AX83" i="42"/>
  <c r="AW83" i="42"/>
  <c r="AV83" i="42"/>
  <c r="AU83" i="42"/>
  <c r="AT83" i="42"/>
  <c r="AS83" i="42"/>
  <c r="AQ83" i="42"/>
  <c r="AP83" i="42"/>
  <c r="AO83" i="42"/>
  <c r="AM83" i="42"/>
  <c r="AK83" i="42"/>
  <c r="AJ83" i="42"/>
  <c r="AI83" i="42"/>
  <c r="AH83" i="42"/>
  <c r="AG83" i="42"/>
  <c r="AF83" i="42"/>
  <c r="AE83" i="42"/>
  <c r="AD83" i="42"/>
  <c r="AA83" i="42"/>
  <c r="Z83" i="42"/>
  <c r="Y83" i="42"/>
  <c r="X83" i="42"/>
  <c r="W83" i="42"/>
  <c r="V83" i="42"/>
  <c r="T83" i="42"/>
  <c r="S83" i="42"/>
  <c r="R83" i="42"/>
  <c r="Q83" i="42"/>
  <c r="O83" i="42"/>
  <c r="N83" i="42"/>
  <c r="L83" i="42"/>
  <c r="BF82" i="42"/>
  <c r="BC82" i="42"/>
  <c r="BB82" i="42"/>
  <c r="BA82" i="42"/>
  <c r="AZ82" i="42"/>
  <c r="AY82" i="42"/>
  <c r="AX82" i="42"/>
  <c r="AW82" i="42"/>
  <c r="AV82" i="42"/>
  <c r="AU82" i="42"/>
  <c r="AT82" i="42"/>
  <c r="AS82" i="42"/>
  <c r="AR82" i="42"/>
  <c r="AQ82" i="42"/>
  <c r="AP82" i="42"/>
  <c r="AO82" i="42"/>
  <c r="AN82" i="42"/>
  <c r="AM82" i="42"/>
  <c r="AK82" i="42"/>
  <c r="AJ82" i="42"/>
  <c r="AI82" i="42"/>
  <c r="AH82" i="42"/>
  <c r="AG82" i="42"/>
  <c r="AF82" i="42"/>
  <c r="AE82" i="42"/>
  <c r="AD82" i="42"/>
  <c r="AC82" i="42"/>
  <c r="AA82" i="42"/>
  <c r="Z82" i="42"/>
  <c r="Y82" i="42"/>
  <c r="X82" i="42"/>
  <c r="W82" i="42"/>
  <c r="V82" i="42"/>
  <c r="U82" i="42"/>
  <c r="T82" i="42"/>
  <c r="S82" i="42"/>
  <c r="R82" i="42"/>
  <c r="Q82" i="42"/>
  <c r="P82" i="42"/>
  <c r="O82" i="42"/>
  <c r="N82" i="42"/>
  <c r="L82" i="42"/>
  <c r="BD76" i="42"/>
  <c r="BC76" i="42"/>
  <c r="AZ76" i="42"/>
  <c r="AV76" i="42"/>
  <c r="AT76" i="42"/>
  <c r="AS76" i="42"/>
  <c r="AQ76" i="42"/>
  <c r="AP76" i="42"/>
  <c r="AO76" i="42"/>
  <c r="AM76" i="42"/>
  <c r="AF76" i="42"/>
  <c r="AE76" i="42"/>
  <c r="AC76" i="42"/>
  <c r="Y76" i="42"/>
  <c r="X76" i="42"/>
  <c r="V76" i="42"/>
  <c r="U76" i="42"/>
  <c r="T76" i="42"/>
  <c r="S76" i="42"/>
  <c r="R76" i="42"/>
  <c r="O76" i="42"/>
  <c r="L76" i="42"/>
  <c r="BD75" i="42"/>
  <c r="BC75" i="42"/>
  <c r="AZ75" i="42"/>
  <c r="AV75" i="42"/>
  <c r="AT75" i="42"/>
  <c r="AS75" i="42"/>
  <c r="AQ75" i="42"/>
  <c r="AP75" i="42"/>
  <c r="AO75" i="42"/>
  <c r="AM75" i="42"/>
  <c r="AF75" i="42"/>
  <c r="AE75" i="42"/>
  <c r="AC75" i="42"/>
  <c r="Y75" i="42"/>
  <c r="X75" i="42"/>
  <c r="V75" i="42"/>
  <c r="U75" i="42"/>
  <c r="T75" i="42"/>
  <c r="S75" i="42"/>
  <c r="R75" i="42"/>
  <c r="O75" i="42"/>
  <c r="L75" i="42"/>
  <c r="BD74" i="42"/>
  <c r="BC74" i="42"/>
  <c r="AZ74" i="42"/>
  <c r="AV74" i="42"/>
  <c r="AT74" i="42"/>
  <c r="AS74" i="42"/>
  <c r="AQ74" i="42"/>
  <c r="AP74" i="42"/>
  <c r="AO74" i="42"/>
  <c r="AM74" i="42"/>
  <c r="AF74" i="42"/>
  <c r="AE74" i="42"/>
  <c r="AC74" i="42"/>
  <c r="Y74" i="42"/>
  <c r="X74" i="42"/>
  <c r="V74" i="42"/>
  <c r="U74" i="42"/>
  <c r="T74" i="42"/>
  <c r="S74" i="42"/>
  <c r="R74" i="42"/>
  <c r="O74" i="42"/>
  <c r="L74" i="42"/>
  <c r="BH73" i="42"/>
  <c r="BC73" i="42"/>
  <c r="BB73" i="42"/>
  <c r="BA73" i="42"/>
  <c r="AZ73" i="42"/>
  <c r="AY73" i="42"/>
  <c r="AX73" i="42"/>
  <c r="AW73" i="42"/>
  <c r="AV73" i="42"/>
  <c r="AU73" i="42"/>
  <c r="AT73" i="42"/>
  <c r="AS73" i="42"/>
  <c r="AR73" i="42"/>
  <c r="AQ73" i="42"/>
  <c r="AP73" i="42"/>
  <c r="AO73" i="42"/>
  <c r="AM73" i="42"/>
  <c r="AL73" i="42"/>
  <c r="AK73" i="42"/>
  <c r="AI73" i="42"/>
  <c r="AH73" i="42"/>
  <c r="AF73" i="42"/>
  <c r="AE73" i="42"/>
  <c r="AC73" i="42"/>
  <c r="AB73" i="42"/>
  <c r="Z73" i="42"/>
  <c r="Y73" i="42"/>
  <c r="X73" i="42"/>
  <c r="W73" i="42"/>
  <c r="V73" i="42"/>
  <c r="U73" i="42"/>
  <c r="T73" i="42"/>
  <c r="S73" i="42"/>
  <c r="R73" i="42"/>
  <c r="O73" i="42"/>
  <c r="N73" i="42"/>
  <c r="M73" i="42"/>
  <c r="L73" i="42"/>
  <c r="K73" i="42"/>
  <c r="BG72" i="42"/>
  <c r="BF72" i="42"/>
  <c r="BE72" i="42"/>
  <c r="BD72" i="42"/>
  <c r="BB72" i="42"/>
  <c r="BA72" i="42"/>
  <c r="AZ72" i="42"/>
  <c r="AW72" i="42"/>
  <c r="AV72" i="42"/>
  <c r="AT72" i="42"/>
  <c r="AR72" i="42"/>
  <c r="AP72" i="42"/>
  <c r="AO72" i="42"/>
  <c r="AI72" i="42"/>
  <c r="AH72" i="42"/>
  <c r="AF72" i="42"/>
  <c r="AE72" i="42"/>
  <c r="AC72" i="42"/>
  <c r="AB72" i="42"/>
  <c r="Z72" i="42"/>
  <c r="Y72" i="42"/>
  <c r="X72" i="42"/>
  <c r="W72" i="42"/>
  <c r="U72" i="42"/>
  <c r="O72" i="42"/>
  <c r="N72" i="42"/>
  <c r="L72" i="42"/>
  <c r="BH71" i="42"/>
  <c r="BC71" i="42"/>
  <c r="BC70" i="42"/>
  <c r="AZ70" i="42"/>
  <c r="BB69" i="42"/>
  <c r="BA69" i="42"/>
  <c r="AF69" i="42"/>
  <c r="O69" i="42"/>
  <c r="N69" i="42"/>
  <c r="BG68" i="42"/>
  <c r="BF68" i="42"/>
  <c r="BE68" i="42"/>
  <c r="BD68" i="42"/>
  <c r="BC68" i="42"/>
  <c r="BB68" i="42"/>
  <c r="BA68" i="42"/>
  <c r="AZ68" i="42"/>
  <c r="AW68" i="42"/>
  <c r="AT68" i="42"/>
  <c r="AP68" i="42"/>
  <c r="AO68" i="42"/>
  <c r="AN68" i="42"/>
  <c r="AL68" i="42"/>
  <c r="AI68" i="42"/>
  <c r="AF68" i="42"/>
  <c r="AE68" i="42"/>
  <c r="AB68" i="42"/>
  <c r="Z68" i="42"/>
  <c r="Y68" i="42"/>
  <c r="W68" i="42"/>
  <c r="O68" i="42"/>
  <c r="N68" i="42"/>
  <c r="L68" i="42"/>
  <c r="BG67" i="42"/>
  <c r="BF67" i="42"/>
  <c r="BE67" i="42"/>
  <c r="BD67" i="42"/>
  <c r="BC67" i="42"/>
  <c r="BB67" i="42"/>
  <c r="BA67" i="42"/>
  <c r="AZ67" i="42"/>
  <c r="AW67" i="42"/>
  <c r="AV67" i="42"/>
  <c r="AT67" i="42"/>
  <c r="AP67" i="42"/>
  <c r="AO67" i="42"/>
  <c r="AN67" i="42"/>
  <c r="AL67" i="42"/>
  <c r="AI67" i="42"/>
  <c r="AG67" i="42"/>
  <c r="AF67" i="42"/>
  <c r="AE67" i="42"/>
  <c r="AB67" i="42"/>
  <c r="Z67" i="42"/>
  <c r="Y67" i="42"/>
  <c r="X67" i="42"/>
  <c r="W67" i="42"/>
  <c r="O67" i="42"/>
  <c r="N67" i="42"/>
  <c r="L67" i="42"/>
  <c r="BF66" i="42"/>
  <c r="AS66" i="42"/>
  <c r="AO66" i="42"/>
  <c r="AM66" i="42"/>
  <c r="AK66" i="42"/>
  <c r="AC66" i="42"/>
  <c r="Y66" i="42"/>
  <c r="W66" i="42"/>
  <c r="V66" i="42"/>
  <c r="U66" i="42"/>
  <c r="T66" i="42"/>
  <c r="R66" i="42"/>
  <c r="BC65" i="42"/>
  <c r="BB65" i="42"/>
  <c r="AY65" i="42"/>
  <c r="AX65" i="42"/>
  <c r="AW65" i="42"/>
  <c r="AT65" i="42"/>
  <c r="AS65" i="42"/>
  <c r="AP65" i="42"/>
  <c r="AO65" i="42"/>
  <c r="AN65" i="42"/>
  <c r="AM65" i="42"/>
  <c r="AL65" i="42"/>
  <c r="AK65" i="42"/>
  <c r="AG65" i="42"/>
  <c r="AE65" i="42"/>
  <c r="AC65" i="42"/>
  <c r="Y65" i="42"/>
  <c r="X65" i="42"/>
  <c r="W65" i="42"/>
  <c r="V65" i="42"/>
  <c r="U65" i="42"/>
  <c r="R65" i="42"/>
  <c r="Q65" i="42"/>
  <c r="N65" i="42"/>
  <c r="BF64" i="42"/>
  <c r="BC64" i="42"/>
  <c r="BB64" i="42"/>
  <c r="BA64" i="42"/>
  <c r="AZ64" i="42"/>
  <c r="AY64" i="42"/>
  <c r="AX64" i="42"/>
  <c r="AW64" i="42"/>
  <c r="AV64" i="42"/>
  <c r="AU64" i="42"/>
  <c r="AT64" i="42"/>
  <c r="AS64" i="42"/>
  <c r="AQ64" i="42"/>
  <c r="AP64" i="42"/>
  <c r="AO64" i="42"/>
  <c r="AM64" i="42"/>
  <c r="AK64" i="42"/>
  <c r="AJ64" i="42"/>
  <c r="AI64" i="42"/>
  <c r="AH64" i="42"/>
  <c r="AG64" i="42"/>
  <c r="AF64" i="42"/>
  <c r="AE64" i="42"/>
  <c r="AD64" i="42"/>
  <c r="AA64" i="42"/>
  <c r="Z64" i="42"/>
  <c r="Y64" i="42"/>
  <c r="X64" i="42"/>
  <c r="W64" i="42"/>
  <c r="V64" i="42"/>
  <c r="T64" i="42"/>
  <c r="S64" i="42"/>
  <c r="R64" i="42"/>
  <c r="Q64" i="42"/>
  <c r="O64" i="42"/>
  <c r="N64" i="42"/>
  <c r="L64" i="42"/>
  <c r="BF63" i="42"/>
  <c r="BC63" i="42"/>
  <c r="BB63" i="42"/>
  <c r="BA63" i="42"/>
  <c r="AZ63" i="42"/>
  <c r="AY63" i="42"/>
  <c r="AX63" i="42"/>
  <c r="AW63" i="42"/>
  <c r="AV63" i="42"/>
  <c r="AU63" i="42"/>
  <c r="AT63" i="42"/>
  <c r="AS63" i="42"/>
  <c r="AR63" i="42"/>
  <c r="AQ63" i="42"/>
  <c r="AP63" i="42"/>
  <c r="AO63" i="42"/>
  <c r="AN63" i="42"/>
  <c r="AM63" i="42"/>
  <c r="AK63" i="42"/>
  <c r="AJ63" i="42"/>
  <c r="AI63" i="42"/>
  <c r="AH63" i="42"/>
  <c r="AG63" i="42"/>
  <c r="AF63" i="42"/>
  <c r="AE63" i="42"/>
  <c r="AD63" i="42"/>
  <c r="AC63" i="42"/>
  <c r="AA63" i="42"/>
  <c r="Z63" i="42"/>
  <c r="Y63" i="42"/>
  <c r="X63" i="42"/>
  <c r="W63" i="42"/>
  <c r="V63" i="42"/>
  <c r="U63" i="42"/>
  <c r="T63" i="42"/>
  <c r="S63" i="42"/>
  <c r="R63" i="42"/>
  <c r="Q63" i="42"/>
  <c r="P63" i="42"/>
  <c r="O63" i="42"/>
  <c r="N63" i="42"/>
  <c r="L63" i="42"/>
  <c r="BD57" i="42"/>
  <c r="BC57" i="42"/>
  <c r="AZ57" i="42"/>
  <c r="AV57" i="42"/>
  <c r="AT57" i="42"/>
  <c r="AS57" i="42"/>
  <c r="AQ57" i="42"/>
  <c r="AP57" i="42"/>
  <c r="AO57" i="42"/>
  <c r="AM57" i="42"/>
  <c r="AF57" i="42"/>
  <c r="AE57" i="42"/>
  <c r="AC57" i="42"/>
  <c r="Y57" i="42"/>
  <c r="X57" i="42"/>
  <c r="V57" i="42"/>
  <c r="U57" i="42"/>
  <c r="T57" i="42"/>
  <c r="S57" i="42"/>
  <c r="R57" i="42"/>
  <c r="O57" i="42"/>
  <c r="L57" i="42"/>
  <c r="BD56" i="42"/>
  <c r="BC56" i="42"/>
  <c r="AZ56" i="42"/>
  <c r="AV56" i="42"/>
  <c r="AT56" i="42"/>
  <c r="AS56" i="42"/>
  <c r="AQ56" i="42"/>
  <c r="AP56" i="42"/>
  <c r="AO56" i="42"/>
  <c r="AM56" i="42"/>
  <c r="AF56" i="42"/>
  <c r="AE56" i="42"/>
  <c r="AC56" i="42"/>
  <c r="Y56" i="42"/>
  <c r="X56" i="42"/>
  <c r="V56" i="42"/>
  <c r="U56" i="42"/>
  <c r="T56" i="42"/>
  <c r="S56" i="42"/>
  <c r="R56" i="42"/>
  <c r="O56" i="42"/>
  <c r="L56" i="42"/>
  <c r="BD55" i="42"/>
  <c r="BC55" i="42"/>
  <c r="AZ55" i="42"/>
  <c r="AV55" i="42"/>
  <c r="AT55" i="42"/>
  <c r="AS55" i="42"/>
  <c r="AQ55" i="42"/>
  <c r="AP55" i="42"/>
  <c r="AO55" i="42"/>
  <c r="AM55" i="42"/>
  <c r="AF55" i="42"/>
  <c r="AE55" i="42"/>
  <c r="AC55" i="42"/>
  <c r="Y55" i="42"/>
  <c r="X55" i="42"/>
  <c r="V55" i="42"/>
  <c r="U55" i="42"/>
  <c r="T55" i="42"/>
  <c r="S55" i="42"/>
  <c r="R55" i="42"/>
  <c r="O55" i="42"/>
  <c r="L55" i="42"/>
  <c r="BH54" i="42"/>
  <c r="BC54" i="42"/>
  <c r="BB54" i="42"/>
  <c r="BA54" i="42"/>
  <c r="AZ54" i="42"/>
  <c r="AY54" i="42"/>
  <c r="AX54" i="42"/>
  <c r="AW54" i="42"/>
  <c r="AV54" i="42"/>
  <c r="AU54" i="42"/>
  <c r="AT54" i="42"/>
  <c r="AS54" i="42"/>
  <c r="AR54" i="42"/>
  <c r="AQ54" i="42"/>
  <c r="AP54" i="42"/>
  <c r="AO54" i="42"/>
  <c r="AM54" i="42"/>
  <c r="AL54" i="42"/>
  <c r="AK54" i="42"/>
  <c r="AI54" i="42"/>
  <c r="AH54" i="42"/>
  <c r="AF54" i="42"/>
  <c r="AE54" i="42"/>
  <c r="AC54" i="42"/>
  <c r="AB54" i="42"/>
  <c r="Z54" i="42"/>
  <c r="Y54" i="42"/>
  <c r="X54" i="42"/>
  <c r="W54" i="42"/>
  <c r="V54" i="42"/>
  <c r="U54" i="42"/>
  <c r="T54" i="42"/>
  <c r="S54" i="42"/>
  <c r="R54" i="42"/>
  <c r="O54" i="42"/>
  <c r="N54" i="42"/>
  <c r="M54" i="42"/>
  <c r="L54" i="42"/>
  <c r="K54" i="42"/>
  <c r="BG53" i="42"/>
  <c r="BF53" i="42"/>
  <c r="BE53" i="42"/>
  <c r="BD53" i="42"/>
  <c r="BB53" i="42"/>
  <c r="BA53" i="42"/>
  <c r="AZ53" i="42"/>
  <c r="AW53" i="42"/>
  <c r="AV53" i="42"/>
  <c r="AT53" i="42"/>
  <c r="AR53" i="42"/>
  <c r="AP53" i="42"/>
  <c r="AO53" i="42"/>
  <c r="AI53" i="42"/>
  <c r="AH53" i="42"/>
  <c r="AF53" i="42"/>
  <c r="AE53" i="42"/>
  <c r="AC53" i="42"/>
  <c r="AB53" i="42"/>
  <c r="Z53" i="42"/>
  <c r="Y53" i="42"/>
  <c r="X53" i="42"/>
  <c r="W53" i="42"/>
  <c r="U53" i="42"/>
  <c r="O53" i="42"/>
  <c r="N53" i="42"/>
  <c r="L53" i="42"/>
  <c r="BH52" i="42"/>
  <c r="BC52" i="42"/>
  <c r="BC51" i="42"/>
  <c r="AZ51" i="42"/>
  <c r="BB50" i="42"/>
  <c r="BA50" i="42"/>
  <c r="AF50" i="42"/>
  <c r="O50" i="42"/>
  <c r="N50" i="42"/>
  <c r="BG49" i="42"/>
  <c r="BF49" i="42"/>
  <c r="BE49" i="42"/>
  <c r="BD49" i="42"/>
  <c r="BC49" i="42"/>
  <c r="BB49" i="42"/>
  <c r="BA49" i="42"/>
  <c r="AZ49" i="42"/>
  <c r="AW49" i="42"/>
  <c r="AT49" i="42"/>
  <c r="AP49" i="42"/>
  <c r="AO49" i="42"/>
  <c r="AN49" i="42"/>
  <c r="AL49" i="42"/>
  <c r="AI49" i="42"/>
  <c r="AF49" i="42"/>
  <c r="AE49" i="42"/>
  <c r="AB49" i="42"/>
  <c r="Z49" i="42"/>
  <c r="Y49" i="42"/>
  <c r="W49" i="42"/>
  <c r="O49" i="42"/>
  <c r="N49" i="42"/>
  <c r="L49" i="42"/>
  <c r="BG48" i="42"/>
  <c r="BF48" i="42"/>
  <c r="BE48" i="42"/>
  <c r="BD48" i="42"/>
  <c r="BC48" i="42"/>
  <c r="BB48" i="42"/>
  <c r="BA48" i="42"/>
  <c r="AZ48" i="42"/>
  <c r="AW48" i="42"/>
  <c r="AV48" i="42"/>
  <c r="AT48" i="42"/>
  <c r="AP48" i="42"/>
  <c r="AO48" i="42"/>
  <c r="AN48" i="42"/>
  <c r="AL48" i="42"/>
  <c r="AI48" i="42"/>
  <c r="AG48" i="42"/>
  <c r="AF48" i="42"/>
  <c r="AE48" i="42"/>
  <c r="AB48" i="42"/>
  <c r="Z48" i="42"/>
  <c r="Y48" i="42"/>
  <c r="X48" i="42"/>
  <c r="W48" i="42"/>
  <c r="O48" i="42"/>
  <c r="N48" i="42"/>
  <c r="L48" i="42"/>
  <c r="BF47" i="42"/>
  <c r="AS47" i="42"/>
  <c r="AO47" i="42"/>
  <c r="AM47" i="42"/>
  <c r="AK47" i="42"/>
  <c r="AC47" i="42"/>
  <c r="Y47" i="42"/>
  <c r="W47" i="42"/>
  <c r="V47" i="42"/>
  <c r="U47" i="42"/>
  <c r="T47" i="42"/>
  <c r="R47" i="42"/>
  <c r="BC46" i="42"/>
  <c r="BB46" i="42"/>
  <c r="AY46" i="42"/>
  <c r="AX46" i="42"/>
  <c r="AW46" i="42"/>
  <c r="AT46" i="42"/>
  <c r="AS46" i="42"/>
  <c r="AP46" i="42"/>
  <c r="AO46" i="42"/>
  <c r="AN46" i="42"/>
  <c r="AM46" i="42"/>
  <c r="AL46" i="42"/>
  <c r="AK46" i="42"/>
  <c r="AG46" i="42"/>
  <c r="AE46" i="42"/>
  <c r="AC46" i="42"/>
  <c r="Y46" i="42"/>
  <c r="X46" i="42"/>
  <c r="W46" i="42"/>
  <c r="V46" i="42"/>
  <c r="U46" i="42"/>
  <c r="R46" i="42"/>
  <c r="Q46" i="42"/>
  <c r="N46" i="42"/>
  <c r="BF45" i="42"/>
  <c r="BC45" i="42"/>
  <c r="BB45" i="42"/>
  <c r="BA45" i="42"/>
  <c r="AZ45" i="42"/>
  <c r="AY45" i="42"/>
  <c r="AX45" i="42"/>
  <c r="AW45" i="42"/>
  <c r="AV45" i="42"/>
  <c r="AU45" i="42"/>
  <c r="AT45" i="42"/>
  <c r="AS45" i="42"/>
  <c r="AQ45" i="42"/>
  <c r="AP45" i="42"/>
  <c r="AO45" i="42"/>
  <c r="AM45" i="42"/>
  <c r="AK45" i="42"/>
  <c r="AJ45" i="42"/>
  <c r="AI45" i="42"/>
  <c r="AH45" i="42"/>
  <c r="AG45" i="42"/>
  <c r="AF45" i="42"/>
  <c r="AE45" i="42"/>
  <c r="AD45" i="42"/>
  <c r="AA45" i="42"/>
  <c r="Z45" i="42"/>
  <c r="Y45" i="42"/>
  <c r="X45" i="42"/>
  <c r="W45" i="42"/>
  <c r="V45" i="42"/>
  <c r="T45" i="42"/>
  <c r="S45" i="42"/>
  <c r="R45" i="42"/>
  <c r="Q45" i="42"/>
  <c r="O45" i="42"/>
  <c r="N45" i="42"/>
  <c r="L45" i="42"/>
  <c r="BF44" i="42"/>
  <c r="BC44" i="42"/>
  <c r="BB44" i="42"/>
  <c r="BA44" i="42"/>
  <c r="AZ44" i="42"/>
  <c r="AY44" i="42"/>
  <c r="AX44" i="42"/>
  <c r="AW44" i="42"/>
  <c r="AV44" i="42"/>
  <c r="AU44" i="42"/>
  <c r="AT44" i="42"/>
  <c r="AS44" i="42"/>
  <c r="AR44" i="42"/>
  <c r="AQ44" i="42"/>
  <c r="AP44" i="42"/>
  <c r="AO44" i="42"/>
  <c r="AN44" i="42"/>
  <c r="AM44" i="42"/>
  <c r="AK44" i="42"/>
  <c r="AJ44" i="42"/>
  <c r="AI44" i="42"/>
  <c r="AH44" i="42"/>
  <c r="AG44" i="42"/>
  <c r="AF44" i="42"/>
  <c r="AE44" i="42"/>
  <c r="AD44" i="42"/>
  <c r="AC44" i="42"/>
  <c r="AA44" i="42"/>
  <c r="Z44" i="42"/>
  <c r="Y44" i="42"/>
  <c r="X44" i="42"/>
  <c r="W44" i="42"/>
  <c r="V44" i="42"/>
  <c r="U44" i="42"/>
  <c r="T44" i="42"/>
  <c r="S44" i="42"/>
  <c r="R44" i="42"/>
  <c r="Q44" i="42"/>
  <c r="P44" i="42"/>
  <c r="O44" i="42"/>
  <c r="N44" i="42"/>
  <c r="L44" i="42"/>
  <c r="BD36" i="42"/>
  <c r="BC36" i="42"/>
  <c r="AZ36" i="42"/>
  <c r="AV36" i="42"/>
  <c r="AT36" i="42"/>
  <c r="AS36" i="42"/>
  <c r="AQ36" i="42"/>
  <c r="AP36" i="42"/>
  <c r="AO36" i="42"/>
  <c r="AM36" i="42"/>
  <c r="AF36" i="42"/>
  <c r="AE36" i="42"/>
  <c r="AC36" i="42"/>
  <c r="Y36" i="42"/>
  <c r="X36" i="42"/>
  <c r="V36" i="42"/>
  <c r="U36" i="42"/>
  <c r="T36" i="42"/>
  <c r="S36" i="42"/>
  <c r="R36" i="42"/>
  <c r="O36" i="42"/>
  <c r="L36" i="42"/>
  <c r="BD35" i="42"/>
  <c r="BC35" i="42"/>
  <c r="AZ35" i="42"/>
  <c r="AV35" i="42"/>
  <c r="AT35" i="42"/>
  <c r="AS35" i="42"/>
  <c r="AQ35" i="42"/>
  <c r="AP35" i="42"/>
  <c r="AO35" i="42"/>
  <c r="AM35" i="42"/>
  <c r="AF35" i="42"/>
  <c r="AE35" i="42"/>
  <c r="AC35" i="42"/>
  <c r="Y35" i="42"/>
  <c r="X35" i="42"/>
  <c r="V35" i="42"/>
  <c r="U35" i="42"/>
  <c r="T35" i="42"/>
  <c r="S35" i="42"/>
  <c r="R35" i="42"/>
  <c r="O35" i="42"/>
  <c r="L35" i="42"/>
  <c r="BD34" i="42"/>
  <c r="BC34" i="42"/>
  <c r="AZ34" i="42"/>
  <c r="AV34" i="42"/>
  <c r="AT34" i="42"/>
  <c r="AS34" i="42"/>
  <c r="AQ34" i="42"/>
  <c r="AP34" i="42"/>
  <c r="AO34" i="42"/>
  <c r="AM34" i="42"/>
  <c r="AF34" i="42"/>
  <c r="AE34" i="42"/>
  <c r="AC34" i="42"/>
  <c r="Y34" i="42"/>
  <c r="X34" i="42"/>
  <c r="V34" i="42"/>
  <c r="U34" i="42"/>
  <c r="T34" i="42"/>
  <c r="S34" i="42"/>
  <c r="R34" i="42"/>
  <c r="O34" i="42"/>
  <c r="L34" i="42"/>
  <c r="BH33" i="42"/>
  <c r="BC33" i="42"/>
  <c r="BB33" i="42"/>
  <c r="BA33" i="42"/>
  <c r="AZ33" i="42"/>
  <c r="AY33" i="42"/>
  <c r="AX33" i="42"/>
  <c r="AW33" i="42"/>
  <c r="AV33" i="42"/>
  <c r="AU33" i="42"/>
  <c r="AT33" i="42"/>
  <c r="AS33" i="42"/>
  <c r="AR33" i="42"/>
  <c r="AQ33" i="42"/>
  <c r="AP33" i="42"/>
  <c r="AO33" i="42"/>
  <c r="AM33" i="42"/>
  <c r="AL33" i="42"/>
  <c r="AK33" i="42"/>
  <c r="AI33" i="42"/>
  <c r="AH33" i="42"/>
  <c r="AF33" i="42"/>
  <c r="AE33" i="42"/>
  <c r="AC33" i="42"/>
  <c r="AB33" i="42"/>
  <c r="Z33" i="42"/>
  <c r="Y33" i="42"/>
  <c r="X33" i="42"/>
  <c r="W33" i="42"/>
  <c r="V33" i="42"/>
  <c r="U33" i="42"/>
  <c r="T33" i="42"/>
  <c r="S33" i="42"/>
  <c r="R33" i="42"/>
  <c r="O33" i="42"/>
  <c r="N33" i="42"/>
  <c r="M33" i="42"/>
  <c r="L33" i="42"/>
  <c r="K33" i="42"/>
  <c r="BG32" i="42"/>
  <c r="BF32" i="42"/>
  <c r="BE32" i="42"/>
  <c r="BD32" i="42"/>
  <c r="BB32" i="42"/>
  <c r="BA32" i="42"/>
  <c r="AZ32" i="42"/>
  <c r="AW32" i="42"/>
  <c r="AV32" i="42"/>
  <c r="AT32" i="42"/>
  <c r="AR32" i="42"/>
  <c r="AP32" i="42"/>
  <c r="AO32" i="42"/>
  <c r="AI32" i="42"/>
  <c r="AH32" i="42"/>
  <c r="AF32" i="42"/>
  <c r="AE32" i="42"/>
  <c r="AC32" i="42"/>
  <c r="AB32" i="42"/>
  <c r="Z32" i="42"/>
  <c r="Y32" i="42"/>
  <c r="X32" i="42"/>
  <c r="W32" i="42"/>
  <c r="U32" i="42"/>
  <c r="O32" i="42"/>
  <c r="N32" i="42"/>
  <c r="L32" i="42"/>
  <c r="BH31" i="42"/>
  <c r="BC31" i="42"/>
  <c r="BC30" i="42"/>
  <c r="AZ30" i="42"/>
  <c r="BB29" i="42"/>
  <c r="BA29" i="42"/>
  <c r="AF29" i="42"/>
  <c r="O29" i="42"/>
  <c r="N29" i="42"/>
  <c r="BG28" i="42"/>
  <c r="BF28" i="42"/>
  <c r="BE28" i="42"/>
  <c r="BD28" i="42"/>
  <c r="BC28" i="42"/>
  <c r="BB28" i="42"/>
  <c r="BA28" i="42"/>
  <c r="AZ28" i="42"/>
  <c r="AW28" i="42"/>
  <c r="AT28" i="42"/>
  <c r="AP28" i="42"/>
  <c r="AO28" i="42"/>
  <c r="AN28" i="42"/>
  <c r="AL28" i="42"/>
  <c r="AI28" i="42"/>
  <c r="AF28" i="42"/>
  <c r="AE28" i="42"/>
  <c r="AB28" i="42"/>
  <c r="Z28" i="42"/>
  <c r="Y28" i="42"/>
  <c r="W28" i="42"/>
  <c r="O28" i="42"/>
  <c r="N28" i="42"/>
  <c r="L28" i="42"/>
  <c r="BG27" i="42"/>
  <c r="BF27" i="42"/>
  <c r="BE27" i="42"/>
  <c r="BD27" i="42"/>
  <c r="BC27" i="42"/>
  <c r="BB27" i="42"/>
  <c r="BA27" i="42"/>
  <c r="AZ27" i="42"/>
  <c r="AW27" i="42"/>
  <c r="AV27" i="42"/>
  <c r="AT27" i="42"/>
  <c r="AP27" i="42"/>
  <c r="AO27" i="42"/>
  <c r="AN27" i="42"/>
  <c r="AL27" i="42"/>
  <c r="AI27" i="42"/>
  <c r="AG27" i="42"/>
  <c r="AF27" i="42"/>
  <c r="AE27" i="42"/>
  <c r="AB27" i="42"/>
  <c r="Z27" i="42"/>
  <c r="Y27" i="42"/>
  <c r="X27" i="42"/>
  <c r="W27" i="42"/>
  <c r="O27" i="42"/>
  <c r="N27" i="42"/>
  <c r="L27" i="42"/>
  <c r="BF26" i="42"/>
  <c r="AS26" i="42"/>
  <c r="AO26" i="42"/>
  <c r="AM26" i="42"/>
  <c r="AK26" i="42"/>
  <c r="AC26" i="42"/>
  <c r="Y26" i="42"/>
  <c r="W26" i="42"/>
  <c r="V26" i="42"/>
  <c r="U26" i="42"/>
  <c r="T26" i="42"/>
  <c r="R26" i="42"/>
  <c r="BC25" i="42"/>
  <c r="BB25" i="42"/>
  <c r="AY25" i="42"/>
  <c r="AX25" i="42"/>
  <c r="AW25" i="42"/>
  <c r="AT25" i="42"/>
  <c r="AS25" i="42"/>
  <c r="AP25" i="42"/>
  <c r="AO25" i="42"/>
  <c r="AN25" i="42"/>
  <c r="AM25" i="42"/>
  <c r="AL25" i="42"/>
  <c r="AK25" i="42"/>
  <c r="AG25" i="42"/>
  <c r="AE25" i="42"/>
  <c r="AC25" i="42"/>
  <c r="Y25" i="42"/>
  <c r="X25" i="42"/>
  <c r="W25" i="42"/>
  <c r="V25" i="42"/>
  <c r="U25" i="42"/>
  <c r="R25" i="42"/>
  <c r="Q25" i="42"/>
  <c r="N25" i="42"/>
  <c r="BF24" i="42"/>
  <c r="BC24" i="42"/>
  <c r="BB24" i="42"/>
  <c r="BA24" i="42"/>
  <c r="AZ24" i="42"/>
  <c r="AY24" i="42"/>
  <c r="AX24" i="42"/>
  <c r="AW24" i="42"/>
  <c r="AV24" i="42"/>
  <c r="AU24" i="42"/>
  <c r="AT24" i="42"/>
  <c r="AS24" i="42"/>
  <c r="AQ24" i="42"/>
  <c r="AP24" i="42"/>
  <c r="AO24" i="42"/>
  <c r="AM24" i="42"/>
  <c r="AK24" i="42"/>
  <c r="AJ24" i="42"/>
  <c r="AI24" i="42"/>
  <c r="AH24" i="42"/>
  <c r="AG24" i="42"/>
  <c r="AF24" i="42"/>
  <c r="AE24" i="42"/>
  <c r="AD24" i="42"/>
  <c r="AA24" i="42"/>
  <c r="Z24" i="42"/>
  <c r="Y24" i="42"/>
  <c r="X24" i="42"/>
  <c r="W24" i="42"/>
  <c r="V24" i="42"/>
  <c r="T24" i="42"/>
  <c r="S24" i="42"/>
  <c r="R24" i="42"/>
  <c r="Q24" i="42"/>
  <c r="O24" i="42"/>
  <c r="N24" i="42"/>
  <c r="L24" i="42"/>
  <c r="BF23" i="42"/>
  <c r="BC23" i="42"/>
  <c r="BB23" i="42"/>
  <c r="BA23" i="42"/>
  <c r="AZ23" i="42"/>
  <c r="AY23" i="42"/>
  <c r="AX23" i="42"/>
  <c r="AW23" i="42"/>
  <c r="AV23" i="42"/>
  <c r="AU23" i="42"/>
  <c r="AT23" i="42"/>
  <c r="AS23" i="42"/>
  <c r="AR23" i="42"/>
  <c r="AQ23" i="42"/>
  <c r="AP23" i="42"/>
  <c r="AO23" i="42"/>
  <c r="AN23" i="42"/>
  <c r="AM23" i="42"/>
  <c r="AK23" i="42"/>
  <c r="AJ23" i="42"/>
  <c r="AI23" i="42"/>
  <c r="AH23" i="42"/>
  <c r="AG23" i="42"/>
  <c r="AF23" i="42"/>
  <c r="AE23" i="42"/>
  <c r="AD23" i="42"/>
  <c r="AC23" i="42"/>
  <c r="AA23" i="42"/>
  <c r="Z23" i="42"/>
  <c r="Y23" i="42"/>
  <c r="X23" i="42"/>
  <c r="W23" i="42"/>
  <c r="V23" i="42"/>
  <c r="U23" i="42"/>
  <c r="T23" i="42"/>
  <c r="S23" i="42"/>
  <c r="R23" i="42"/>
  <c r="Q23" i="42"/>
  <c r="P23" i="42"/>
  <c r="O23" i="42"/>
  <c r="N23" i="42"/>
  <c r="L23" i="42"/>
  <c r="BD95" i="41"/>
  <c r="BC95" i="41"/>
  <c r="AZ95" i="41"/>
  <c r="AV95" i="41"/>
  <c r="AT95" i="41"/>
  <c r="AS95" i="41"/>
  <c r="AQ95" i="41"/>
  <c r="AP95" i="41"/>
  <c r="AO95" i="41"/>
  <c r="AM95" i="41"/>
  <c r="AF95" i="41"/>
  <c r="AE95" i="41"/>
  <c r="AC95" i="41"/>
  <c r="Y95" i="41"/>
  <c r="X95" i="41"/>
  <c r="V95" i="41"/>
  <c r="U95" i="41"/>
  <c r="T95" i="41"/>
  <c r="S95" i="41"/>
  <c r="R95" i="41"/>
  <c r="O95" i="41"/>
  <c r="L95" i="41"/>
  <c r="BD94" i="41"/>
  <c r="BC94" i="41"/>
  <c r="AZ94" i="41"/>
  <c r="AV94" i="41"/>
  <c r="AT94" i="41"/>
  <c r="AS94" i="41"/>
  <c r="AQ94" i="41"/>
  <c r="AP94" i="41"/>
  <c r="AO94" i="41"/>
  <c r="AM94" i="41"/>
  <c r="AF94" i="41"/>
  <c r="AE94" i="41"/>
  <c r="AC94" i="41"/>
  <c r="Y94" i="41"/>
  <c r="X94" i="41"/>
  <c r="V94" i="41"/>
  <c r="U94" i="41"/>
  <c r="T94" i="41"/>
  <c r="S94" i="41"/>
  <c r="R94" i="41"/>
  <c r="O94" i="41"/>
  <c r="L94" i="41"/>
  <c r="BD93" i="41"/>
  <c r="BC93" i="41"/>
  <c r="AZ93" i="41"/>
  <c r="AV93" i="41"/>
  <c r="AT93" i="41"/>
  <c r="AS93" i="41"/>
  <c r="AQ93" i="41"/>
  <c r="AP93" i="41"/>
  <c r="AO93" i="41"/>
  <c r="AM93" i="41"/>
  <c r="AF93" i="41"/>
  <c r="AE93" i="41"/>
  <c r="AC93" i="41"/>
  <c r="Y93" i="41"/>
  <c r="X93" i="41"/>
  <c r="V93" i="41"/>
  <c r="U93" i="41"/>
  <c r="T93" i="41"/>
  <c r="S93" i="41"/>
  <c r="R93" i="41"/>
  <c r="O93" i="41"/>
  <c r="L93" i="41"/>
  <c r="BH92" i="41"/>
  <c r="BC92" i="41"/>
  <c r="BB92" i="41"/>
  <c r="BA92" i="41"/>
  <c r="AZ92" i="41"/>
  <c r="AY92" i="41"/>
  <c r="AX92" i="41"/>
  <c r="AW92" i="41"/>
  <c r="AV92" i="41"/>
  <c r="AU92" i="41"/>
  <c r="AT92" i="41"/>
  <c r="AS92" i="41"/>
  <c r="AR92" i="41"/>
  <c r="AQ92" i="41"/>
  <c r="AP92" i="41"/>
  <c r="AO92" i="41"/>
  <c r="AM92" i="41"/>
  <c r="AL92" i="41"/>
  <c r="AK92" i="41"/>
  <c r="AI92" i="41"/>
  <c r="AH92" i="41"/>
  <c r="AF92" i="41"/>
  <c r="AE92" i="41"/>
  <c r="AC92" i="41"/>
  <c r="AB92" i="41"/>
  <c r="Z92" i="41"/>
  <c r="Y92" i="41"/>
  <c r="X92" i="41"/>
  <c r="W92" i="41"/>
  <c r="V92" i="41"/>
  <c r="U92" i="41"/>
  <c r="T92" i="41"/>
  <c r="S92" i="41"/>
  <c r="R92" i="41"/>
  <c r="O92" i="41"/>
  <c r="N92" i="41"/>
  <c r="M92" i="41"/>
  <c r="L92" i="41"/>
  <c r="K92" i="41"/>
  <c r="BG91" i="41"/>
  <c r="BF91" i="41"/>
  <c r="BE91" i="41"/>
  <c r="BD91" i="41"/>
  <c r="BB91" i="41"/>
  <c r="BA91" i="41"/>
  <c r="AZ91" i="41"/>
  <c r="AW91" i="41"/>
  <c r="AV91" i="41"/>
  <c r="AT91" i="41"/>
  <c r="AR91" i="41"/>
  <c r="AP91" i="41"/>
  <c r="AO91" i="41"/>
  <c r="AI91" i="41"/>
  <c r="AH91" i="41"/>
  <c r="AF91" i="41"/>
  <c r="AE91" i="41"/>
  <c r="AC91" i="41"/>
  <c r="AB91" i="41"/>
  <c r="Z91" i="41"/>
  <c r="Y91" i="41"/>
  <c r="X91" i="41"/>
  <c r="W91" i="41"/>
  <c r="U91" i="41"/>
  <c r="O91" i="41"/>
  <c r="N91" i="41"/>
  <c r="L91" i="41"/>
  <c r="BH90" i="41"/>
  <c r="BC90" i="41"/>
  <c r="BC89" i="41"/>
  <c r="AZ89" i="41"/>
  <c r="BB88" i="41"/>
  <c r="BA88" i="41"/>
  <c r="AF88" i="41"/>
  <c r="O88" i="41"/>
  <c r="N88" i="41"/>
  <c r="BG87" i="41"/>
  <c r="BF87" i="41"/>
  <c r="BE87" i="41"/>
  <c r="BD87" i="41"/>
  <c r="BC87" i="41"/>
  <c r="BB87" i="41"/>
  <c r="BA87" i="41"/>
  <c r="AZ87" i="41"/>
  <c r="AW87" i="41"/>
  <c r="AT87" i="41"/>
  <c r="AP87" i="41"/>
  <c r="AO87" i="41"/>
  <c r="AN87" i="41"/>
  <c r="AL87" i="41"/>
  <c r="AI87" i="41"/>
  <c r="AF87" i="41"/>
  <c r="AE87" i="41"/>
  <c r="AB87" i="41"/>
  <c r="Z87" i="41"/>
  <c r="Y87" i="41"/>
  <c r="W87" i="41"/>
  <c r="O87" i="41"/>
  <c r="N87" i="41"/>
  <c r="L87" i="41"/>
  <c r="BG86" i="41"/>
  <c r="BF86" i="41"/>
  <c r="BE86" i="41"/>
  <c r="BD86" i="41"/>
  <c r="BC86" i="41"/>
  <c r="BB86" i="41"/>
  <c r="BA86" i="41"/>
  <c r="AZ86" i="41"/>
  <c r="AW86" i="41"/>
  <c r="AV86" i="41"/>
  <c r="AT86" i="41"/>
  <c r="AP86" i="41"/>
  <c r="AO86" i="41"/>
  <c r="AN86" i="41"/>
  <c r="AL86" i="41"/>
  <c r="AI86" i="41"/>
  <c r="AG86" i="41"/>
  <c r="AF86" i="41"/>
  <c r="AE86" i="41"/>
  <c r="AB86" i="41"/>
  <c r="Z86" i="41"/>
  <c r="Y86" i="41"/>
  <c r="X86" i="41"/>
  <c r="W86" i="41"/>
  <c r="O86" i="41"/>
  <c r="N86" i="41"/>
  <c r="L86" i="41"/>
  <c r="BF85" i="41"/>
  <c r="AS85" i="41"/>
  <c r="AO85" i="41"/>
  <c r="AM85" i="41"/>
  <c r="AK85" i="41"/>
  <c r="AC85" i="41"/>
  <c r="Y85" i="41"/>
  <c r="W85" i="41"/>
  <c r="V85" i="41"/>
  <c r="U85" i="41"/>
  <c r="T85" i="41"/>
  <c r="R85" i="41"/>
  <c r="BC84" i="41"/>
  <c r="BB84" i="41"/>
  <c r="AY84" i="41"/>
  <c r="AX84" i="41"/>
  <c r="AW84" i="41"/>
  <c r="AT84" i="41"/>
  <c r="AS84" i="41"/>
  <c r="AP84" i="41"/>
  <c r="AO84" i="41"/>
  <c r="AN84" i="41"/>
  <c r="AM84" i="41"/>
  <c r="AL84" i="41"/>
  <c r="AK84" i="41"/>
  <c r="AG84" i="41"/>
  <c r="AE84" i="41"/>
  <c r="AC84" i="41"/>
  <c r="Y84" i="41"/>
  <c r="X84" i="41"/>
  <c r="W84" i="41"/>
  <c r="V84" i="41"/>
  <c r="U84" i="41"/>
  <c r="R84" i="41"/>
  <c r="Q84" i="41"/>
  <c r="N84" i="41"/>
  <c r="BF83" i="41"/>
  <c r="BC83" i="41"/>
  <c r="BB83" i="41"/>
  <c r="BA83" i="41"/>
  <c r="AZ83" i="41"/>
  <c r="AY83" i="41"/>
  <c r="AX83" i="41"/>
  <c r="AW83" i="41"/>
  <c r="AV83" i="41"/>
  <c r="AU83" i="41"/>
  <c r="AT83" i="41"/>
  <c r="AS83" i="41"/>
  <c r="AQ83" i="41"/>
  <c r="AP83" i="41"/>
  <c r="AO83" i="41"/>
  <c r="AM83" i="41"/>
  <c r="AK83" i="41"/>
  <c r="AJ83" i="41"/>
  <c r="AI83" i="41"/>
  <c r="AH83" i="41"/>
  <c r="AG83" i="41"/>
  <c r="AF83" i="41"/>
  <c r="AE83" i="41"/>
  <c r="AD83" i="41"/>
  <c r="AA83" i="41"/>
  <c r="Z83" i="41"/>
  <c r="Y83" i="41"/>
  <c r="X83" i="41"/>
  <c r="W83" i="41"/>
  <c r="V83" i="41"/>
  <c r="T83" i="41"/>
  <c r="S83" i="41"/>
  <c r="R83" i="41"/>
  <c r="Q83" i="41"/>
  <c r="O83" i="41"/>
  <c r="N83" i="41"/>
  <c r="L83" i="41"/>
  <c r="BF82" i="41"/>
  <c r="BC82" i="41"/>
  <c r="BB82" i="41"/>
  <c r="BA82" i="41"/>
  <c r="AZ82" i="41"/>
  <c r="AY82" i="41"/>
  <c r="AX82" i="41"/>
  <c r="AW82" i="41"/>
  <c r="AV82" i="41"/>
  <c r="AU82" i="41"/>
  <c r="AT82" i="41"/>
  <c r="AS82" i="41"/>
  <c r="AR82" i="41"/>
  <c r="AQ82" i="41"/>
  <c r="AP82" i="41"/>
  <c r="AO82" i="41"/>
  <c r="AN82" i="41"/>
  <c r="AM82" i="41"/>
  <c r="AK82" i="41"/>
  <c r="AJ82" i="41"/>
  <c r="AI82" i="41"/>
  <c r="AH82" i="41"/>
  <c r="AG82" i="41"/>
  <c r="AF82" i="41"/>
  <c r="AE82" i="41"/>
  <c r="AD82" i="41"/>
  <c r="AC82" i="41"/>
  <c r="AA82" i="41"/>
  <c r="Z82" i="41"/>
  <c r="Y82" i="41"/>
  <c r="X82" i="41"/>
  <c r="W82" i="41"/>
  <c r="V82" i="41"/>
  <c r="U82" i="41"/>
  <c r="T82" i="41"/>
  <c r="S82" i="41"/>
  <c r="R82" i="41"/>
  <c r="Q82" i="41"/>
  <c r="P82" i="41"/>
  <c r="O82" i="41"/>
  <c r="N82" i="41"/>
  <c r="L82" i="41"/>
  <c r="BD76" i="41"/>
  <c r="BC76" i="41"/>
  <c r="AZ76" i="41"/>
  <c r="AV76" i="41"/>
  <c r="AT76" i="41"/>
  <c r="AS76" i="41"/>
  <c r="AQ76" i="41"/>
  <c r="AP76" i="41"/>
  <c r="AO76" i="41"/>
  <c r="AM76" i="41"/>
  <c r="AF76" i="41"/>
  <c r="AE76" i="41"/>
  <c r="AC76" i="41"/>
  <c r="Y76" i="41"/>
  <c r="X76" i="41"/>
  <c r="V76" i="41"/>
  <c r="U76" i="41"/>
  <c r="T76" i="41"/>
  <c r="S76" i="41"/>
  <c r="R76" i="41"/>
  <c r="O76" i="41"/>
  <c r="L76" i="41"/>
  <c r="BD75" i="41"/>
  <c r="BC75" i="41"/>
  <c r="AZ75" i="41"/>
  <c r="AV75" i="41"/>
  <c r="AT75" i="41"/>
  <c r="AS75" i="41"/>
  <c r="AQ75" i="41"/>
  <c r="AP75" i="41"/>
  <c r="AO75" i="41"/>
  <c r="AM75" i="41"/>
  <c r="AF75" i="41"/>
  <c r="AE75" i="41"/>
  <c r="AC75" i="41"/>
  <c r="Y75" i="41"/>
  <c r="X75" i="41"/>
  <c r="V75" i="41"/>
  <c r="U75" i="41"/>
  <c r="T75" i="41"/>
  <c r="S75" i="41"/>
  <c r="R75" i="41"/>
  <c r="O75" i="41"/>
  <c r="L75" i="41"/>
  <c r="BD74" i="41"/>
  <c r="BC74" i="41"/>
  <c r="AZ74" i="41"/>
  <c r="AV74" i="41"/>
  <c r="AT74" i="41"/>
  <c r="AS74" i="41"/>
  <c r="AQ74" i="41"/>
  <c r="AP74" i="41"/>
  <c r="AO74" i="41"/>
  <c r="AM74" i="41"/>
  <c r="AF74" i="41"/>
  <c r="AE74" i="41"/>
  <c r="AC74" i="41"/>
  <c r="Y74" i="41"/>
  <c r="X74" i="41"/>
  <c r="V74" i="41"/>
  <c r="U74" i="41"/>
  <c r="T74" i="41"/>
  <c r="S74" i="41"/>
  <c r="R74" i="41"/>
  <c r="O74" i="41"/>
  <c r="L74" i="41"/>
  <c r="BH73" i="41"/>
  <c r="BC73" i="41"/>
  <c r="BB73" i="41"/>
  <c r="BA73" i="41"/>
  <c r="AZ73" i="41"/>
  <c r="AY73" i="41"/>
  <c r="AX73" i="41"/>
  <c r="AW73" i="41"/>
  <c r="AV73" i="41"/>
  <c r="AU73" i="41"/>
  <c r="AT73" i="41"/>
  <c r="AS73" i="41"/>
  <c r="AR73" i="41"/>
  <c r="AQ73" i="41"/>
  <c r="AP73" i="41"/>
  <c r="AO73" i="41"/>
  <c r="AM73" i="41"/>
  <c r="AL73" i="41"/>
  <c r="AK73" i="41"/>
  <c r="AI73" i="41"/>
  <c r="AH73" i="41"/>
  <c r="AF73" i="41"/>
  <c r="AE73" i="41"/>
  <c r="AC73" i="41"/>
  <c r="AB73" i="41"/>
  <c r="Z73" i="41"/>
  <c r="Y73" i="41"/>
  <c r="X73" i="41"/>
  <c r="W73" i="41"/>
  <c r="V73" i="41"/>
  <c r="U73" i="41"/>
  <c r="T73" i="41"/>
  <c r="S73" i="41"/>
  <c r="R73" i="41"/>
  <c r="O73" i="41"/>
  <c r="N73" i="41"/>
  <c r="M73" i="41"/>
  <c r="L73" i="41"/>
  <c r="K73" i="41"/>
  <c r="BG72" i="41"/>
  <c r="BF72" i="41"/>
  <c r="BE72" i="41"/>
  <c r="BD72" i="41"/>
  <c r="BB72" i="41"/>
  <c r="BA72" i="41"/>
  <c r="AZ72" i="41"/>
  <c r="AW72" i="41"/>
  <c r="AV72" i="41"/>
  <c r="AT72" i="41"/>
  <c r="AR72" i="41"/>
  <c r="AP72" i="41"/>
  <c r="AO72" i="41"/>
  <c r="AI72" i="41"/>
  <c r="AH72" i="41"/>
  <c r="AF72" i="41"/>
  <c r="AE72" i="41"/>
  <c r="AC72" i="41"/>
  <c r="AB72" i="41"/>
  <c r="Z72" i="41"/>
  <c r="Y72" i="41"/>
  <c r="X72" i="41"/>
  <c r="W72" i="41"/>
  <c r="U72" i="41"/>
  <c r="O72" i="41"/>
  <c r="N72" i="41"/>
  <c r="L72" i="41"/>
  <c r="BH71" i="41"/>
  <c r="BC71" i="41"/>
  <c r="BC70" i="41"/>
  <c r="AZ70" i="41"/>
  <c r="BB69" i="41"/>
  <c r="BA69" i="41"/>
  <c r="AF69" i="41"/>
  <c r="O69" i="41"/>
  <c r="N69" i="41"/>
  <c r="BG68" i="41"/>
  <c r="BF68" i="41"/>
  <c r="BE68" i="41"/>
  <c r="BD68" i="41"/>
  <c r="BC68" i="41"/>
  <c r="BB68" i="41"/>
  <c r="BA68" i="41"/>
  <c r="AZ68" i="41"/>
  <c r="AW68" i="41"/>
  <c r="AT68" i="41"/>
  <c r="AP68" i="41"/>
  <c r="AO68" i="41"/>
  <c r="AN68" i="41"/>
  <c r="AL68" i="41"/>
  <c r="AI68" i="41"/>
  <c r="AF68" i="41"/>
  <c r="AE68" i="41"/>
  <c r="AB68" i="41"/>
  <c r="Z68" i="41"/>
  <c r="Y68" i="41"/>
  <c r="W68" i="41"/>
  <c r="O68" i="41"/>
  <c r="N68" i="41"/>
  <c r="L68" i="41"/>
  <c r="BG67" i="41"/>
  <c r="BF67" i="41"/>
  <c r="BE67" i="41"/>
  <c r="BD67" i="41"/>
  <c r="BC67" i="41"/>
  <c r="BB67" i="41"/>
  <c r="BA67" i="41"/>
  <c r="AZ67" i="41"/>
  <c r="AW67" i="41"/>
  <c r="AV67" i="41"/>
  <c r="AT67" i="41"/>
  <c r="AP67" i="41"/>
  <c r="AO67" i="41"/>
  <c r="AN67" i="41"/>
  <c r="AL67" i="41"/>
  <c r="AI67" i="41"/>
  <c r="AG67" i="41"/>
  <c r="AF67" i="41"/>
  <c r="AE67" i="41"/>
  <c r="AB67" i="41"/>
  <c r="Z67" i="41"/>
  <c r="Y67" i="41"/>
  <c r="X67" i="41"/>
  <c r="W67" i="41"/>
  <c r="O67" i="41"/>
  <c r="N67" i="41"/>
  <c r="L67" i="41"/>
  <c r="BF66" i="41"/>
  <c r="AS66" i="41"/>
  <c r="AO66" i="41"/>
  <c r="AM66" i="41"/>
  <c r="AK66" i="41"/>
  <c r="AC66" i="41"/>
  <c r="Y66" i="41"/>
  <c r="W66" i="41"/>
  <c r="V66" i="41"/>
  <c r="U66" i="41"/>
  <c r="T66" i="41"/>
  <c r="R66" i="41"/>
  <c r="BC65" i="41"/>
  <c r="BB65" i="41"/>
  <c r="AY65" i="41"/>
  <c r="AX65" i="41"/>
  <c r="AW65" i="41"/>
  <c r="AT65" i="41"/>
  <c r="AS65" i="41"/>
  <c r="AP65" i="41"/>
  <c r="AO65" i="41"/>
  <c r="AN65" i="41"/>
  <c r="AM65" i="41"/>
  <c r="AL65" i="41"/>
  <c r="AK65" i="41"/>
  <c r="AG65" i="41"/>
  <c r="AE65" i="41"/>
  <c r="AC65" i="41"/>
  <c r="Y65" i="41"/>
  <c r="X65" i="41"/>
  <c r="W65" i="41"/>
  <c r="V65" i="41"/>
  <c r="U65" i="41"/>
  <c r="R65" i="41"/>
  <c r="Q65" i="41"/>
  <c r="N65" i="41"/>
  <c r="BF64" i="41"/>
  <c r="BC64" i="41"/>
  <c r="BB64" i="41"/>
  <c r="BA64" i="41"/>
  <c r="AZ64" i="41"/>
  <c r="AY64" i="41"/>
  <c r="AX64" i="41"/>
  <c r="AW64" i="41"/>
  <c r="AV64" i="41"/>
  <c r="AU64" i="41"/>
  <c r="AT64" i="41"/>
  <c r="AS64" i="41"/>
  <c r="AQ64" i="41"/>
  <c r="AP64" i="41"/>
  <c r="AO64" i="41"/>
  <c r="AM64" i="41"/>
  <c r="AK64" i="41"/>
  <c r="AJ64" i="41"/>
  <c r="AI64" i="41"/>
  <c r="AH64" i="41"/>
  <c r="AG64" i="41"/>
  <c r="AF64" i="41"/>
  <c r="AE64" i="41"/>
  <c r="AD64" i="41"/>
  <c r="AA64" i="41"/>
  <c r="Z64" i="41"/>
  <c r="Y64" i="41"/>
  <c r="X64" i="41"/>
  <c r="W64" i="41"/>
  <c r="V64" i="41"/>
  <c r="T64" i="41"/>
  <c r="S64" i="41"/>
  <c r="R64" i="41"/>
  <c r="Q64" i="41"/>
  <c r="O64" i="41"/>
  <c r="N64" i="41"/>
  <c r="L64" i="41"/>
  <c r="BF63" i="41"/>
  <c r="BC63" i="41"/>
  <c r="BB63" i="41"/>
  <c r="BA63" i="41"/>
  <c r="AZ63" i="41"/>
  <c r="AY63" i="41"/>
  <c r="AX63" i="41"/>
  <c r="AW63" i="41"/>
  <c r="AV63" i="41"/>
  <c r="AU63" i="41"/>
  <c r="AT63" i="41"/>
  <c r="AS63" i="41"/>
  <c r="AR63" i="41"/>
  <c r="AQ63" i="41"/>
  <c r="AP63" i="41"/>
  <c r="AO63" i="41"/>
  <c r="AN63" i="41"/>
  <c r="AM63" i="41"/>
  <c r="AK63" i="41"/>
  <c r="AJ63" i="41"/>
  <c r="AI63" i="41"/>
  <c r="AH63" i="41"/>
  <c r="AG63" i="41"/>
  <c r="AF63" i="41"/>
  <c r="AE63" i="41"/>
  <c r="AD63" i="41"/>
  <c r="AC63" i="41"/>
  <c r="AA63" i="41"/>
  <c r="Z63" i="41"/>
  <c r="Y63" i="41"/>
  <c r="X63" i="41"/>
  <c r="W63" i="41"/>
  <c r="V63" i="41"/>
  <c r="U63" i="41"/>
  <c r="T63" i="41"/>
  <c r="S63" i="41"/>
  <c r="R63" i="41"/>
  <c r="Q63" i="41"/>
  <c r="P63" i="41"/>
  <c r="O63" i="41"/>
  <c r="N63" i="41"/>
  <c r="L63" i="41"/>
  <c r="BD57" i="41"/>
  <c r="BC57" i="41"/>
  <c r="AZ57" i="41"/>
  <c r="AV57" i="41"/>
  <c r="AT57" i="41"/>
  <c r="AS57" i="41"/>
  <c r="AQ57" i="41"/>
  <c r="AP57" i="41"/>
  <c r="AO57" i="41"/>
  <c r="AM57" i="41"/>
  <c r="AF57" i="41"/>
  <c r="AE57" i="41"/>
  <c r="AC57" i="41"/>
  <c r="Y57" i="41"/>
  <c r="X57" i="41"/>
  <c r="V57" i="41"/>
  <c r="U57" i="41"/>
  <c r="T57" i="41"/>
  <c r="S57" i="41"/>
  <c r="R57" i="41"/>
  <c r="O57" i="41"/>
  <c r="L57" i="41"/>
  <c r="BD56" i="41"/>
  <c r="BC56" i="41"/>
  <c r="AZ56" i="41"/>
  <c r="AV56" i="41"/>
  <c r="AT56" i="41"/>
  <c r="AS56" i="41"/>
  <c r="AQ56" i="41"/>
  <c r="AP56" i="41"/>
  <c r="AO56" i="41"/>
  <c r="AM56" i="41"/>
  <c r="AF56" i="41"/>
  <c r="AE56" i="41"/>
  <c r="AC56" i="41"/>
  <c r="Y56" i="41"/>
  <c r="X56" i="41"/>
  <c r="V56" i="41"/>
  <c r="U56" i="41"/>
  <c r="T56" i="41"/>
  <c r="S56" i="41"/>
  <c r="R56" i="41"/>
  <c r="O56" i="41"/>
  <c r="L56" i="41"/>
  <c r="BD55" i="41"/>
  <c r="BC55" i="41"/>
  <c r="AZ55" i="41"/>
  <c r="AV55" i="41"/>
  <c r="AT55" i="41"/>
  <c r="AS55" i="41"/>
  <c r="AQ55" i="41"/>
  <c r="AP55" i="41"/>
  <c r="AO55" i="41"/>
  <c r="AM55" i="41"/>
  <c r="AF55" i="41"/>
  <c r="AE55" i="41"/>
  <c r="AC55" i="41"/>
  <c r="Y55" i="41"/>
  <c r="X55" i="41"/>
  <c r="V55" i="41"/>
  <c r="U55" i="41"/>
  <c r="T55" i="41"/>
  <c r="S55" i="41"/>
  <c r="R55" i="41"/>
  <c r="O55" i="41"/>
  <c r="L55" i="41"/>
  <c r="BH54" i="41"/>
  <c r="BC54" i="41"/>
  <c r="BB54" i="41"/>
  <c r="BA54" i="41"/>
  <c r="AZ54" i="41"/>
  <c r="AY54" i="41"/>
  <c r="AX54" i="41"/>
  <c r="AW54" i="41"/>
  <c r="AV54" i="41"/>
  <c r="AU54" i="41"/>
  <c r="AT54" i="41"/>
  <c r="AS54" i="41"/>
  <c r="AR54" i="41"/>
  <c r="AQ54" i="41"/>
  <c r="AP54" i="41"/>
  <c r="AO54" i="41"/>
  <c r="AM54" i="41"/>
  <c r="AL54" i="41"/>
  <c r="AK54" i="41"/>
  <c r="AI54" i="41"/>
  <c r="AH54" i="41"/>
  <c r="AF54" i="41"/>
  <c r="AE54" i="41"/>
  <c r="AC54" i="41"/>
  <c r="AB54" i="41"/>
  <c r="Z54" i="41"/>
  <c r="Y54" i="41"/>
  <c r="X54" i="41"/>
  <c r="W54" i="41"/>
  <c r="V54" i="41"/>
  <c r="U54" i="41"/>
  <c r="T54" i="41"/>
  <c r="S54" i="41"/>
  <c r="R54" i="41"/>
  <c r="O54" i="41"/>
  <c r="N54" i="41"/>
  <c r="M54" i="41"/>
  <c r="L54" i="41"/>
  <c r="K54" i="41"/>
  <c r="BG53" i="41"/>
  <c r="BF53" i="41"/>
  <c r="BE53" i="41"/>
  <c r="BD53" i="41"/>
  <c r="BB53" i="41"/>
  <c r="BA53" i="41"/>
  <c r="AZ53" i="41"/>
  <c r="AW53" i="41"/>
  <c r="AV53" i="41"/>
  <c r="AT53" i="41"/>
  <c r="AR53" i="41"/>
  <c r="AP53" i="41"/>
  <c r="AO53" i="41"/>
  <c r="AI53" i="41"/>
  <c r="AH53" i="41"/>
  <c r="AF53" i="41"/>
  <c r="AE53" i="41"/>
  <c r="AC53" i="41"/>
  <c r="AB53" i="41"/>
  <c r="Z53" i="41"/>
  <c r="Y53" i="41"/>
  <c r="X53" i="41"/>
  <c r="W53" i="41"/>
  <c r="U53" i="41"/>
  <c r="O53" i="41"/>
  <c r="N53" i="41"/>
  <c r="L53" i="41"/>
  <c r="BH52" i="41"/>
  <c r="BC52" i="41"/>
  <c r="BC51" i="41"/>
  <c r="AZ51" i="41"/>
  <c r="BB50" i="41"/>
  <c r="BA50" i="41"/>
  <c r="AF50" i="41"/>
  <c r="O50" i="41"/>
  <c r="N50" i="41"/>
  <c r="BG49" i="41"/>
  <c r="BF49" i="41"/>
  <c r="BE49" i="41"/>
  <c r="BD49" i="41"/>
  <c r="BC49" i="41"/>
  <c r="BB49" i="41"/>
  <c r="BA49" i="41"/>
  <c r="AZ49" i="41"/>
  <c r="AW49" i="41"/>
  <c r="AT49" i="41"/>
  <c r="AP49" i="41"/>
  <c r="AO49" i="41"/>
  <c r="AN49" i="41"/>
  <c r="AL49" i="41"/>
  <c r="AI49" i="41"/>
  <c r="AF49" i="41"/>
  <c r="AE49" i="41"/>
  <c r="AB49" i="41"/>
  <c r="Z49" i="41"/>
  <c r="Y49" i="41"/>
  <c r="W49" i="41"/>
  <c r="O49" i="41"/>
  <c r="N49" i="41"/>
  <c r="L49" i="41"/>
  <c r="BG48" i="41"/>
  <c r="BF48" i="41"/>
  <c r="BE48" i="41"/>
  <c r="BD48" i="41"/>
  <c r="BC48" i="41"/>
  <c r="BB48" i="41"/>
  <c r="BA48" i="41"/>
  <c r="AZ48" i="41"/>
  <c r="AW48" i="41"/>
  <c r="AV48" i="41"/>
  <c r="AT48" i="41"/>
  <c r="AP48" i="41"/>
  <c r="AO48" i="41"/>
  <c r="AN48" i="41"/>
  <c r="AL48" i="41"/>
  <c r="AI48" i="41"/>
  <c r="AG48" i="41"/>
  <c r="AF48" i="41"/>
  <c r="AE48" i="41"/>
  <c r="AB48" i="41"/>
  <c r="Z48" i="41"/>
  <c r="Y48" i="41"/>
  <c r="X48" i="41"/>
  <c r="W48" i="41"/>
  <c r="O48" i="41"/>
  <c r="N48" i="41"/>
  <c r="L48" i="41"/>
  <c r="BF47" i="41"/>
  <c r="AS47" i="41"/>
  <c r="AO47" i="41"/>
  <c r="AM47" i="41"/>
  <c r="AK47" i="41"/>
  <c r="AC47" i="41"/>
  <c r="Y47" i="41"/>
  <c r="W47" i="41"/>
  <c r="V47" i="41"/>
  <c r="U47" i="41"/>
  <c r="T47" i="41"/>
  <c r="R47" i="41"/>
  <c r="BC46" i="41"/>
  <c r="BB46" i="41"/>
  <c r="AY46" i="41"/>
  <c r="AX46" i="41"/>
  <c r="AW46" i="41"/>
  <c r="AT46" i="41"/>
  <c r="AS46" i="41"/>
  <c r="AP46" i="41"/>
  <c r="AO46" i="41"/>
  <c r="AN46" i="41"/>
  <c r="AM46" i="41"/>
  <c r="AL46" i="41"/>
  <c r="AK46" i="41"/>
  <c r="AG46" i="41"/>
  <c r="AE46" i="41"/>
  <c r="AC46" i="41"/>
  <c r="Y46" i="41"/>
  <c r="X46" i="41"/>
  <c r="W46" i="41"/>
  <c r="V46" i="41"/>
  <c r="U46" i="41"/>
  <c r="R46" i="41"/>
  <c r="Q46" i="41"/>
  <c r="N46" i="41"/>
  <c r="BF45" i="41"/>
  <c r="BC45" i="41"/>
  <c r="BB45" i="41"/>
  <c r="BA45" i="41"/>
  <c r="AZ45" i="41"/>
  <c r="AY45" i="41"/>
  <c r="AX45" i="41"/>
  <c r="AW45" i="41"/>
  <c r="AV45" i="41"/>
  <c r="AU45" i="41"/>
  <c r="AT45" i="41"/>
  <c r="AS45" i="41"/>
  <c r="AQ45" i="41"/>
  <c r="AP45" i="41"/>
  <c r="AO45" i="41"/>
  <c r="AM45" i="41"/>
  <c r="AK45" i="41"/>
  <c r="AJ45" i="41"/>
  <c r="AI45" i="41"/>
  <c r="AH45" i="41"/>
  <c r="AG45" i="41"/>
  <c r="AF45" i="41"/>
  <c r="AE45" i="41"/>
  <c r="AD45" i="41"/>
  <c r="AA45" i="41"/>
  <c r="Z45" i="41"/>
  <c r="Y45" i="41"/>
  <c r="X45" i="41"/>
  <c r="W45" i="41"/>
  <c r="V45" i="41"/>
  <c r="T45" i="41"/>
  <c r="S45" i="41"/>
  <c r="R45" i="41"/>
  <c r="Q45" i="41"/>
  <c r="O45" i="41"/>
  <c r="N45" i="41"/>
  <c r="L45" i="41"/>
  <c r="BF44" i="41"/>
  <c r="BC44" i="41"/>
  <c r="BB44" i="41"/>
  <c r="BA44" i="41"/>
  <c r="AZ44" i="41"/>
  <c r="AY44" i="41"/>
  <c r="AX44" i="41"/>
  <c r="AW44" i="41"/>
  <c r="AV44" i="41"/>
  <c r="AU44" i="41"/>
  <c r="AT44" i="41"/>
  <c r="AS44" i="41"/>
  <c r="AR44" i="41"/>
  <c r="AQ44" i="41"/>
  <c r="AP44" i="41"/>
  <c r="AO44" i="41"/>
  <c r="AN44" i="41"/>
  <c r="AM44" i="41"/>
  <c r="AK44" i="41"/>
  <c r="AJ44" i="41"/>
  <c r="AI44" i="41"/>
  <c r="AH44" i="41"/>
  <c r="AG44" i="41"/>
  <c r="AF44" i="41"/>
  <c r="AE44" i="41"/>
  <c r="AD44" i="41"/>
  <c r="AC44" i="41"/>
  <c r="AA44" i="41"/>
  <c r="Z44" i="41"/>
  <c r="Y44" i="41"/>
  <c r="X44" i="41"/>
  <c r="W44" i="41"/>
  <c r="V44" i="41"/>
  <c r="U44" i="41"/>
  <c r="T44" i="41"/>
  <c r="S44" i="41"/>
  <c r="R44" i="41"/>
  <c r="Q44" i="41"/>
  <c r="P44" i="41"/>
  <c r="O44" i="41"/>
  <c r="N44" i="41"/>
  <c r="L44" i="41"/>
  <c r="BD36" i="41"/>
  <c r="BC36" i="41"/>
  <c r="AZ36" i="41"/>
  <c r="AV36" i="41"/>
  <c r="AT36" i="41"/>
  <c r="AS36" i="41"/>
  <c r="AQ36" i="41"/>
  <c r="AP36" i="41"/>
  <c r="AO36" i="41"/>
  <c r="AM36" i="41"/>
  <c r="AF36" i="41"/>
  <c r="AE36" i="41"/>
  <c r="AC36" i="41"/>
  <c r="Y36" i="41"/>
  <c r="X36" i="41"/>
  <c r="V36" i="41"/>
  <c r="U36" i="41"/>
  <c r="T36" i="41"/>
  <c r="S36" i="41"/>
  <c r="R36" i="41"/>
  <c r="O36" i="41"/>
  <c r="L36" i="41"/>
  <c r="BD35" i="41"/>
  <c r="BC35" i="41"/>
  <c r="AZ35" i="41"/>
  <c r="AV35" i="41"/>
  <c r="AT35" i="41"/>
  <c r="AS35" i="41"/>
  <c r="AQ35" i="41"/>
  <c r="AP35" i="41"/>
  <c r="AO35" i="41"/>
  <c r="AM35" i="41"/>
  <c r="AF35" i="41"/>
  <c r="AE35" i="41"/>
  <c r="AC35" i="41"/>
  <c r="Y35" i="41"/>
  <c r="X35" i="41"/>
  <c r="V35" i="41"/>
  <c r="U35" i="41"/>
  <c r="T35" i="41"/>
  <c r="S35" i="41"/>
  <c r="R35" i="41"/>
  <c r="O35" i="41"/>
  <c r="L35" i="41"/>
  <c r="BD34" i="41"/>
  <c r="BC34" i="41"/>
  <c r="AZ34" i="41"/>
  <c r="AV34" i="41"/>
  <c r="AT34" i="41"/>
  <c r="AS34" i="41"/>
  <c r="AQ34" i="41"/>
  <c r="AP34" i="41"/>
  <c r="AO34" i="41"/>
  <c r="AM34" i="41"/>
  <c r="AF34" i="41"/>
  <c r="AE34" i="41"/>
  <c r="AC34" i="41"/>
  <c r="Y34" i="41"/>
  <c r="X34" i="41"/>
  <c r="V34" i="41"/>
  <c r="U34" i="41"/>
  <c r="T34" i="41"/>
  <c r="S34" i="41"/>
  <c r="R34" i="41"/>
  <c r="O34" i="41"/>
  <c r="L34" i="41"/>
  <c r="BH33" i="41"/>
  <c r="BC33" i="41"/>
  <c r="BB33" i="41"/>
  <c r="BA33" i="41"/>
  <c r="AZ33" i="41"/>
  <c r="AY33" i="41"/>
  <c r="AX33" i="41"/>
  <c r="AW33" i="41"/>
  <c r="AV33" i="41"/>
  <c r="AU33" i="41"/>
  <c r="AT33" i="41"/>
  <c r="AS33" i="41"/>
  <c r="AR33" i="41"/>
  <c r="AQ33" i="41"/>
  <c r="AP33" i="41"/>
  <c r="AO33" i="41"/>
  <c r="AM33" i="41"/>
  <c r="AL33" i="41"/>
  <c r="AK33" i="41"/>
  <c r="AI33" i="41"/>
  <c r="AH33" i="41"/>
  <c r="AF33" i="41"/>
  <c r="AE33" i="41"/>
  <c r="AC33" i="41"/>
  <c r="AB33" i="41"/>
  <c r="Z33" i="41"/>
  <c r="Y33" i="41"/>
  <c r="X33" i="41"/>
  <c r="W33" i="41"/>
  <c r="V33" i="41"/>
  <c r="U33" i="41"/>
  <c r="T33" i="41"/>
  <c r="S33" i="41"/>
  <c r="R33" i="41"/>
  <c r="O33" i="41"/>
  <c r="N33" i="41"/>
  <c r="M33" i="41"/>
  <c r="L33" i="41"/>
  <c r="K33" i="41"/>
  <c r="BG32" i="41"/>
  <c r="BF32" i="41"/>
  <c r="BE32" i="41"/>
  <c r="BD32" i="41"/>
  <c r="BB32" i="41"/>
  <c r="BA32" i="41"/>
  <c r="AZ32" i="41"/>
  <c r="AW32" i="41"/>
  <c r="AV32" i="41"/>
  <c r="AT32" i="41"/>
  <c r="AR32" i="41"/>
  <c r="AP32" i="41"/>
  <c r="AO32" i="41"/>
  <c r="AI32" i="41"/>
  <c r="AH32" i="41"/>
  <c r="AF32" i="41"/>
  <c r="AE32" i="41"/>
  <c r="AC32" i="41"/>
  <c r="AB32" i="41"/>
  <c r="Z32" i="41"/>
  <c r="Y32" i="41"/>
  <c r="X32" i="41"/>
  <c r="W32" i="41"/>
  <c r="U32" i="41"/>
  <c r="O32" i="41"/>
  <c r="N32" i="41"/>
  <c r="L32" i="41"/>
  <c r="BH31" i="41"/>
  <c r="BC31" i="41"/>
  <c r="BC30" i="41"/>
  <c r="AZ30" i="41"/>
  <c r="BB29" i="41"/>
  <c r="BA29" i="41"/>
  <c r="AF29" i="41"/>
  <c r="O29" i="41"/>
  <c r="N29" i="41"/>
  <c r="BG28" i="41"/>
  <c r="BF28" i="41"/>
  <c r="BE28" i="41"/>
  <c r="BD28" i="41"/>
  <c r="BC28" i="41"/>
  <c r="BB28" i="41"/>
  <c r="BA28" i="41"/>
  <c r="AZ28" i="41"/>
  <c r="AW28" i="41"/>
  <c r="AT28" i="41"/>
  <c r="AP28" i="41"/>
  <c r="AO28" i="41"/>
  <c r="AN28" i="41"/>
  <c r="AL28" i="41"/>
  <c r="AI28" i="41"/>
  <c r="AF28" i="41"/>
  <c r="AE28" i="41"/>
  <c r="AB28" i="41"/>
  <c r="Z28" i="41"/>
  <c r="Y28" i="41"/>
  <c r="W28" i="41"/>
  <c r="O28" i="41"/>
  <c r="N28" i="41"/>
  <c r="L28" i="41"/>
  <c r="BG27" i="41"/>
  <c r="BF27" i="41"/>
  <c r="BE27" i="41"/>
  <c r="BD27" i="41"/>
  <c r="BC27" i="41"/>
  <c r="BB27" i="41"/>
  <c r="BA27" i="41"/>
  <c r="AZ27" i="41"/>
  <c r="AW27" i="41"/>
  <c r="AV27" i="41"/>
  <c r="AT27" i="41"/>
  <c r="AP27" i="41"/>
  <c r="AO27" i="41"/>
  <c r="AN27" i="41"/>
  <c r="AL27" i="41"/>
  <c r="AI27" i="41"/>
  <c r="AG27" i="41"/>
  <c r="AF27" i="41"/>
  <c r="AE27" i="41"/>
  <c r="AB27" i="41"/>
  <c r="Z27" i="41"/>
  <c r="Y27" i="41"/>
  <c r="X27" i="41"/>
  <c r="W27" i="41"/>
  <c r="O27" i="41"/>
  <c r="N27" i="41"/>
  <c r="L27" i="41"/>
  <c r="BF26" i="41"/>
  <c r="AS26" i="41"/>
  <c r="AO26" i="41"/>
  <c r="AM26" i="41"/>
  <c r="AK26" i="41"/>
  <c r="AC26" i="41"/>
  <c r="Y26" i="41"/>
  <c r="W26" i="41"/>
  <c r="V26" i="41"/>
  <c r="U26" i="41"/>
  <c r="T26" i="41"/>
  <c r="R26" i="41"/>
  <c r="BC25" i="41"/>
  <c r="BB25" i="41"/>
  <c r="AY25" i="41"/>
  <c r="AX25" i="41"/>
  <c r="AW25" i="41"/>
  <c r="AT25" i="41"/>
  <c r="AS25" i="41"/>
  <c r="AP25" i="41"/>
  <c r="AO25" i="41"/>
  <c r="AN25" i="41"/>
  <c r="AM25" i="41"/>
  <c r="AL25" i="41"/>
  <c r="AK25" i="41"/>
  <c r="AG25" i="41"/>
  <c r="AE25" i="41"/>
  <c r="AC25" i="41"/>
  <c r="Y25" i="41"/>
  <c r="X25" i="41"/>
  <c r="W25" i="41"/>
  <c r="V25" i="41"/>
  <c r="U25" i="41"/>
  <c r="R25" i="41"/>
  <c r="Q25" i="41"/>
  <c r="N25" i="41"/>
  <c r="BF24" i="41"/>
  <c r="BC24" i="41"/>
  <c r="BB24" i="41"/>
  <c r="BA24" i="41"/>
  <c r="AZ24" i="41"/>
  <c r="AY24" i="41"/>
  <c r="AX24" i="41"/>
  <c r="AW24" i="41"/>
  <c r="AV24" i="41"/>
  <c r="AU24" i="41"/>
  <c r="AT24" i="41"/>
  <c r="AS24" i="41"/>
  <c r="AQ24" i="41"/>
  <c r="AP24" i="41"/>
  <c r="AO24" i="41"/>
  <c r="AM24" i="41"/>
  <c r="AK24" i="41"/>
  <c r="AJ24" i="41"/>
  <c r="AI24" i="41"/>
  <c r="AH24" i="41"/>
  <c r="AG24" i="41"/>
  <c r="AF24" i="41"/>
  <c r="AE24" i="41"/>
  <c r="AD24" i="41"/>
  <c r="AA24" i="41"/>
  <c r="Z24" i="41"/>
  <c r="Y24" i="41"/>
  <c r="X24" i="41"/>
  <c r="W24" i="41"/>
  <c r="V24" i="41"/>
  <c r="T24" i="41"/>
  <c r="S24" i="41"/>
  <c r="R24" i="41"/>
  <c r="Q24" i="41"/>
  <c r="O24" i="41"/>
  <c r="N24" i="41"/>
  <c r="L24" i="41"/>
  <c r="BF23" i="41"/>
  <c r="BC23" i="41"/>
  <c r="BB23" i="41"/>
  <c r="BA23" i="41"/>
  <c r="AZ23" i="41"/>
  <c r="AY23" i="41"/>
  <c r="AX23" i="41"/>
  <c r="AW23" i="41"/>
  <c r="AV23" i="41"/>
  <c r="AU23" i="41"/>
  <c r="AT23" i="41"/>
  <c r="AS23" i="41"/>
  <c r="AR23" i="41"/>
  <c r="AQ23" i="41"/>
  <c r="AP23" i="41"/>
  <c r="AO23" i="41"/>
  <c r="AN23" i="41"/>
  <c r="AM23" i="41"/>
  <c r="AK23" i="41"/>
  <c r="AJ23" i="41"/>
  <c r="AI23" i="41"/>
  <c r="AH23" i="41"/>
  <c r="AG23" i="41"/>
  <c r="AF23" i="41"/>
  <c r="AE23" i="41"/>
  <c r="AD23" i="41"/>
  <c r="AC23" i="41"/>
  <c r="AA23" i="41"/>
  <c r="Z23" i="41"/>
  <c r="Y23" i="41"/>
  <c r="X23" i="41"/>
  <c r="W23" i="41"/>
  <c r="V23" i="41"/>
  <c r="U23" i="41"/>
  <c r="T23" i="41"/>
  <c r="S23" i="41"/>
  <c r="R23" i="41"/>
  <c r="Q23" i="41"/>
  <c r="P23" i="41"/>
  <c r="O23" i="41"/>
  <c r="N23" i="41"/>
  <c r="L23" i="41"/>
  <c r="BD95" i="40"/>
  <c r="BC95" i="40"/>
  <c r="AZ95" i="40"/>
  <c r="AV95" i="40"/>
  <c r="AT95" i="40"/>
  <c r="AS95" i="40"/>
  <c r="AQ95" i="40"/>
  <c r="AP95" i="40"/>
  <c r="AO95" i="40"/>
  <c r="AM95" i="40"/>
  <c r="AF95" i="40"/>
  <c r="AE95" i="40"/>
  <c r="AC95" i="40"/>
  <c r="Y95" i="40"/>
  <c r="X95" i="40"/>
  <c r="V95" i="40"/>
  <c r="U95" i="40"/>
  <c r="T95" i="40"/>
  <c r="S95" i="40"/>
  <c r="R95" i="40"/>
  <c r="O95" i="40"/>
  <c r="L95" i="40"/>
  <c r="BD94" i="40"/>
  <c r="BC94" i="40"/>
  <c r="AZ94" i="40"/>
  <c r="AV94" i="40"/>
  <c r="AT94" i="40"/>
  <c r="AS94" i="40"/>
  <c r="AQ94" i="40"/>
  <c r="AP94" i="40"/>
  <c r="AO94" i="40"/>
  <c r="AM94" i="40"/>
  <c r="AF94" i="40"/>
  <c r="AE94" i="40"/>
  <c r="AC94" i="40"/>
  <c r="Y94" i="40"/>
  <c r="X94" i="40"/>
  <c r="V94" i="40"/>
  <c r="U94" i="40"/>
  <c r="T94" i="40"/>
  <c r="S94" i="40"/>
  <c r="R94" i="40"/>
  <c r="O94" i="40"/>
  <c r="L94" i="40"/>
  <c r="BD93" i="40"/>
  <c r="BC93" i="40"/>
  <c r="AZ93" i="40"/>
  <c r="AV93" i="40"/>
  <c r="AT93" i="40"/>
  <c r="AS93" i="40"/>
  <c r="AQ93" i="40"/>
  <c r="AP93" i="40"/>
  <c r="AO93" i="40"/>
  <c r="AM93" i="40"/>
  <c r="AF93" i="40"/>
  <c r="AE93" i="40"/>
  <c r="AC93" i="40"/>
  <c r="Y93" i="40"/>
  <c r="X93" i="40"/>
  <c r="V93" i="40"/>
  <c r="U93" i="40"/>
  <c r="T93" i="40"/>
  <c r="S93" i="40"/>
  <c r="R93" i="40"/>
  <c r="O93" i="40"/>
  <c r="L93" i="40"/>
  <c r="BH92" i="40"/>
  <c r="BC92" i="40"/>
  <c r="BB92" i="40"/>
  <c r="BA92" i="40"/>
  <c r="AZ92" i="40"/>
  <c r="AY92" i="40"/>
  <c r="AX92" i="40"/>
  <c r="AW92" i="40"/>
  <c r="AV92" i="40"/>
  <c r="AU92" i="40"/>
  <c r="AT92" i="40"/>
  <c r="AS92" i="40"/>
  <c r="AR92" i="40"/>
  <c r="AQ92" i="40"/>
  <c r="AP92" i="40"/>
  <c r="AO92" i="40"/>
  <c r="AM92" i="40"/>
  <c r="AL92" i="40"/>
  <c r="AK92" i="40"/>
  <c r="AI92" i="40"/>
  <c r="AH92" i="40"/>
  <c r="AF92" i="40"/>
  <c r="AE92" i="40"/>
  <c r="AC92" i="40"/>
  <c r="AB92" i="40"/>
  <c r="Z92" i="40"/>
  <c r="Y92" i="40"/>
  <c r="X92" i="40"/>
  <c r="W92" i="40"/>
  <c r="V92" i="40"/>
  <c r="U92" i="40"/>
  <c r="T92" i="40"/>
  <c r="S92" i="40"/>
  <c r="R92" i="40"/>
  <c r="O92" i="40"/>
  <c r="N92" i="40"/>
  <c r="M92" i="40"/>
  <c r="L92" i="40"/>
  <c r="K92" i="40"/>
  <c r="BG91" i="40"/>
  <c r="BF91" i="40"/>
  <c r="BE91" i="40"/>
  <c r="BD91" i="40"/>
  <c r="BB91" i="40"/>
  <c r="BA91" i="40"/>
  <c r="AZ91" i="40"/>
  <c r="AW91" i="40"/>
  <c r="AV91" i="40"/>
  <c r="AT91" i="40"/>
  <c r="AR91" i="40"/>
  <c r="AP91" i="40"/>
  <c r="AO91" i="40"/>
  <c r="AI91" i="40"/>
  <c r="AH91" i="40"/>
  <c r="AF91" i="40"/>
  <c r="AE91" i="40"/>
  <c r="AC91" i="40"/>
  <c r="AB91" i="40"/>
  <c r="Z91" i="40"/>
  <c r="Y91" i="40"/>
  <c r="X91" i="40"/>
  <c r="W91" i="40"/>
  <c r="U91" i="40"/>
  <c r="O91" i="40"/>
  <c r="N91" i="40"/>
  <c r="L91" i="40"/>
  <c r="BH90" i="40"/>
  <c r="BC90" i="40"/>
  <c r="BC89" i="40"/>
  <c r="AZ89" i="40"/>
  <c r="BB88" i="40"/>
  <c r="BA88" i="40"/>
  <c r="AF88" i="40"/>
  <c r="O88" i="40"/>
  <c r="N88" i="40"/>
  <c r="BG87" i="40"/>
  <c r="BF87" i="40"/>
  <c r="BE87" i="40"/>
  <c r="BD87" i="40"/>
  <c r="BC87" i="40"/>
  <c r="BB87" i="40"/>
  <c r="BA87" i="40"/>
  <c r="AZ87" i="40"/>
  <c r="AW87" i="40"/>
  <c r="AT87" i="40"/>
  <c r="AP87" i="40"/>
  <c r="AO87" i="40"/>
  <c r="AN87" i="40"/>
  <c r="AL87" i="40"/>
  <c r="AI87" i="40"/>
  <c r="AF87" i="40"/>
  <c r="AE87" i="40"/>
  <c r="AB87" i="40"/>
  <c r="Z87" i="40"/>
  <c r="Y87" i="40"/>
  <c r="W87" i="40"/>
  <c r="O87" i="40"/>
  <c r="N87" i="40"/>
  <c r="L87" i="40"/>
  <c r="BG86" i="40"/>
  <c r="BF86" i="40"/>
  <c r="BE86" i="40"/>
  <c r="BD86" i="40"/>
  <c r="BC86" i="40"/>
  <c r="BB86" i="40"/>
  <c r="BA86" i="40"/>
  <c r="AZ86" i="40"/>
  <c r="AW86" i="40"/>
  <c r="AV86" i="40"/>
  <c r="AT86" i="40"/>
  <c r="AP86" i="40"/>
  <c r="AO86" i="40"/>
  <c r="AN86" i="40"/>
  <c r="AL86" i="40"/>
  <c r="AI86" i="40"/>
  <c r="AG86" i="40"/>
  <c r="AF86" i="40"/>
  <c r="AE86" i="40"/>
  <c r="AB86" i="40"/>
  <c r="Z86" i="40"/>
  <c r="Y86" i="40"/>
  <c r="X86" i="40"/>
  <c r="W86" i="40"/>
  <c r="O86" i="40"/>
  <c r="N86" i="40"/>
  <c r="L86" i="40"/>
  <c r="BF85" i="40"/>
  <c r="AS85" i="40"/>
  <c r="AO85" i="40"/>
  <c r="AM85" i="40"/>
  <c r="AK85" i="40"/>
  <c r="AC85" i="40"/>
  <c r="Y85" i="40"/>
  <c r="W85" i="40"/>
  <c r="V85" i="40"/>
  <c r="U85" i="40"/>
  <c r="T85" i="40"/>
  <c r="R85" i="40"/>
  <c r="BC84" i="40"/>
  <c r="BB84" i="40"/>
  <c r="AY84" i="40"/>
  <c r="AX84" i="40"/>
  <c r="AW84" i="40"/>
  <c r="AT84" i="40"/>
  <c r="AS84" i="40"/>
  <c r="AP84" i="40"/>
  <c r="AO84" i="40"/>
  <c r="AN84" i="40"/>
  <c r="AM84" i="40"/>
  <c r="AL84" i="40"/>
  <c r="AK84" i="40"/>
  <c r="AG84" i="40"/>
  <c r="AE84" i="40"/>
  <c r="AC84" i="40"/>
  <c r="Y84" i="40"/>
  <c r="X84" i="40"/>
  <c r="W84" i="40"/>
  <c r="V84" i="40"/>
  <c r="U84" i="40"/>
  <c r="R84" i="40"/>
  <c r="Q84" i="40"/>
  <c r="N84" i="40"/>
  <c r="BF83" i="40"/>
  <c r="BC83" i="40"/>
  <c r="BB83" i="40"/>
  <c r="BA83" i="40"/>
  <c r="AZ83" i="40"/>
  <c r="AY83" i="40"/>
  <c r="AX83" i="40"/>
  <c r="AW83" i="40"/>
  <c r="AV83" i="40"/>
  <c r="AU83" i="40"/>
  <c r="AT83" i="40"/>
  <c r="AS83" i="40"/>
  <c r="AQ83" i="40"/>
  <c r="AP83" i="40"/>
  <c r="AO83" i="40"/>
  <c r="AM83" i="40"/>
  <c r="AK83" i="40"/>
  <c r="AJ83" i="40"/>
  <c r="AI83" i="40"/>
  <c r="AH83" i="40"/>
  <c r="AG83" i="40"/>
  <c r="AF83" i="40"/>
  <c r="AE83" i="40"/>
  <c r="AD83" i="40"/>
  <c r="AA83" i="40"/>
  <c r="Z83" i="40"/>
  <c r="Y83" i="40"/>
  <c r="X83" i="40"/>
  <c r="W83" i="40"/>
  <c r="V83" i="40"/>
  <c r="T83" i="40"/>
  <c r="S83" i="40"/>
  <c r="R83" i="40"/>
  <c r="Q83" i="40"/>
  <c r="O83" i="40"/>
  <c r="N83" i="40"/>
  <c r="L83" i="40"/>
  <c r="BF82" i="40"/>
  <c r="BC82" i="40"/>
  <c r="BB82" i="40"/>
  <c r="BA82" i="40"/>
  <c r="AZ82" i="40"/>
  <c r="AY82" i="40"/>
  <c r="AX82" i="40"/>
  <c r="AW82" i="40"/>
  <c r="AV82" i="40"/>
  <c r="AU82" i="40"/>
  <c r="AT82" i="40"/>
  <c r="AS82" i="40"/>
  <c r="AR82" i="40"/>
  <c r="AQ82" i="40"/>
  <c r="AP82" i="40"/>
  <c r="AO82" i="40"/>
  <c r="AN82" i="40"/>
  <c r="AM82" i="40"/>
  <c r="AK82" i="40"/>
  <c r="AJ82" i="40"/>
  <c r="AI82" i="40"/>
  <c r="AH82" i="40"/>
  <c r="AG82" i="40"/>
  <c r="AF82" i="40"/>
  <c r="AE82" i="40"/>
  <c r="AD82" i="40"/>
  <c r="AC82" i="40"/>
  <c r="AA82" i="40"/>
  <c r="Z82" i="40"/>
  <c r="Y82" i="40"/>
  <c r="X82" i="40"/>
  <c r="W82" i="40"/>
  <c r="V82" i="40"/>
  <c r="U82" i="40"/>
  <c r="T82" i="40"/>
  <c r="S82" i="40"/>
  <c r="R82" i="40"/>
  <c r="Q82" i="40"/>
  <c r="P82" i="40"/>
  <c r="O82" i="40"/>
  <c r="N82" i="40"/>
  <c r="L82" i="40"/>
  <c r="BD76" i="40"/>
  <c r="BC76" i="40"/>
  <c r="AZ76" i="40"/>
  <c r="AV76" i="40"/>
  <c r="AT76" i="40"/>
  <c r="AS76" i="40"/>
  <c r="AQ76" i="40"/>
  <c r="AP76" i="40"/>
  <c r="AO76" i="40"/>
  <c r="AM76" i="40"/>
  <c r="AF76" i="40"/>
  <c r="AE76" i="40"/>
  <c r="AC76" i="40"/>
  <c r="Y76" i="40"/>
  <c r="X76" i="40"/>
  <c r="V76" i="40"/>
  <c r="U76" i="40"/>
  <c r="T76" i="40"/>
  <c r="S76" i="40"/>
  <c r="R76" i="40"/>
  <c r="O76" i="40"/>
  <c r="L76" i="40"/>
  <c r="BD75" i="40"/>
  <c r="BC75" i="40"/>
  <c r="AZ75" i="40"/>
  <c r="AV75" i="40"/>
  <c r="AT75" i="40"/>
  <c r="AS75" i="40"/>
  <c r="AQ75" i="40"/>
  <c r="AP75" i="40"/>
  <c r="AO75" i="40"/>
  <c r="AM75" i="40"/>
  <c r="AF75" i="40"/>
  <c r="AE75" i="40"/>
  <c r="AC75" i="40"/>
  <c r="Y75" i="40"/>
  <c r="X75" i="40"/>
  <c r="V75" i="40"/>
  <c r="U75" i="40"/>
  <c r="T75" i="40"/>
  <c r="S75" i="40"/>
  <c r="R75" i="40"/>
  <c r="O75" i="40"/>
  <c r="L75" i="40"/>
  <c r="BD74" i="40"/>
  <c r="BC74" i="40"/>
  <c r="AZ74" i="40"/>
  <c r="AV74" i="40"/>
  <c r="AT74" i="40"/>
  <c r="AS74" i="40"/>
  <c r="AQ74" i="40"/>
  <c r="AP74" i="40"/>
  <c r="AO74" i="40"/>
  <c r="AM74" i="40"/>
  <c r="AF74" i="40"/>
  <c r="AE74" i="40"/>
  <c r="AC74" i="40"/>
  <c r="Y74" i="40"/>
  <c r="X74" i="40"/>
  <c r="V74" i="40"/>
  <c r="U74" i="40"/>
  <c r="T74" i="40"/>
  <c r="S74" i="40"/>
  <c r="R74" i="40"/>
  <c r="O74" i="40"/>
  <c r="L74" i="40"/>
  <c r="BH73" i="40"/>
  <c r="BC73" i="40"/>
  <c r="BB73" i="40"/>
  <c r="BA73" i="40"/>
  <c r="AZ73" i="40"/>
  <c r="AY73" i="40"/>
  <c r="AX73" i="40"/>
  <c r="AW73" i="40"/>
  <c r="AV73" i="40"/>
  <c r="AU73" i="40"/>
  <c r="AT73" i="40"/>
  <c r="AS73" i="40"/>
  <c r="AR73" i="40"/>
  <c r="AQ73" i="40"/>
  <c r="AP73" i="40"/>
  <c r="AO73" i="40"/>
  <c r="AM73" i="40"/>
  <c r="AL73" i="40"/>
  <c r="AK73" i="40"/>
  <c r="AI73" i="40"/>
  <c r="AH73" i="40"/>
  <c r="AF73" i="40"/>
  <c r="AE73" i="40"/>
  <c r="AC73" i="40"/>
  <c r="AB73" i="40"/>
  <c r="Z73" i="40"/>
  <c r="Y73" i="40"/>
  <c r="X73" i="40"/>
  <c r="W73" i="40"/>
  <c r="V73" i="40"/>
  <c r="U73" i="40"/>
  <c r="T73" i="40"/>
  <c r="S73" i="40"/>
  <c r="R73" i="40"/>
  <c r="O73" i="40"/>
  <c r="N73" i="40"/>
  <c r="M73" i="40"/>
  <c r="L73" i="40"/>
  <c r="K73" i="40"/>
  <c r="BG72" i="40"/>
  <c r="BF72" i="40"/>
  <c r="BE72" i="40"/>
  <c r="BD72" i="40"/>
  <c r="BB72" i="40"/>
  <c r="BA72" i="40"/>
  <c r="AZ72" i="40"/>
  <c r="AW72" i="40"/>
  <c r="AV72" i="40"/>
  <c r="AT72" i="40"/>
  <c r="AR72" i="40"/>
  <c r="AP72" i="40"/>
  <c r="AO72" i="40"/>
  <c r="AI72" i="40"/>
  <c r="AH72" i="40"/>
  <c r="AF72" i="40"/>
  <c r="AE72" i="40"/>
  <c r="AC72" i="40"/>
  <c r="AB72" i="40"/>
  <c r="Z72" i="40"/>
  <c r="Y72" i="40"/>
  <c r="X72" i="40"/>
  <c r="W72" i="40"/>
  <c r="U72" i="40"/>
  <c r="O72" i="40"/>
  <c r="N72" i="40"/>
  <c r="L72" i="40"/>
  <c r="BH71" i="40"/>
  <c r="BC71" i="40"/>
  <c r="BC70" i="40"/>
  <c r="AZ70" i="40"/>
  <c r="BB69" i="40"/>
  <c r="BA69" i="40"/>
  <c r="AF69" i="40"/>
  <c r="O69" i="40"/>
  <c r="N69" i="40"/>
  <c r="BG68" i="40"/>
  <c r="BF68" i="40"/>
  <c r="BE68" i="40"/>
  <c r="BD68" i="40"/>
  <c r="BC68" i="40"/>
  <c r="BB68" i="40"/>
  <c r="BA68" i="40"/>
  <c r="AZ68" i="40"/>
  <c r="AW68" i="40"/>
  <c r="AT68" i="40"/>
  <c r="AP68" i="40"/>
  <c r="AO68" i="40"/>
  <c r="AN68" i="40"/>
  <c r="AL68" i="40"/>
  <c r="AI68" i="40"/>
  <c r="AF68" i="40"/>
  <c r="AE68" i="40"/>
  <c r="AB68" i="40"/>
  <c r="Z68" i="40"/>
  <c r="Y68" i="40"/>
  <c r="W68" i="40"/>
  <c r="O68" i="40"/>
  <c r="N68" i="40"/>
  <c r="L68" i="40"/>
  <c r="BG67" i="40"/>
  <c r="BF67" i="40"/>
  <c r="BE67" i="40"/>
  <c r="BD67" i="40"/>
  <c r="BC67" i="40"/>
  <c r="BB67" i="40"/>
  <c r="BA67" i="40"/>
  <c r="AZ67" i="40"/>
  <c r="AW67" i="40"/>
  <c r="AV67" i="40"/>
  <c r="AT67" i="40"/>
  <c r="AP67" i="40"/>
  <c r="AO67" i="40"/>
  <c r="AN67" i="40"/>
  <c r="AL67" i="40"/>
  <c r="AI67" i="40"/>
  <c r="AG67" i="40"/>
  <c r="AF67" i="40"/>
  <c r="AE67" i="40"/>
  <c r="AB67" i="40"/>
  <c r="Z67" i="40"/>
  <c r="Y67" i="40"/>
  <c r="X67" i="40"/>
  <c r="W67" i="40"/>
  <c r="O67" i="40"/>
  <c r="N67" i="40"/>
  <c r="L67" i="40"/>
  <c r="BF66" i="40"/>
  <c r="AS66" i="40"/>
  <c r="AO66" i="40"/>
  <c r="AM66" i="40"/>
  <c r="AK66" i="40"/>
  <c r="AC66" i="40"/>
  <c r="Y66" i="40"/>
  <c r="W66" i="40"/>
  <c r="V66" i="40"/>
  <c r="U66" i="40"/>
  <c r="T66" i="40"/>
  <c r="R66" i="40"/>
  <c r="BC65" i="40"/>
  <c r="BB65" i="40"/>
  <c r="AY65" i="40"/>
  <c r="AX65" i="40"/>
  <c r="AW65" i="40"/>
  <c r="AT65" i="40"/>
  <c r="AS65" i="40"/>
  <c r="AP65" i="40"/>
  <c r="AO65" i="40"/>
  <c r="AN65" i="40"/>
  <c r="AM65" i="40"/>
  <c r="AL65" i="40"/>
  <c r="AK65" i="40"/>
  <c r="AG65" i="40"/>
  <c r="AE65" i="40"/>
  <c r="AC65" i="40"/>
  <c r="Y65" i="40"/>
  <c r="X65" i="40"/>
  <c r="W65" i="40"/>
  <c r="V65" i="40"/>
  <c r="U65" i="40"/>
  <c r="R65" i="40"/>
  <c r="Q65" i="40"/>
  <c r="N65" i="40"/>
  <c r="BF64" i="40"/>
  <c r="BC64" i="40"/>
  <c r="BB64" i="40"/>
  <c r="BA64" i="40"/>
  <c r="AZ64" i="40"/>
  <c r="AY64" i="40"/>
  <c r="AX64" i="40"/>
  <c r="AW64" i="40"/>
  <c r="AV64" i="40"/>
  <c r="AU64" i="40"/>
  <c r="AT64" i="40"/>
  <c r="AS64" i="40"/>
  <c r="AQ64" i="40"/>
  <c r="AP64" i="40"/>
  <c r="AO64" i="40"/>
  <c r="AM64" i="40"/>
  <c r="AK64" i="40"/>
  <c r="AJ64" i="40"/>
  <c r="AI64" i="40"/>
  <c r="AH64" i="40"/>
  <c r="AG64" i="40"/>
  <c r="AF64" i="40"/>
  <c r="AE64" i="40"/>
  <c r="AD64" i="40"/>
  <c r="AA64" i="40"/>
  <c r="Z64" i="40"/>
  <c r="Y64" i="40"/>
  <c r="X64" i="40"/>
  <c r="W64" i="40"/>
  <c r="V64" i="40"/>
  <c r="T64" i="40"/>
  <c r="S64" i="40"/>
  <c r="R64" i="40"/>
  <c r="Q64" i="40"/>
  <c r="O64" i="40"/>
  <c r="N64" i="40"/>
  <c r="L64" i="40"/>
  <c r="BF63" i="40"/>
  <c r="BC63" i="40"/>
  <c r="BB63" i="40"/>
  <c r="BA63" i="40"/>
  <c r="AZ63" i="40"/>
  <c r="AY63" i="40"/>
  <c r="AX63" i="40"/>
  <c r="AW63" i="40"/>
  <c r="AV63" i="40"/>
  <c r="AU63" i="40"/>
  <c r="AT63" i="40"/>
  <c r="AS63" i="40"/>
  <c r="AR63" i="40"/>
  <c r="AQ63" i="40"/>
  <c r="AP63" i="40"/>
  <c r="AO63" i="40"/>
  <c r="AN63" i="40"/>
  <c r="AM63" i="40"/>
  <c r="AK63" i="40"/>
  <c r="AJ63" i="40"/>
  <c r="AI63" i="40"/>
  <c r="AH63" i="40"/>
  <c r="AG63" i="40"/>
  <c r="AF63" i="40"/>
  <c r="AE63" i="40"/>
  <c r="AD63" i="40"/>
  <c r="AC63" i="40"/>
  <c r="AA63" i="40"/>
  <c r="Z63" i="40"/>
  <c r="Y63" i="40"/>
  <c r="X63" i="40"/>
  <c r="W63" i="40"/>
  <c r="V63" i="40"/>
  <c r="U63" i="40"/>
  <c r="T63" i="40"/>
  <c r="S63" i="40"/>
  <c r="R63" i="40"/>
  <c r="Q63" i="40"/>
  <c r="P63" i="40"/>
  <c r="O63" i="40"/>
  <c r="N63" i="40"/>
  <c r="L63" i="40"/>
  <c r="BD57" i="40"/>
  <c r="BC57" i="40"/>
  <c r="AZ57" i="40"/>
  <c r="AV57" i="40"/>
  <c r="AT57" i="40"/>
  <c r="AS57" i="40"/>
  <c r="AQ57" i="40"/>
  <c r="AP57" i="40"/>
  <c r="AO57" i="40"/>
  <c r="AM57" i="40"/>
  <c r="AF57" i="40"/>
  <c r="AE57" i="40"/>
  <c r="AC57" i="40"/>
  <c r="Y57" i="40"/>
  <c r="X57" i="40"/>
  <c r="V57" i="40"/>
  <c r="U57" i="40"/>
  <c r="T57" i="40"/>
  <c r="S57" i="40"/>
  <c r="R57" i="40"/>
  <c r="O57" i="40"/>
  <c r="L57" i="40"/>
  <c r="BD56" i="40"/>
  <c r="BC56" i="40"/>
  <c r="AZ56" i="40"/>
  <c r="AV56" i="40"/>
  <c r="AT56" i="40"/>
  <c r="AS56" i="40"/>
  <c r="AQ56" i="40"/>
  <c r="AP56" i="40"/>
  <c r="AO56" i="40"/>
  <c r="AM56" i="40"/>
  <c r="AF56" i="40"/>
  <c r="AE56" i="40"/>
  <c r="AC56" i="40"/>
  <c r="Y56" i="40"/>
  <c r="X56" i="40"/>
  <c r="V56" i="40"/>
  <c r="U56" i="40"/>
  <c r="T56" i="40"/>
  <c r="S56" i="40"/>
  <c r="R56" i="40"/>
  <c r="O56" i="40"/>
  <c r="L56" i="40"/>
  <c r="BD55" i="40"/>
  <c r="BC55" i="40"/>
  <c r="AZ55" i="40"/>
  <c r="AV55" i="40"/>
  <c r="AT55" i="40"/>
  <c r="AS55" i="40"/>
  <c r="AQ55" i="40"/>
  <c r="AP55" i="40"/>
  <c r="AO55" i="40"/>
  <c r="AM55" i="40"/>
  <c r="AF55" i="40"/>
  <c r="AE55" i="40"/>
  <c r="AC55" i="40"/>
  <c r="Y55" i="40"/>
  <c r="X55" i="40"/>
  <c r="V55" i="40"/>
  <c r="U55" i="40"/>
  <c r="T55" i="40"/>
  <c r="S55" i="40"/>
  <c r="R55" i="40"/>
  <c r="O55" i="40"/>
  <c r="L55" i="40"/>
  <c r="BH54" i="40"/>
  <c r="BC54" i="40"/>
  <c r="BB54" i="40"/>
  <c r="BA54" i="40"/>
  <c r="AZ54" i="40"/>
  <c r="AY54" i="40"/>
  <c r="AX54" i="40"/>
  <c r="AW54" i="40"/>
  <c r="AV54" i="40"/>
  <c r="AU54" i="40"/>
  <c r="AT54" i="40"/>
  <c r="AS54" i="40"/>
  <c r="AR54" i="40"/>
  <c r="AQ54" i="40"/>
  <c r="AP54" i="40"/>
  <c r="AO54" i="40"/>
  <c r="AM54" i="40"/>
  <c r="AL54" i="40"/>
  <c r="AK54" i="40"/>
  <c r="AI54" i="40"/>
  <c r="AH54" i="40"/>
  <c r="AF54" i="40"/>
  <c r="AE54" i="40"/>
  <c r="AC54" i="40"/>
  <c r="AB54" i="40"/>
  <c r="Z54" i="40"/>
  <c r="Y54" i="40"/>
  <c r="X54" i="40"/>
  <c r="W54" i="40"/>
  <c r="V54" i="40"/>
  <c r="U54" i="40"/>
  <c r="T54" i="40"/>
  <c r="S54" i="40"/>
  <c r="R54" i="40"/>
  <c r="O54" i="40"/>
  <c r="N54" i="40"/>
  <c r="M54" i="40"/>
  <c r="L54" i="40"/>
  <c r="K54" i="40"/>
  <c r="BG53" i="40"/>
  <c r="BF53" i="40"/>
  <c r="BE53" i="40"/>
  <c r="BD53" i="40"/>
  <c r="BB53" i="40"/>
  <c r="BA53" i="40"/>
  <c r="AZ53" i="40"/>
  <c r="AW53" i="40"/>
  <c r="AV53" i="40"/>
  <c r="AT53" i="40"/>
  <c r="AR53" i="40"/>
  <c r="AP53" i="40"/>
  <c r="AO53" i="40"/>
  <c r="AI53" i="40"/>
  <c r="AH53" i="40"/>
  <c r="AF53" i="40"/>
  <c r="AE53" i="40"/>
  <c r="AC53" i="40"/>
  <c r="AB53" i="40"/>
  <c r="Z53" i="40"/>
  <c r="Y53" i="40"/>
  <c r="X53" i="40"/>
  <c r="W53" i="40"/>
  <c r="U53" i="40"/>
  <c r="O53" i="40"/>
  <c r="N53" i="40"/>
  <c r="L53" i="40"/>
  <c r="BH52" i="40"/>
  <c r="BC52" i="40"/>
  <c r="BC51" i="40"/>
  <c r="AZ51" i="40"/>
  <c r="BB50" i="40"/>
  <c r="BA50" i="40"/>
  <c r="AF50" i="40"/>
  <c r="O50" i="40"/>
  <c r="N50" i="40"/>
  <c r="BG49" i="40"/>
  <c r="BF49" i="40"/>
  <c r="BE49" i="40"/>
  <c r="BD49" i="40"/>
  <c r="BC49" i="40"/>
  <c r="BB49" i="40"/>
  <c r="BA49" i="40"/>
  <c r="AZ49" i="40"/>
  <c r="AW49" i="40"/>
  <c r="AT49" i="40"/>
  <c r="AP49" i="40"/>
  <c r="AO49" i="40"/>
  <c r="AN49" i="40"/>
  <c r="AL49" i="40"/>
  <c r="AI49" i="40"/>
  <c r="AF49" i="40"/>
  <c r="AE49" i="40"/>
  <c r="AB49" i="40"/>
  <c r="Z49" i="40"/>
  <c r="Y49" i="40"/>
  <c r="W49" i="40"/>
  <c r="O49" i="40"/>
  <c r="N49" i="40"/>
  <c r="L49" i="40"/>
  <c r="BG48" i="40"/>
  <c r="BF48" i="40"/>
  <c r="BE48" i="40"/>
  <c r="BD48" i="40"/>
  <c r="BC48" i="40"/>
  <c r="BB48" i="40"/>
  <c r="BA48" i="40"/>
  <c r="AZ48" i="40"/>
  <c r="AW48" i="40"/>
  <c r="AV48" i="40"/>
  <c r="AT48" i="40"/>
  <c r="AP48" i="40"/>
  <c r="AO48" i="40"/>
  <c r="AN48" i="40"/>
  <c r="AL48" i="40"/>
  <c r="AI48" i="40"/>
  <c r="AG48" i="40"/>
  <c r="AF48" i="40"/>
  <c r="AE48" i="40"/>
  <c r="AB48" i="40"/>
  <c r="Z48" i="40"/>
  <c r="Y48" i="40"/>
  <c r="X48" i="40"/>
  <c r="W48" i="40"/>
  <c r="O48" i="40"/>
  <c r="N48" i="40"/>
  <c r="L48" i="40"/>
  <c r="BF47" i="40"/>
  <c r="AS47" i="40"/>
  <c r="AO47" i="40"/>
  <c r="AM47" i="40"/>
  <c r="AK47" i="40"/>
  <c r="AC47" i="40"/>
  <c r="Y47" i="40"/>
  <c r="W47" i="40"/>
  <c r="V47" i="40"/>
  <c r="U47" i="40"/>
  <c r="T47" i="40"/>
  <c r="R47" i="40"/>
  <c r="BC46" i="40"/>
  <c r="BB46" i="40"/>
  <c r="AY46" i="40"/>
  <c r="AX46" i="40"/>
  <c r="AW46" i="40"/>
  <c r="AT46" i="40"/>
  <c r="AS46" i="40"/>
  <c r="AP46" i="40"/>
  <c r="AO46" i="40"/>
  <c r="AN46" i="40"/>
  <c r="AM46" i="40"/>
  <c r="AL46" i="40"/>
  <c r="AK46" i="40"/>
  <c r="AG46" i="40"/>
  <c r="AE46" i="40"/>
  <c r="AC46" i="40"/>
  <c r="Y46" i="40"/>
  <c r="X46" i="40"/>
  <c r="W46" i="40"/>
  <c r="V46" i="40"/>
  <c r="U46" i="40"/>
  <c r="R46" i="40"/>
  <c r="Q46" i="40"/>
  <c r="N46" i="40"/>
  <c r="BF45" i="40"/>
  <c r="BC45" i="40"/>
  <c r="BB45" i="40"/>
  <c r="BA45" i="40"/>
  <c r="AZ45" i="40"/>
  <c r="AY45" i="40"/>
  <c r="AX45" i="40"/>
  <c r="AW45" i="40"/>
  <c r="AV45" i="40"/>
  <c r="AU45" i="40"/>
  <c r="AT45" i="40"/>
  <c r="AS45" i="40"/>
  <c r="AQ45" i="40"/>
  <c r="AP45" i="40"/>
  <c r="AO45" i="40"/>
  <c r="AM45" i="40"/>
  <c r="AK45" i="40"/>
  <c r="AJ45" i="40"/>
  <c r="AI45" i="40"/>
  <c r="AH45" i="40"/>
  <c r="AG45" i="40"/>
  <c r="AF45" i="40"/>
  <c r="AE45" i="40"/>
  <c r="AD45" i="40"/>
  <c r="AA45" i="40"/>
  <c r="Z45" i="40"/>
  <c r="Y45" i="40"/>
  <c r="X45" i="40"/>
  <c r="W45" i="40"/>
  <c r="V45" i="40"/>
  <c r="T45" i="40"/>
  <c r="S45" i="40"/>
  <c r="R45" i="40"/>
  <c r="Q45" i="40"/>
  <c r="O45" i="40"/>
  <c r="N45" i="40"/>
  <c r="L45" i="40"/>
  <c r="BF44" i="40"/>
  <c r="BC44" i="40"/>
  <c r="BB44" i="40"/>
  <c r="BA44" i="40"/>
  <c r="AZ44" i="40"/>
  <c r="AY44" i="40"/>
  <c r="AX44" i="40"/>
  <c r="AW44" i="40"/>
  <c r="AV44" i="40"/>
  <c r="AU44" i="40"/>
  <c r="AT44" i="40"/>
  <c r="AS44" i="40"/>
  <c r="AR44" i="40"/>
  <c r="AQ44" i="40"/>
  <c r="AP44" i="40"/>
  <c r="AO44" i="40"/>
  <c r="AN44" i="40"/>
  <c r="AM44" i="40"/>
  <c r="AK44" i="40"/>
  <c r="AJ44" i="40"/>
  <c r="AI44" i="40"/>
  <c r="AH44" i="40"/>
  <c r="AG44" i="40"/>
  <c r="AF44" i="40"/>
  <c r="AE44" i="40"/>
  <c r="AD44" i="40"/>
  <c r="AC44" i="40"/>
  <c r="AA44" i="40"/>
  <c r="Z44" i="40"/>
  <c r="Y44" i="40"/>
  <c r="X44" i="40"/>
  <c r="W44" i="40"/>
  <c r="V44" i="40"/>
  <c r="U44" i="40"/>
  <c r="T44" i="40"/>
  <c r="S44" i="40"/>
  <c r="R44" i="40"/>
  <c r="Q44" i="40"/>
  <c r="P44" i="40"/>
  <c r="O44" i="40"/>
  <c r="N44" i="40"/>
  <c r="L44" i="40"/>
  <c r="BD36" i="40"/>
  <c r="BC36" i="40"/>
  <c r="AZ36" i="40"/>
  <c r="AV36" i="40"/>
  <c r="AT36" i="40"/>
  <c r="AS36" i="40"/>
  <c r="AQ36" i="40"/>
  <c r="AP36" i="40"/>
  <c r="AO36" i="40"/>
  <c r="AM36" i="40"/>
  <c r="AF36" i="40"/>
  <c r="AE36" i="40"/>
  <c r="AC36" i="40"/>
  <c r="Y36" i="40"/>
  <c r="X36" i="40"/>
  <c r="V36" i="40"/>
  <c r="U36" i="40"/>
  <c r="T36" i="40"/>
  <c r="S36" i="40"/>
  <c r="R36" i="40"/>
  <c r="O36" i="40"/>
  <c r="L36" i="40"/>
  <c r="BD35" i="40"/>
  <c r="BC35" i="40"/>
  <c r="AZ35" i="40"/>
  <c r="AV35" i="40"/>
  <c r="AT35" i="40"/>
  <c r="AS35" i="40"/>
  <c r="AQ35" i="40"/>
  <c r="AP35" i="40"/>
  <c r="AO35" i="40"/>
  <c r="AM35" i="40"/>
  <c r="AF35" i="40"/>
  <c r="AE35" i="40"/>
  <c r="AC35" i="40"/>
  <c r="Y35" i="40"/>
  <c r="X35" i="40"/>
  <c r="V35" i="40"/>
  <c r="U35" i="40"/>
  <c r="T35" i="40"/>
  <c r="S35" i="40"/>
  <c r="R35" i="40"/>
  <c r="O35" i="40"/>
  <c r="L35" i="40"/>
  <c r="BD34" i="40"/>
  <c r="BC34" i="40"/>
  <c r="AZ34" i="40"/>
  <c r="AV34" i="40"/>
  <c r="AT34" i="40"/>
  <c r="AS34" i="40"/>
  <c r="AQ34" i="40"/>
  <c r="AP34" i="40"/>
  <c r="AO34" i="40"/>
  <c r="AM34" i="40"/>
  <c r="AF34" i="40"/>
  <c r="AE34" i="40"/>
  <c r="AC34" i="40"/>
  <c r="Y34" i="40"/>
  <c r="X34" i="40"/>
  <c r="V34" i="40"/>
  <c r="U34" i="40"/>
  <c r="T34" i="40"/>
  <c r="S34" i="40"/>
  <c r="R34" i="40"/>
  <c r="O34" i="40"/>
  <c r="L34" i="40"/>
  <c r="BH33" i="40"/>
  <c r="BC33" i="40"/>
  <c r="BB33" i="40"/>
  <c r="BA33" i="40"/>
  <c r="AZ33" i="40"/>
  <c r="AY33" i="40"/>
  <c r="AX33" i="40"/>
  <c r="AW33" i="40"/>
  <c r="AV33" i="40"/>
  <c r="AU33" i="40"/>
  <c r="AT33" i="40"/>
  <c r="AS33" i="40"/>
  <c r="AR33" i="40"/>
  <c r="AQ33" i="40"/>
  <c r="AP33" i="40"/>
  <c r="AO33" i="40"/>
  <c r="AM33" i="40"/>
  <c r="AL33" i="40"/>
  <c r="AK33" i="40"/>
  <c r="AI33" i="40"/>
  <c r="AH33" i="40"/>
  <c r="AF33" i="40"/>
  <c r="AE33" i="40"/>
  <c r="AC33" i="40"/>
  <c r="AB33" i="40"/>
  <c r="Z33" i="40"/>
  <c r="Y33" i="40"/>
  <c r="X33" i="40"/>
  <c r="W33" i="40"/>
  <c r="V33" i="40"/>
  <c r="U33" i="40"/>
  <c r="T33" i="40"/>
  <c r="S33" i="40"/>
  <c r="R33" i="40"/>
  <c r="O33" i="40"/>
  <c r="N33" i="40"/>
  <c r="M33" i="40"/>
  <c r="L33" i="40"/>
  <c r="K33" i="40"/>
  <c r="BG32" i="40"/>
  <c r="BF32" i="40"/>
  <c r="BE32" i="40"/>
  <c r="BD32" i="40"/>
  <c r="BB32" i="40"/>
  <c r="BA32" i="40"/>
  <c r="AZ32" i="40"/>
  <c r="AW32" i="40"/>
  <c r="AV32" i="40"/>
  <c r="AT32" i="40"/>
  <c r="AR32" i="40"/>
  <c r="AP32" i="40"/>
  <c r="AO32" i="40"/>
  <c r="AI32" i="40"/>
  <c r="AH32" i="40"/>
  <c r="AF32" i="40"/>
  <c r="AE32" i="40"/>
  <c r="AC32" i="40"/>
  <c r="AB32" i="40"/>
  <c r="Z32" i="40"/>
  <c r="Y32" i="40"/>
  <c r="X32" i="40"/>
  <c r="W32" i="40"/>
  <c r="U32" i="40"/>
  <c r="O32" i="40"/>
  <c r="N32" i="40"/>
  <c r="L32" i="40"/>
  <c r="BH31" i="40"/>
  <c r="BC31" i="40"/>
  <c r="BC30" i="40"/>
  <c r="AZ30" i="40"/>
  <c r="BB29" i="40"/>
  <c r="BA29" i="40"/>
  <c r="AF29" i="40"/>
  <c r="O29" i="40"/>
  <c r="N29" i="40"/>
  <c r="BG28" i="40"/>
  <c r="BF28" i="40"/>
  <c r="BE28" i="40"/>
  <c r="BD28" i="40"/>
  <c r="BC28" i="40"/>
  <c r="BB28" i="40"/>
  <c r="BA28" i="40"/>
  <c r="AZ28" i="40"/>
  <c r="AW28" i="40"/>
  <c r="AT28" i="40"/>
  <c r="AP28" i="40"/>
  <c r="AO28" i="40"/>
  <c r="AN28" i="40"/>
  <c r="AL28" i="40"/>
  <c r="AI28" i="40"/>
  <c r="AF28" i="40"/>
  <c r="AE28" i="40"/>
  <c r="AB28" i="40"/>
  <c r="Z28" i="40"/>
  <c r="Y28" i="40"/>
  <c r="W28" i="40"/>
  <c r="O28" i="40"/>
  <c r="N28" i="40"/>
  <c r="L28" i="40"/>
  <c r="BG27" i="40"/>
  <c r="BF27" i="40"/>
  <c r="BE27" i="40"/>
  <c r="BD27" i="40"/>
  <c r="BC27" i="40"/>
  <c r="BB27" i="40"/>
  <c r="BA27" i="40"/>
  <c r="AZ27" i="40"/>
  <c r="AW27" i="40"/>
  <c r="AV27" i="40"/>
  <c r="AT27" i="40"/>
  <c r="AP27" i="40"/>
  <c r="AO27" i="40"/>
  <c r="AN27" i="40"/>
  <c r="AL27" i="40"/>
  <c r="AI27" i="40"/>
  <c r="AG27" i="40"/>
  <c r="AF27" i="40"/>
  <c r="AE27" i="40"/>
  <c r="AB27" i="40"/>
  <c r="Z27" i="40"/>
  <c r="Y27" i="40"/>
  <c r="X27" i="40"/>
  <c r="W27" i="40"/>
  <c r="O27" i="40"/>
  <c r="N27" i="40"/>
  <c r="L27" i="40"/>
  <c r="BF26" i="40"/>
  <c r="AS26" i="40"/>
  <c r="AO26" i="40"/>
  <c r="AM26" i="40"/>
  <c r="AK26" i="40"/>
  <c r="AC26" i="40"/>
  <c r="Y26" i="40"/>
  <c r="W26" i="40"/>
  <c r="V26" i="40"/>
  <c r="U26" i="40"/>
  <c r="T26" i="40"/>
  <c r="R26" i="40"/>
  <c r="BC25" i="40"/>
  <c r="BB25" i="40"/>
  <c r="AY25" i="40"/>
  <c r="AX25" i="40"/>
  <c r="AW25" i="40"/>
  <c r="AT25" i="40"/>
  <c r="AS25" i="40"/>
  <c r="AP25" i="40"/>
  <c r="AO25" i="40"/>
  <c r="AN25" i="40"/>
  <c r="AM25" i="40"/>
  <c r="AL25" i="40"/>
  <c r="AK25" i="40"/>
  <c r="AG25" i="40"/>
  <c r="AE25" i="40"/>
  <c r="AC25" i="40"/>
  <c r="Y25" i="40"/>
  <c r="X25" i="40"/>
  <c r="W25" i="40"/>
  <c r="V25" i="40"/>
  <c r="U25" i="40"/>
  <c r="R25" i="40"/>
  <c r="Q25" i="40"/>
  <c r="N25" i="40"/>
  <c r="BF24" i="40"/>
  <c r="BC24" i="40"/>
  <c r="BB24" i="40"/>
  <c r="BA24" i="40"/>
  <c r="AZ24" i="40"/>
  <c r="AY24" i="40"/>
  <c r="AX24" i="40"/>
  <c r="AW24" i="40"/>
  <c r="AV24" i="40"/>
  <c r="AU24" i="40"/>
  <c r="AT24" i="40"/>
  <c r="AS24" i="40"/>
  <c r="AQ24" i="40"/>
  <c r="AP24" i="40"/>
  <c r="AO24" i="40"/>
  <c r="AM24" i="40"/>
  <c r="AK24" i="40"/>
  <c r="AJ24" i="40"/>
  <c r="AI24" i="40"/>
  <c r="AH24" i="40"/>
  <c r="AG24" i="40"/>
  <c r="AF24" i="40"/>
  <c r="AE24" i="40"/>
  <c r="AD24" i="40"/>
  <c r="AA24" i="40"/>
  <c r="Z24" i="40"/>
  <c r="Y24" i="40"/>
  <c r="X24" i="40"/>
  <c r="W24" i="40"/>
  <c r="V24" i="40"/>
  <c r="T24" i="40"/>
  <c r="S24" i="40"/>
  <c r="R24" i="40"/>
  <c r="Q24" i="40"/>
  <c r="O24" i="40"/>
  <c r="N24" i="40"/>
  <c r="L24" i="40"/>
  <c r="BF23" i="40"/>
  <c r="BC23" i="40"/>
  <c r="BB23" i="40"/>
  <c r="BA23" i="40"/>
  <c r="AZ23" i="40"/>
  <c r="AY23" i="40"/>
  <c r="AX23" i="40"/>
  <c r="AW23" i="40"/>
  <c r="AV23" i="40"/>
  <c r="AU23" i="40"/>
  <c r="AT23" i="40"/>
  <c r="AS23" i="40"/>
  <c r="AR23" i="40"/>
  <c r="AQ23" i="40"/>
  <c r="AP23" i="40"/>
  <c r="AO23" i="40"/>
  <c r="AN23" i="40"/>
  <c r="AM23" i="40"/>
  <c r="AK23" i="40"/>
  <c r="AJ23" i="40"/>
  <c r="AI23" i="40"/>
  <c r="AH23" i="40"/>
  <c r="AG23" i="40"/>
  <c r="AF23" i="40"/>
  <c r="AE23" i="40"/>
  <c r="AD23" i="40"/>
  <c r="AC23" i="40"/>
  <c r="AA23" i="40"/>
  <c r="Z23" i="40"/>
  <c r="Y23" i="40"/>
  <c r="X23" i="40"/>
  <c r="W23" i="40"/>
  <c r="V23" i="40"/>
  <c r="U23" i="40"/>
  <c r="T23" i="40"/>
  <c r="S23" i="40"/>
  <c r="R23" i="40"/>
  <c r="Q23" i="40"/>
  <c r="P23" i="40"/>
  <c r="O23" i="40"/>
  <c r="N23" i="40"/>
  <c r="L23" i="40"/>
  <c r="BD95" i="39"/>
  <c r="BC95" i="39"/>
  <c r="AZ95" i="39"/>
  <c r="AV95" i="39"/>
  <c r="AT95" i="39"/>
  <c r="AS95" i="39"/>
  <c r="AQ95" i="39"/>
  <c r="AP95" i="39"/>
  <c r="AO95" i="39"/>
  <c r="AM95" i="39"/>
  <c r="AF95" i="39"/>
  <c r="AE95" i="39"/>
  <c r="AC95" i="39"/>
  <c r="Y95" i="39"/>
  <c r="X95" i="39"/>
  <c r="V95" i="39"/>
  <c r="U95" i="39"/>
  <c r="T95" i="39"/>
  <c r="S95" i="39"/>
  <c r="R95" i="39"/>
  <c r="O95" i="39"/>
  <c r="L95" i="39"/>
  <c r="BD94" i="39"/>
  <c r="BC94" i="39"/>
  <c r="AZ94" i="39"/>
  <c r="AV94" i="39"/>
  <c r="AT94" i="39"/>
  <c r="AS94" i="39"/>
  <c r="AQ94" i="39"/>
  <c r="AP94" i="39"/>
  <c r="AO94" i="39"/>
  <c r="AM94" i="39"/>
  <c r="AF94" i="39"/>
  <c r="AE94" i="39"/>
  <c r="AC94" i="39"/>
  <c r="Y94" i="39"/>
  <c r="X94" i="39"/>
  <c r="V94" i="39"/>
  <c r="U94" i="39"/>
  <c r="T94" i="39"/>
  <c r="S94" i="39"/>
  <c r="R94" i="39"/>
  <c r="O94" i="39"/>
  <c r="L94" i="39"/>
  <c r="BD93" i="39"/>
  <c r="BC93" i="39"/>
  <c r="AZ93" i="39"/>
  <c r="AV93" i="39"/>
  <c r="AT93" i="39"/>
  <c r="AS93" i="39"/>
  <c r="AQ93" i="39"/>
  <c r="AP93" i="39"/>
  <c r="AO93" i="39"/>
  <c r="AM93" i="39"/>
  <c r="AF93" i="39"/>
  <c r="AE93" i="39"/>
  <c r="AC93" i="39"/>
  <c r="Y93" i="39"/>
  <c r="X93" i="39"/>
  <c r="V93" i="39"/>
  <c r="U93" i="39"/>
  <c r="T93" i="39"/>
  <c r="S93" i="39"/>
  <c r="R93" i="39"/>
  <c r="O93" i="39"/>
  <c r="L93" i="39"/>
  <c r="BH92" i="39"/>
  <c r="BC92" i="39"/>
  <c r="BB92" i="39"/>
  <c r="BA92" i="39"/>
  <c r="AZ92" i="39"/>
  <c r="AY92" i="39"/>
  <c r="AX92" i="39"/>
  <c r="AW92" i="39"/>
  <c r="AV92" i="39"/>
  <c r="AU92" i="39"/>
  <c r="AT92" i="39"/>
  <c r="AS92" i="39"/>
  <c r="AR92" i="39"/>
  <c r="AQ92" i="39"/>
  <c r="AP92" i="39"/>
  <c r="AO92" i="39"/>
  <c r="AM92" i="39"/>
  <c r="AL92" i="39"/>
  <c r="AK92" i="39"/>
  <c r="AI92" i="39"/>
  <c r="AH92" i="39"/>
  <c r="AF92" i="39"/>
  <c r="AE92" i="39"/>
  <c r="AC92" i="39"/>
  <c r="AB92" i="39"/>
  <c r="Z92" i="39"/>
  <c r="Y92" i="39"/>
  <c r="X92" i="39"/>
  <c r="W92" i="39"/>
  <c r="V92" i="39"/>
  <c r="U92" i="39"/>
  <c r="T92" i="39"/>
  <c r="S92" i="39"/>
  <c r="R92" i="39"/>
  <c r="O92" i="39"/>
  <c r="N92" i="39"/>
  <c r="M92" i="39"/>
  <c r="L92" i="39"/>
  <c r="K92" i="39"/>
  <c r="BG91" i="39"/>
  <c r="BF91" i="39"/>
  <c r="BE91" i="39"/>
  <c r="BD91" i="39"/>
  <c r="BB91" i="39"/>
  <c r="BA91" i="39"/>
  <c r="AZ91" i="39"/>
  <c r="AW91" i="39"/>
  <c r="AV91" i="39"/>
  <c r="AT91" i="39"/>
  <c r="AR91" i="39"/>
  <c r="AP91" i="39"/>
  <c r="AO91" i="39"/>
  <c r="AI91" i="39"/>
  <c r="AH91" i="39"/>
  <c r="AF91" i="39"/>
  <c r="AE91" i="39"/>
  <c r="AC91" i="39"/>
  <c r="AB91" i="39"/>
  <c r="Z91" i="39"/>
  <c r="Y91" i="39"/>
  <c r="X91" i="39"/>
  <c r="W91" i="39"/>
  <c r="U91" i="39"/>
  <c r="O91" i="39"/>
  <c r="N91" i="39"/>
  <c r="L91" i="39"/>
  <c r="BH90" i="39"/>
  <c r="BC90" i="39"/>
  <c r="BC89" i="39"/>
  <c r="AZ89" i="39"/>
  <c r="BB88" i="39"/>
  <c r="BA88" i="39"/>
  <c r="AF88" i="39"/>
  <c r="O88" i="39"/>
  <c r="N88" i="39"/>
  <c r="BG87" i="39"/>
  <c r="BF87" i="39"/>
  <c r="BE87" i="39"/>
  <c r="BD87" i="39"/>
  <c r="BC87" i="39"/>
  <c r="BB87" i="39"/>
  <c r="BA87" i="39"/>
  <c r="AZ87" i="39"/>
  <c r="AW87" i="39"/>
  <c r="AT87" i="39"/>
  <c r="AP87" i="39"/>
  <c r="AO87" i="39"/>
  <c r="AN87" i="39"/>
  <c r="AL87" i="39"/>
  <c r="AI87" i="39"/>
  <c r="AF87" i="39"/>
  <c r="AE87" i="39"/>
  <c r="AB87" i="39"/>
  <c r="Z87" i="39"/>
  <c r="Y87" i="39"/>
  <c r="W87" i="39"/>
  <c r="O87" i="39"/>
  <c r="N87" i="39"/>
  <c r="L87" i="39"/>
  <c r="BG86" i="39"/>
  <c r="BF86" i="39"/>
  <c r="BE86" i="39"/>
  <c r="BD86" i="39"/>
  <c r="BC86" i="39"/>
  <c r="BB86" i="39"/>
  <c r="BA86" i="39"/>
  <c r="AZ86" i="39"/>
  <c r="AW86" i="39"/>
  <c r="AV86" i="39"/>
  <c r="AT86" i="39"/>
  <c r="AP86" i="39"/>
  <c r="AO86" i="39"/>
  <c r="AN86" i="39"/>
  <c r="AL86" i="39"/>
  <c r="AI86" i="39"/>
  <c r="AG86" i="39"/>
  <c r="AF86" i="39"/>
  <c r="AE86" i="39"/>
  <c r="AB86" i="39"/>
  <c r="Z86" i="39"/>
  <c r="Y86" i="39"/>
  <c r="X86" i="39"/>
  <c r="W86" i="39"/>
  <c r="O86" i="39"/>
  <c r="N86" i="39"/>
  <c r="L86" i="39"/>
  <c r="BF85" i="39"/>
  <c r="AS85" i="39"/>
  <c r="AO85" i="39"/>
  <c r="AM85" i="39"/>
  <c r="AK85" i="39"/>
  <c r="AC85" i="39"/>
  <c r="Y85" i="39"/>
  <c r="W85" i="39"/>
  <c r="V85" i="39"/>
  <c r="U85" i="39"/>
  <c r="T85" i="39"/>
  <c r="R85" i="39"/>
  <c r="BC84" i="39"/>
  <c r="BB84" i="39"/>
  <c r="AY84" i="39"/>
  <c r="AX84" i="39"/>
  <c r="AW84" i="39"/>
  <c r="AT84" i="39"/>
  <c r="AS84" i="39"/>
  <c r="AP84" i="39"/>
  <c r="AO84" i="39"/>
  <c r="AN84" i="39"/>
  <c r="AM84" i="39"/>
  <c r="AL84" i="39"/>
  <c r="AK84" i="39"/>
  <c r="AG84" i="39"/>
  <c r="AE84" i="39"/>
  <c r="AC84" i="39"/>
  <c r="Y84" i="39"/>
  <c r="X84" i="39"/>
  <c r="W84" i="39"/>
  <c r="V84" i="39"/>
  <c r="U84" i="39"/>
  <c r="R84" i="39"/>
  <c r="Q84" i="39"/>
  <c r="N84" i="39"/>
  <c r="BF83" i="39"/>
  <c r="BC83" i="39"/>
  <c r="BB83" i="39"/>
  <c r="BA83" i="39"/>
  <c r="AZ83" i="39"/>
  <c r="AY83" i="39"/>
  <c r="AX83" i="39"/>
  <c r="AW83" i="39"/>
  <c r="AV83" i="39"/>
  <c r="AU83" i="39"/>
  <c r="AT83" i="39"/>
  <c r="AS83" i="39"/>
  <c r="AQ83" i="39"/>
  <c r="AP83" i="39"/>
  <c r="AO83" i="39"/>
  <c r="AM83" i="39"/>
  <c r="AK83" i="39"/>
  <c r="AJ83" i="39"/>
  <c r="AI83" i="39"/>
  <c r="AH83" i="39"/>
  <c r="AG83" i="39"/>
  <c r="AF83" i="39"/>
  <c r="AE83" i="39"/>
  <c r="AD83" i="39"/>
  <c r="AA83" i="39"/>
  <c r="Z83" i="39"/>
  <c r="Y83" i="39"/>
  <c r="X83" i="39"/>
  <c r="W83" i="39"/>
  <c r="V83" i="39"/>
  <c r="T83" i="39"/>
  <c r="S83" i="39"/>
  <c r="R83" i="39"/>
  <c r="Q83" i="39"/>
  <c r="O83" i="39"/>
  <c r="N83" i="39"/>
  <c r="L83" i="39"/>
  <c r="BF82" i="39"/>
  <c r="BC82" i="39"/>
  <c r="BB82" i="39"/>
  <c r="BA82" i="39"/>
  <c r="AZ82" i="39"/>
  <c r="AY82" i="39"/>
  <c r="AX82" i="39"/>
  <c r="AW82" i="39"/>
  <c r="AV82" i="39"/>
  <c r="AU82" i="39"/>
  <c r="AT82" i="39"/>
  <c r="AS82" i="39"/>
  <c r="AR82" i="39"/>
  <c r="AQ82" i="39"/>
  <c r="AP82" i="39"/>
  <c r="AO82" i="39"/>
  <c r="AN82" i="39"/>
  <c r="AM82" i="39"/>
  <c r="AK82" i="39"/>
  <c r="AJ82" i="39"/>
  <c r="AI82" i="39"/>
  <c r="AH82" i="39"/>
  <c r="AG82" i="39"/>
  <c r="AF82" i="39"/>
  <c r="AE82" i="39"/>
  <c r="AD82" i="39"/>
  <c r="AC82" i="39"/>
  <c r="AA82" i="39"/>
  <c r="Z82" i="39"/>
  <c r="Y82" i="39"/>
  <c r="X82" i="39"/>
  <c r="W82" i="39"/>
  <c r="V82" i="39"/>
  <c r="U82" i="39"/>
  <c r="T82" i="39"/>
  <c r="S82" i="39"/>
  <c r="R82" i="39"/>
  <c r="Q82" i="39"/>
  <c r="P82" i="39"/>
  <c r="O82" i="39"/>
  <c r="N82" i="39"/>
  <c r="L82" i="39"/>
  <c r="BD76" i="39"/>
  <c r="BC76" i="39"/>
  <c r="AZ76" i="39"/>
  <c r="AV76" i="39"/>
  <c r="AT76" i="39"/>
  <c r="AS76" i="39"/>
  <c r="AQ76" i="39"/>
  <c r="AP76" i="39"/>
  <c r="AO76" i="39"/>
  <c r="AM76" i="39"/>
  <c r="AF76" i="39"/>
  <c r="AE76" i="39"/>
  <c r="AC76" i="39"/>
  <c r="Y76" i="39"/>
  <c r="X76" i="39"/>
  <c r="V76" i="39"/>
  <c r="U76" i="39"/>
  <c r="T76" i="39"/>
  <c r="S76" i="39"/>
  <c r="R76" i="39"/>
  <c r="O76" i="39"/>
  <c r="L76" i="39"/>
  <c r="BD75" i="39"/>
  <c r="BC75" i="39"/>
  <c r="AZ75" i="39"/>
  <c r="AV75" i="39"/>
  <c r="AT75" i="39"/>
  <c r="AS75" i="39"/>
  <c r="AQ75" i="39"/>
  <c r="AP75" i="39"/>
  <c r="AO75" i="39"/>
  <c r="AM75" i="39"/>
  <c r="AF75" i="39"/>
  <c r="AE75" i="39"/>
  <c r="AC75" i="39"/>
  <c r="Y75" i="39"/>
  <c r="X75" i="39"/>
  <c r="V75" i="39"/>
  <c r="U75" i="39"/>
  <c r="T75" i="39"/>
  <c r="S75" i="39"/>
  <c r="R75" i="39"/>
  <c r="O75" i="39"/>
  <c r="L75" i="39"/>
  <c r="BD74" i="39"/>
  <c r="BC74" i="39"/>
  <c r="AZ74" i="39"/>
  <c r="AV74" i="39"/>
  <c r="AT74" i="39"/>
  <c r="AS74" i="39"/>
  <c r="AQ74" i="39"/>
  <c r="AP74" i="39"/>
  <c r="AO74" i="39"/>
  <c r="AM74" i="39"/>
  <c r="AF74" i="39"/>
  <c r="AE74" i="39"/>
  <c r="AC74" i="39"/>
  <c r="Y74" i="39"/>
  <c r="X74" i="39"/>
  <c r="V74" i="39"/>
  <c r="U74" i="39"/>
  <c r="T74" i="39"/>
  <c r="S74" i="39"/>
  <c r="R74" i="39"/>
  <c r="O74" i="39"/>
  <c r="L74" i="39"/>
  <c r="BH73" i="39"/>
  <c r="BC73" i="39"/>
  <c r="BB73" i="39"/>
  <c r="BA73" i="39"/>
  <c r="AZ73" i="39"/>
  <c r="AY73" i="39"/>
  <c r="AX73" i="39"/>
  <c r="AW73" i="39"/>
  <c r="AV73" i="39"/>
  <c r="AU73" i="39"/>
  <c r="AT73" i="39"/>
  <c r="AS73" i="39"/>
  <c r="AR73" i="39"/>
  <c r="AQ73" i="39"/>
  <c r="AP73" i="39"/>
  <c r="AO73" i="39"/>
  <c r="AM73" i="39"/>
  <c r="AL73" i="39"/>
  <c r="AK73" i="39"/>
  <c r="AI73" i="39"/>
  <c r="AH73" i="39"/>
  <c r="AF73" i="39"/>
  <c r="AE73" i="39"/>
  <c r="AC73" i="39"/>
  <c r="AB73" i="39"/>
  <c r="Z73" i="39"/>
  <c r="Y73" i="39"/>
  <c r="X73" i="39"/>
  <c r="W73" i="39"/>
  <c r="V73" i="39"/>
  <c r="U73" i="39"/>
  <c r="T73" i="39"/>
  <c r="S73" i="39"/>
  <c r="R73" i="39"/>
  <c r="O73" i="39"/>
  <c r="N73" i="39"/>
  <c r="M73" i="39"/>
  <c r="L73" i="39"/>
  <c r="K73" i="39"/>
  <c r="BG72" i="39"/>
  <c r="BF72" i="39"/>
  <c r="BE72" i="39"/>
  <c r="BD72" i="39"/>
  <c r="BB72" i="39"/>
  <c r="BA72" i="39"/>
  <c r="AZ72" i="39"/>
  <c r="AW72" i="39"/>
  <c r="AV72" i="39"/>
  <c r="AT72" i="39"/>
  <c r="AR72" i="39"/>
  <c r="AP72" i="39"/>
  <c r="AO72" i="39"/>
  <c r="AI72" i="39"/>
  <c r="AH72" i="39"/>
  <c r="AF72" i="39"/>
  <c r="AE72" i="39"/>
  <c r="AC72" i="39"/>
  <c r="AB72" i="39"/>
  <c r="Z72" i="39"/>
  <c r="Y72" i="39"/>
  <c r="X72" i="39"/>
  <c r="W72" i="39"/>
  <c r="U72" i="39"/>
  <c r="O72" i="39"/>
  <c r="N72" i="39"/>
  <c r="L72" i="39"/>
  <c r="BH71" i="39"/>
  <c r="BC71" i="39"/>
  <c r="BC70" i="39"/>
  <c r="AZ70" i="39"/>
  <c r="BB69" i="39"/>
  <c r="BA69" i="39"/>
  <c r="AF69" i="39"/>
  <c r="O69" i="39"/>
  <c r="N69" i="39"/>
  <c r="BG68" i="39"/>
  <c r="BF68" i="39"/>
  <c r="BE68" i="39"/>
  <c r="BD68" i="39"/>
  <c r="BC68" i="39"/>
  <c r="BB68" i="39"/>
  <c r="BA68" i="39"/>
  <c r="AZ68" i="39"/>
  <c r="AW68" i="39"/>
  <c r="AT68" i="39"/>
  <c r="AP68" i="39"/>
  <c r="AO68" i="39"/>
  <c r="AN68" i="39"/>
  <c r="AL68" i="39"/>
  <c r="AI68" i="39"/>
  <c r="AF68" i="39"/>
  <c r="AE68" i="39"/>
  <c r="AB68" i="39"/>
  <c r="Z68" i="39"/>
  <c r="Y68" i="39"/>
  <c r="W68" i="39"/>
  <c r="O68" i="39"/>
  <c r="N68" i="39"/>
  <c r="L68" i="39"/>
  <c r="BG67" i="39"/>
  <c r="BF67" i="39"/>
  <c r="BE67" i="39"/>
  <c r="BD67" i="39"/>
  <c r="BC67" i="39"/>
  <c r="BB67" i="39"/>
  <c r="BA67" i="39"/>
  <c r="AZ67" i="39"/>
  <c r="AW67" i="39"/>
  <c r="AV67" i="39"/>
  <c r="AT67" i="39"/>
  <c r="AP67" i="39"/>
  <c r="AO67" i="39"/>
  <c r="AN67" i="39"/>
  <c r="AL67" i="39"/>
  <c r="AI67" i="39"/>
  <c r="AG67" i="39"/>
  <c r="AF67" i="39"/>
  <c r="AE67" i="39"/>
  <c r="AB67" i="39"/>
  <c r="Z67" i="39"/>
  <c r="Y67" i="39"/>
  <c r="X67" i="39"/>
  <c r="W67" i="39"/>
  <c r="O67" i="39"/>
  <c r="N67" i="39"/>
  <c r="L67" i="39"/>
  <c r="BF66" i="39"/>
  <c r="AS66" i="39"/>
  <c r="AO66" i="39"/>
  <c r="AM66" i="39"/>
  <c r="AK66" i="39"/>
  <c r="AC66" i="39"/>
  <c r="Y66" i="39"/>
  <c r="W66" i="39"/>
  <c r="V66" i="39"/>
  <c r="U66" i="39"/>
  <c r="T66" i="39"/>
  <c r="R66" i="39"/>
  <c r="BC65" i="39"/>
  <c r="BB65" i="39"/>
  <c r="AY65" i="39"/>
  <c r="AX65" i="39"/>
  <c r="AW65" i="39"/>
  <c r="AT65" i="39"/>
  <c r="AS65" i="39"/>
  <c r="AP65" i="39"/>
  <c r="AO65" i="39"/>
  <c r="AN65" i="39"/>
  <c r="AM65" i="39"/>
  <c r="AL65" i="39"/>
  <c r="AK65" i="39"/>
  <c r="AG65" i="39"/>
  <c r="AE65" i="39"/>
  <c r="AC65" i="39"/>
  <c r="Y65" i="39"/>
  <c r="X65" i="39"/>
  <c r="W65" i="39"/>
  <c r="V65" i="39"/>
  <c r="U65" i="39"/>
  <c r="R65" i="39"/>
  <c r="Q65" i="39"/>
  <c r="N65" i="39"/>
  <c r="BF64" i="39"/>
  <c r="BC64" i="39"/>
  <c r="BB64" i="39"/>
  <c r="BA64" i="39"/>
  <c r="AZ64" i="39"/>
  <c r="AY64" i="39"/>
  <c r="AX64" i="39"/>
  <c r="AW64" i="39"/>
  <c r="AV64" i="39"/>
  <c r="AU64" i="39"/>
  <c r="AT64" i="39"/>
  <c r="AS64" i="39"/>
  <c r="AQ64" i="39"/>
  <c r="AP64" i="39"/>
  <c r="AO64" i="39"/>
  <c r="AM64" i="39"/>
  <c r="AK64" i="39"/>
  <c r="AJ64" i="39"/>
  <c r="AI64" i="39"/>
  <c r="AH64" i="39"/>
  <c r="AG64" i="39"/>
  <c r="AF64" i="39"/>
  <c r="AE64" i="39"/>
  <c r="AD64" i="39"/>
  <c r="AA64" i="39"/>
  <c r="Z64" i="39"/>
  <c r="Y64" i="39"/>
  <c r="X64" i="39"/>
  <c r="W64" i="39"/>
  <c r="V64" i="39"/>
  <c r="T64" i="39"/>
  <c r="S64" i="39"/>
  <c r="R64" i="39"/>
  <c r="Q64" i="39"/>
  <c r="O64" i="39"/>
  <c r="N64" i="39"/>
  <c r="L64" i="39"/>
  <c r="BF63" i="39"/>
  <c r="BC63" i="39"/>
  <c r="BB63" i="39"/>
  <c r="BA63" i="39"/>
  <c r="AZ63" i="39"/>
  <c r="AY63" i="39"/>
  <c r="AX63" i="39"/>
  <c r="AW63" i="39"/>
  <c r="AV63" i="39"/>
  <c r="AU63" i="39"/>
  <c r="AT63" i="39"/>
  <c r="AS63" i="39"/>
  <c r="AR63" i="39"/>
  <c r="AQ63" i="39"/>
  <c r="AP63" i="39"/>
  <c r="AO63" i="39"/>
  <c r="AN63" i="39"/>
  <c r="AM63" i="39"/>
  <c r="AK63" i="39"/>
  <c r="AJ63" i="39"/>
  <c r="AI63" i="39"/>
  <c r="AH63" i="39"/>
  <c r="AG63" i="39"/>
  <c r="AF63" i="39"/>
  <c r="AE63" i="39"/>
  <c r="AD63" i="39"/>
  <c r="AC63" i="39"/>
  <c r="AA63" i="39"/>
  <c r="Z63" i="39"/>
  <c r="Y63" i="39"/>
  <c r="X63" i="39"/>
  <c r="W63" i="39"/>
  <c r="V63" i="39"/>
  <c r="U63" i="39"/>
  <c r="T63" i="39"/>
  <c r="S63" i="39"/>
  <c r="R63" i="39"/>
  <c r="Q63" i="39"/>
  <c r="P63" i="39"/>
  <c r="O63" i="39"/>
  <c r="N63" i="39"/>
  <c r="L63" i="39"/>
  <c r="BD57" i="39"/>
  <c r="BC57" i="39"/>
  <c r="AZ57" i="39"/>
  <c r="AV57" i="39"/>
  <c r="AT57" i="39"/>
  <c r="AS57" i="39"/>
  <c r="AQ57" i="39"/>
  <c r="AP57" i="39"/>
  <c r="AO57" i="39"/>
  <c r="AM57" i="39"/>
  <c r="AF57" i="39"/>
  <c r="AE57" i="39"/>
  <c r="AC57" i="39"/>
  <c r="Y57" i="39"/>
  <c r="X57" i="39"/>
  <c r="V57" i="39"/>
  <c r="U57" i="39"/>
  <c r="T57" i="39"/>
  <c r="S57" i="39"/>
  <c r="R57" i="39"/>
  <c r="O57" i="39"/>
  <c r="L57" i="39"/>
  <c r="BD56" i="39"/>
  <c r="BC56" i="39"/>
  <c r="AZ56" i="39"/>
  <c r="AV56" i="39"/>
  <c r="AT56" i="39"/>
  <c r="AS56" i="39"/>
  <c r="AQ56" i="39"/>
  <c r="AP56" i="39"/>
  <c r="AO56" i="39"/>
  <c r="AM56" i="39"/>
  <c r="AF56" i="39"/>
  <c r="AE56" i="39"/>
  <c r="AC56" i="39"/>
  <c r="Y56" i="39"/>
  <c r="X56" i="39"/>
  <c r="V56" i="39"/>
  <c r="U56" i="39"/>
  <c r="T56" i="39"/>
  <c r="S56" i="39"/>
  <c r="R56" i="39"/>
  <c r="O56" i="39"/>
  <c r="L56" i="39"/>
  <c r="BD55" i="39"/>
  <c r="BC55" i="39"/>
  <c r="AZ55" i="39"/>
  <c r="AV55" i="39"/>
  <c r="AT55" i="39"/>
  <c r="AS55" i="39"/>
  <c r="AQ55" i="39"/>
  <c r="AP55" i="39"/>
  <c r="AO55" i="39"/>
  <c r="AM55" i="39"/>
  <c r="AF55" i="39"/>
  <c r="AE55" i="39"/>
  <c r="AC55" i="39"/>
  <c r="Y55" i="39"/>
  <c r="X55" i="39"/>
  <c r="V55" i="39"/>
  <c r="U55" i="39"/>
  <c r="T55" i="39"/>
  <c r="S55" i="39"/>
  <c r="R55" i="39"/>
  <c r="O55" i="39"/>
  <c r="L55" i="39"/>
  <c r="BH54" i="39"/>
  <c r="BC54" i="39"/>
  <c r="BB54" i="39"/>
  <c r="BA54" i="39"/>
  <c r="AZ54" i="39"/>
  <c r="AY54" i="39"/>
  <c r="AX54" i="39"/>
  <c r="AW54" i="39"/>
  <c r="AV54" i="39"/>
  <c r="AU54" i="39"/>
  <c r="AT54" i="39"/>
  <c r="AS54" i="39"/>
  <c r="AR54" i="39"/>
  <c r="AQ54" i="39"/>
  <c r="AP54" i="39"/>
  <c r="AO54" i="39"/>
  <c r="AM54" i="39"/>
  <c r="AL54" i="39"/>
  <c r="AK54" i="39"/>
  <c r="AI54" i="39"/>
  <c r="AH54" i="39"/>
  <c r="AF54" i="39"/>
  <c r="AE54" i="39"/>
  <c r="AC54" i="39"/>
  <c r="AB54" i="39"/>
  <c r="Z54" i="39"/>
  <c r="Y54" i="39"/>
  <c r="X54" i="39"/>
  <c r="W54" i="39"/>
  <c r="V54" i="39"/>
  <c r="U54" i="39"/>
  <c r="T54" i="39"/>
  <c r="S54" i="39"/>
  <c r="R54" i="39"/>
  <c r="O54" i="39"/>
  <c r="N54" i="39"/>
  <c r="M54" i="39"/>
  <c r="L54" i="39"/>
  <c r="K54" i="39"/>
  <c r="BG53" i="39"/>
  <c r="BF53" i="39"/>
  <c r="BE53" i="39"/>
  <c r="BD53" i="39"/>
  <c r="BB53" i="39"/>
  <c r="BA53" i="39"/>
  <c r="AZ53" i="39"/>
  <c r="AW53" i="39"/>
  <c r="AV53" i="39"/>
  <c r="AT53" i="39"/>
  <c r="AR53" i="39"/>
  <c r="AP53" i="39"/>
  <c r="AO53" i="39"/>
  <c r="AI53" i="39"/>
  <c r="AH53" i="39"/>
  <c r="AF53" i="39"/>
  <c r="AE53" i="39"/>
  <c r="AC53" i="39"/>
  <c r="AB53" i="39"/>
  <c r="Z53" i="39"/>
  <c r="Y53" i="39"/>
  <c r="X53" i="39"/>
  <c r="W53" i="39"/>
  <c r="U53" i="39"/>
  <c r="O53" i="39"/>
  <c r="N53" i="39"/>
  <c r="L53" i="39"/>
  <c r="BH52" i="39"/>
  <c r="BC52" i="39"/>
  <c r="BC51" i="39"/>
  <c r="AZ51" i="39"/>
  <c r="BB50" i="39"/>
  <c r="BA50" i="39"/>
  <c r="AF50" i="39"/>
  <c r="O50" i="39"/>
  <c r="N50" i="39"/>
  <c r="BG49" i="39"/>
  <c r="BF49" i="39"/>
  <c r="BE49" i="39"/>
  <c r="BD49" i="39"/>
  <c r="BC49" i="39"/>
  <c r="BB49" i="39"/>
  <c r="BA49" i="39"/>
  <c r="AZ49" i="39"/>
  <c r="AW49" i="39"/>
  <c r="AT49" i="39"/>
  <c r="AP49" i="39"/>
  <c r="AO49" i="39"/>
  <c r="AN49" i="39"/>
  <c r="AL49" i="39"/>
  <c r="AI49" i="39"/>
  <c r="AF49" i="39"/>
  <c r="AE49" i="39"/>
  <c r="AB49" i="39"/>
  <c r="Z49" i="39"/>
  <c r="Y49" i="39"/>
  <c r="W49" i="39"/>
  <c r="O49" i="39"/>
  <c r="N49" i="39"/>
  <c r="L49" i="39"/>
  <c r="BG48" i="39"/>
  <c r="BF48" i="39"/>
  <c r="BE48" i="39"/>
  <c r="BD48" i="39"/>
  <c r="BC48" i="39"/>
  <c r="BB48" i="39"/>
  <c r="BA48" i="39"/>
  <c r="AZ48" i="39"/>
  <c r="AW48" i="39"/>
  <c r="AV48" i="39"/>
  <c r="AT48" i="39"/>
  <c r="AP48" i="39"/>
  <c r="AO48" i="39"/>
  <c r="AN48" i="39"/>
  <c r="AL48" i="39"/>
  <c r="AI48" i="39"/>
  <c r="AG48" i="39"/>
  <c r="AF48" i="39"/>
  <c r="AE48" i="39"/>
  <c r="AB48" i="39"/>
  <c r="Z48" i="39"/>
  <c r="Y48" i="39"/>
  <c r="X48" i="39"/>
  <c r="W48" i="39"/>
  <c r="O48" i="39"/>
  <c r="N48" i="39"/>
  <c r="L48" i="39"/>
  <c r="BF47" i="39"/>
  <c r="AS47" i="39"/>
  <c r="AO47" i="39"/>
  <c r="AM47" i="39"/>
  <c r="AK47" i="39"/>
  <c r="AC47" i="39"/>
  <c r="Y47" i="39"/>
  <c r="W47" i="39"/>
  <c r="V47" i="39"/>
  <c r="U47" i="39"/>
  <c r="T47" i="39"/>
  <c r="R47" i="39"/>
  <c r="BC46" i="39"/>
  <c r="BB46" i="39"/>
  <c r="AY46" i="39"/>
  <c r="AX46" i="39"/>
  <c r="AW46" i="39"/>
  <c r="AT46" i="39"/>
  <c r="AS46" i="39"/>
  <c r="AP46" i="39"/>
  <c r="AO46" i="39"/>
  <c r="AN46" i="39"/>
  <c r="AM46" i="39"/>
  <c r="AL46" i="39"/>
  <c r="AK46" i="39"/>
  <c r="AG46" i="39"/>
  <c r="AE46" i="39"/>
  <c r="AC46" i="39"/>
  <c r="Y46" i="39"/>
  <c r="X46" i="39"/>
  <c r="W46" i="39"/>
  <c r="V46" i="39"/>
  <c r="U46" i="39"/>
  <c r="R46" i="39"/>
  <c r="Q46" i="39"/>
  <c r="N46" i="39"/>
  <c r="BF45" i="39"/>
  <c r="BC45" i="39"/>
  <c r="BB45" i="39"/>
  <c r="BA45" i="39"/>
  <c r="AZ45" i="39"/>
  <c r="AY45" i="39"/>
  <c r="AX45" i="39"/>
  <c r="AW45" i="39"/>
  <c r="AV45" i="39"/>
  <c r="AU45" i="39"/>
  <c r="AT45" i="39"/>
  <c r="AS45" i="39"/>
  <c r="AQ45" i="39"/>
  <c r="AP45" i="39"/>
  <c r="AO45" i="39"/>
  <c r="AM45" i="39"/>
  <c r="AK45" i="39"/>
  <c r="AJ45" i="39"/>
  <c r="AI45" i="39"/>
  <c r="AH45" i="39"/>
  <c r="AG45" i="39"/>
  <c r="AF45" i="39"/>
  <c r="AE45" i="39"/>
  <c r="AD45" i="39"/>
  <c r="AA45" i="39"/>
  <c r="Z45" i="39"/>
  <c r="Y45" i="39"/>
  <c r="X45" i="39"/>
  <c r="W45" i="39"/>
  <c r="V45" i="39"/>
  <c r="T45" i="39"/>
  <c r="S45" i="39"/>
  <c r="R45" i="39"/>
  <c r="Q45" i="39"/>
  <c r="O45" i="39"/>
  <c r="N45" i="39"/>
  <c r="L45" i="39"/>
  <c r="BF44" i="39"/>
  <c r="BC44" i="39"/>
  <c r="BB44" i="39"/>
  <c r="BA44" i="39"/>
  <c r="AZ44" i="39"/>
  <c r="AY44" i="39"/>
  <c r="AX44" i="39"/>
  <c r="AW44" i="39"/>
  <c r="AV44" i="39"/>
  <c r="AU44" i="39"/>
  <c r="AT44" i="39"/>
  <c r="AS44" i="39"/>
  <c r="AR44" i="39"/>
  <c r="AQ44" i="39"/>
  <c r="AP44" i="39"/>
  <c r="AO44" i="39"/>
  <c r="AN44" i="39"/>
  <c r="AM44" i="39"/>
  <c r="AK44" i="39"/>
  <c r="AJ44" i="39"/>
  <c r="AI44" i="39"/>
  <c r="AH44" i="39"/>
  <c r="AG44" i="39"/>
  <c r="AF44" i="39"/>
  <c r="AE44" i="39"/>
  <c r="AD44" i="39"/>
  <c r="AC44" i="39"/>
  <c r="AA44" i="39"/>
  <c r="Z44" i="39"/>
  <c r="Y44" i="39"/>
  <c r="X44" i="39"/>
  <c r="W44" i="39"/>
  <c r="V44" i="39"/>
  <c r="U44" i="39"/>
  <c r="T44" i="39"/>
  <c r="S44" i="39"/>
  <c r="R44" i="39"/>
  <c r="Q44" i="39"/>
  <c r="P44" i="39"/>
  <c r="O44" i="39"/>
  <c r="N44" i="39"/>
  <c r="L44" i="39"/>
  <c r="BD36" i="39"/>
  <c r="BC36" i="39"/>
  <c r="AZ36" i="39"/>
  <c r="AV36" i="39"/>
  <c r="AT36" i="39"/>
  <c r="AS36" i="39"/>
  <c r="AQ36" i="39"/>
  <c r="AP36" i="39"/>
  <c r="AO36" i="39"/>
  <c r="AM36" i="39"/>
  <c r="AF36" i="39"/>
  <c r="AE36" i="39"/>
  <c r="AC36" i="39"/>
  <c r="Y36" i="39"/>
  <c r="X36" i="39"/>
  <c r="V36" i="39"/>
  <c r="U36" i="39"/>
  <c r="T36" i="39"/>
  <c r="S36" i="39"/>
  <c r="R36" i="39"/>
  <c r="O36" i="39"/>
  <c r="L36" i="39"/>
  <c r="BD35" i="39"/>
  <c r="BC35" i="39"/>
  <c r="AZ35" i="39"/>
  <c r="AV35" i="39"/>
  <c r="AT35" i="39"/>
  <c r="AS35" i="39"/>
  <c r="AQ35" i="39"/>
  <c r="AP35" i="39"/>
  <c r="AO35" i="39"/>
  <c r="AM35" i="39"/>
  <c r="AF35" i="39"/>
  <c r="AE35" i="39"/>
  <c r="AC35" i="39"/>
  <c r="Y35" i="39"/>
  <c r="X35" i="39"/>
  <c r="V35" i="39"/>
  <c r="U35" i="39"/>
  <c r="T35" i="39"/>
  <c r="S35" i="39"/>
  <c r="R35" i="39"/>
  <c r="O35" i="39"/>
  <c r="L35" i="39"/>
  <c r="BD34" i="39"/>
  <c r="BC34" i="39"/>
  <c r="AZ34" i="39"/>
  <c r="AV34" i="39"/>
  <c r="AT34" i="39"/>
  <c r="AS34" i="39"/>
  <c r="AQ34" i="39"/>
  <c r="AP34" i="39"/>
  <c r="AO34" i="39"/>
  <c r="AM34" i="39"/>
  <c r="AF34" i="39"/>
  <c r="AE34" i="39"/>
  <c r="AC34" i="39"/>
  <c r="Y34" i="39"/>
  <c r="X34" i="39"/>
  <c r="V34" i="39"/>
  <c r="U34" i="39"/>
  <c r="T34" i="39"/>
  <c r="S34" i="39"/>
  <c r="R34" i="39"/>
  <c r="O34" i="39"/>
  <c r="L34" i="39"/>
  <c r="BH33" i="39"/>
  <c r="BC33" i="39"/>
  <c r="BB33" i="39"/>
  <c r="BA33" i="39"/>
  <c r="AZ33" i="39"/>
  <c r="AY33" i="39"/>
  <c r="AX33" i="39"/>
  <c r="AW33" i="39"/>
  <c r="AV33" i="39"/>
  <c r="AU33" i="39"/>
  <c r="AT33" i="39"/>
  <c r="AS33" i="39"/>
  <c r="AR33" i="39"/>
  <c r="AQ33" i="39"/>
  <c r="AP33" i="39"/>
  <c r="AO33" i="39"/>
  <c r="AM33" i="39"/>
  <c r="AL33" i="39"/>
  <c r="AK33" i="39"/>
  <c r="AI33" i="39"/>
  <c r="AH33" i="39"/>
  <c r="AF33" i="39"/>
  <c r="AE33" i="39"/>
  <c r="AC33" i="39"/>
  <c r="AB33" i="39"/>
  <c r="Z33" i="39"/>
  <c r="Y33" i="39"/>
  <c r="X33" i="39"/>
  <c r="W33" i="39"/>
  <c r="V33" i="39"/>
  <c r="U33" i="39"/>
  <c r="T33" i="39"/>
  <c r="S33" i="39"/>
  <c r="R33" i="39"/>
  <c r="O33" i="39"/>
  <c r="N33" i="39"/>
  <c r="M33" i="39"/>
  <c r="L33" i="39"/>
  <c r="K33" i="39"/>
  <c r="BG32" i="39"/>
  <c r="BF32" i="39"/>
  <c r="BE32" i="39"/>
  <c r="BD32" i="39"/>
  <c r="BB32" i="39"/>
  <c r="BA32" i="39"/>
  <c r="AZ32" i="39"/>
  <c r="AW32" i="39"/>
  <c r="AV32" i="39"/>
  <c r="AT32" i="39"/>
  <c r="AR32" i="39"/>
  <c r="AP32" i="39"/>
  <c r="AO32" i="39"/>
  <c r="AI32" i="39"/>
  <c r="AH32" i="39"/>
  <c r="AF32" i="39"/>
  <c r="AE32" i="39"/>
  <c r="AC32" i="39"/>
  <c r="AB32" i="39"/>
  <c r="Z32" i="39"/>
  <c r="Y32" i="39"/>
  <c r="X32" i="39"/>
  <c r="W32" i="39"/>
  <c r="U32" i="39"/>
  <c r="O32" i="39"/>
  <c r="N32" i="39"/>
  <c r="L32" i="39"/>
  <c r="BH31" i="39"/>
  <c r="BC31" i="39"/>
  <c r="BC30" i="39"/>
  <c r="AZ30" i="39"/>
  <c r="BB29" i="39"/>
  <c r="BA29" i="39"/>
  <c r="AF29" i="39"/>
  <c r="O29" i="39"/>
  <c r="N29" i="39"/>
  <c r="BG28" i="39"/>
  <c r="BF28" i="39"/>
  <c r="BE28" i="39"/>
  <c r="BD28" i="39"/>
  <c r="BC28" i="39"/>
  <c r="BB28" i="39"/>
  <c r="BA28" i="39"/>
  <c r="AZ28" i="39"/>
  <c r="AW28" i="39"/>
  <c r="AT28" i="39"/>
  <c r="AP28" i="39"/>
  <c r="AO28" i="39"/>
  <c r="AN28" i="39"/>
  <c r="AL28" i="39"/>
  <c r="AI28" i="39"/>
  <c r="AF28" i="39"/>
  <c r="AE28" i="39"/>
  <c r="AB28" i="39"/>
  <c r="Z28" i="39"/>
  <c r="Y28" i="39"/>
  <c r="W28" i="39"/>
  <c r="O28" i="39"/>
  <c r="N28" i="39"/>
  <c r="L28" i="39"/>
  <c r="BG27" i="39"/>
  <c r="BF27" i="39"/>
  <c r="BE27" i="39"/>
  <c r="BD27" i="39"/>
  <c r="BC27" i="39"/>
  <c r="BB27" i="39"/>
  <c r="BA27" i="39"/>
  <c r="AZ27" i="39"/>
  <c r="AW27" i="39"/>
  <c r="AV27" i="39"/>
  <c r="AT27" i="39"/>
  <c r="AP27" i="39"/>
  <c r="AO27" i="39"/>
  <c r="AN27" i="39"/>
  <c r="AL27" i="39"/>
  <c r="AI27" i="39"/>
  <c r="AG27" i="39"/>
  <c r="AF27" i="39"/>
  <c r="AE27" i="39"/>
  <c r="AB27" i="39"/>
  <c r="Z27" i="39"/>
  <c r="Y27" i="39"/>
  <c r="X27" i="39"/>
  <c r="W27" i="39"/>
  <c r="O27" i="39"/>
  <c r="N27" i="39"/>
  <c r="L27" i="39"/>
  <c r="BF26" i="39"/>
  <c r="AS26" i="39"/>
  <c r="AO26" i="39"/>
  <c r="AM26" i="39"/>
  <c r="AK26" i="39"/>
  <c r="AC26" i="39"/>
  <c r="Y26" i="39"/>
  <c r="W26" i="39"/>
  <c r="V26" i="39"/>
  <c r="U26" i="39"/>
  <c r="T26" i="39"/>
  <c r="R26" i="39"/>
  <c r="BC25" i="39"/>
  <c r="BB25" i="39"/>
  <c r="AY25" i="39"/>
  <c r="AX25" i="39"/>
  <c r="AW25" i="39"/>
  <c r="AT25" i="39"/>
  <c r="AS25" i="39"/>
  <c r="AP25" i="39"/>
  <c r="AO25" i="39"/>
  <c r="AN25" i="39"/>
  <c r="AM25" i="39"/>
  <c r="AL25" i="39"/>
  <c r="AK25" i="39"/>
  <c r="AG25" i="39"/>
  <c r="AE25" i="39"/>
  <c r="AC25" i="39"/>
  <c r="Y25" i="39"/>
  <c r="X25" i="39"/>
  <c r="W25" i="39"/>
  <c r="V25" i="39"/>
  <c r="U25" i="39"/>
  <c r="R25" i="39"/>
  <c r="Q25" i="39"/>
  <c r="N25" i="39"/>
  <c r="BF24" i="39"/>
  <c r="BC24" i="39"/>
  <c r="BB24" i="39"/>
  <c r="BA24" i="39"/>
  <c r="AZ24" i="39"/>
  <c r="AY24" i="39"/>
  <c r="AX24" i="39"/>
  <c r="AW24" i="39"/>
  <c r="AV24" i="39"/>
  <c r="AU24" i="39"/>
  <c r="AT24" i="39"/>
  <c r="AS24" i="39"/>
  <c r="AQ24" i="39"/>
  <c r="AP24" i="39"/>
  <c r="AO24" i="39"/>
  <c r="AM24" i="39"/>
  <c r="AK24" i="39"/>
  <c r="AJ24" i="39"/>
  <c r="AI24" i="39"/>
  <c r="AH24" i="39"/>
  <c r="AG24" i="39"/>
  <c r="AF24" i="39"/>
  <c r="AE24" i="39"/>
  <c r="AD24" i="39"/>
  <c r="AA24" i="39"/>
  <c r="Z24" i="39"/>
  <c r="Y24" i="39"/>
  <c r="X24" i="39"/>
  <c r="W24" i="39"/>
  <c r="V24" i="39"/>
  <c r="T24" i="39"/>
  <c r="S24" i="39"/>
  <c r="R24" i="39"/>
  <c r="Q24" i="39"/>
  <c r="O24" i="39"/>
  <c r="N24" i="39"/>
  <c r="L24" i="39"/>
  <c r="BF23" i="39"/>
  <c r="BC23" i="39"/>
  <c r="BB23" i="39"/>
  <c r="BA23" i="39"/>
  <c r="AZ23" i="39"/>
  <c r="AY23" i="39"/>
  <c r="AX23" i="39"/>
  <c r="AW23" i="39"/>
  <c r="AV23" i="39"/>
  <c r="AU23" i="39"/>
  <c r="AT23" i="39"/>
  <c r="AS23" i="39"/>
  <c r="AR23" i="39"/>
  <c r="AQ23" i="39"/>
  <c r="AP23" i="39"/>
  <c r="AO23" i="39"/>
  <c r="AN23" i="39"/>
  <c r="AM23" i="39"/>
  <c r="AK23" i="39"/>
  <c r="AJ23" i="39"/>
  <c r="AI23" i="39"/>
  <c r="AH23" i="39"/>
  <c r="AG23" i="39"/>
  <c r="AF23" i="39"/>
  <c r="AE23" i="39"/>
  <c r="AD23" i="39"/>
  <c r="AC23" i="39"/>
  <c r="AA23" i="39"/>
  <c r="Z23" i="39"/>
  <c r="Y23" i="39"/>
  <c r="X23" i="39"/>
  <c r="W23" i="39"/>
  <c r="V23" i="39"/>
  <c r="U23" i="39"/>
  <c r="T23" i="39"/>
  <c r="S23" i="39"/>
  <c r="R23" i="39"/>
  <c r="Q23" i="39"/>
  <c r="P23" i="39"/>
  <c r="O23" i="39"/>
  <c r="N23" i="39"/>
  <c r="L23" i="39"/>
  <c r="BD95" i="23"/>
  <c r="BC95" i="23"/>
  <c r="AZ95" i="23"/>
  <c r="AV95" i="23"/>
  <c r="AT95" i="23"/>
  <c r="AS95" i="23"/>
  <c r="AQ95" i="23"/>
  <c r="AP95" i="23"/>
  <c r="AO95" i="23"/>
  <c r="AM95" i="23"/>
  <c r="AF95" i="23"/>
  <c r="AE95" i="23"/>
  <c r="AC95" i="23"/>
  <c r="Y95" i="23"/>
  <c r="X95" i="23"/>
  <c r="V95" i="23"/>
  <c r="U95" i="23"/>
  <c r="T95" i="23"/>
  <c r="S95" i="23"/>
  <c r="R95" i="23"/>
  <c r="O95" i="23"/>
  <c r="L95" i="23"/>
  <c r="BD94" i="23"/>
  <c r="BC94" i="23"/>
  <c r="AZ94" i="23"/>
  <c r="AV94" i="23"/>
  <c r="AT94" i="23"/>
  <c r="AS94" i="23"/>
  <c r="AQ94" i="23"/>
  <c r="AP94" i="23"/>
  <c r="AO94" i="23"/>
  <c r="AM94" i="23"/>
  <c r="AF94" i="23"/>
  <c r="AE94" i="23"/>
  <c r="AC94" i="23"/>
  <c r="Y94" i="23"/>
  <c r="X94" i="23"/>
  <c r="V94" i="23"/>
  <c r="U94" i="23"/>
  <c r="T94" i="23"/>
  <c r="S94" i="23"/>
  <c r="R94" i="23"/>
  <c r="O94" i="23"/>
  <c r="L94" i="23"/>
  <c r="BD93" i="23"/>
  <c r="BC93" i="23"/>
  <c r="AZ93" i="23"/>
  <c r="AV93" i="23"/>
  <c r="AT93" i="23"/>
  <c r="AS93" i="23"/>
  <c r="AQ93" i="23"/>
  <c r="AP93" i="23"/>
  <c r="AO93" i="23"/>
  <c r="AM93" i="23"/>
  <c r="AF93" i="23"/>
  <c r="AE93" i="23"/>
  <c r="AC93" i="23"/>
  <c r="Y93" i="23"/>
  <c r="X93" i="23"/>
  <c r="V93" i="23"/>
  <c r="U93" i="23"/>
  <c r="T93" i="23"/>
  <c r="S93" i="23"/>
  <c r="R93" i="23"/>
  <c r="O93" i="23"/>
  <c r="L93" i="23"/>
  <c r="BH92" i="23"/>
  <c r="BC92" i="23"/>
  <c r="BB92" i="23"/>
  <c r="BA92" i="23"/>
  <c r="AZ92" i="23"/>
  <c r="AY92" i="23"/>
  <c r="AX92" i="23"/>
  <c r="AW92" i="23"/>
  <c r="AV92" i="23"/>
  <c r="AU92" i="23"/>
  <c r="AT92" i="23"/>
  <c r="AS92" i="23"/>
  <c r="AR92" i="23"/>
  <c r="AQ92" i="23"/>
  <c r="AP92" i="23"/>
  <c r="AO92" i="23"/>
  <c r="AM92" i="23"/>
  <c r="AL92" i="23"/>
  <c r="AK92" i="23"/>
  <c r="AI92" i="23"/>
  <c r="AH92" i="23"/>
  <c r="AF92" i="23"/>
  <c r="AE92" i="23"/>
  <c r="AC92" i="23"/>
  <c r="AB92" i="23"/>
  <c r="Z92" i="23"/>
  <c r="Y92" i="23"/>
  <c r="X92" i="23"/>
  <c r="W92" i="23"/>
  <c r="V92" i="23"/>
  <c r="U92" i="23"/>
  <c r="T92" i="23"/>
  <c r="S92" i="23"/>
  <c r="R92" i="23"/>
  <c r="O92" i="23"/>
  <c r="N92" i="23"/>
  <c r="M92" i="23"/>
  <c r="L92" i="23"/>
  <c r="K92" i="23"/>
  <c r="BG91" i="23"/>
  <c r="BF91" i="23"/>
  <c r="BE91" i="23"/>
  <c r="BD91" i="23"/>
  <c r="BB91" i="23"/>
  <c r="BA91" i="23"/>
  <c r="AZ91" i="23"/>
  <c r="AW91" i="23"/>
  <c r="AV91" i="23"/>
  <c r="AT91" i="23"/>
  <c r="AR91" i="23"/>
  <c r="AP91" i="23"/>
  <c r="AO91" i="23"/>
  <c r="AI91" i="23"/>
  <c r="AH91" i="23"/>
  <c r="AF91" i="23"/>
  <c r="AE91" i="23"/>
  <c r="AC91" i="23"/>
  <c r="AB91" i="23"/>
  <c r="Z91" i="23"/>
  <c r="Y91" i="23"/>
  <c r="X91" i="23"/>
  <c r="W91" i="23"/>
  <c r="U91" i="23"/>
  <c r="O91" i="23"/>
  <c r="N91" i="23"/>
  <c r="L91" i="23"/>
  <c r="BH90" i="23"/>
  <c r="BC90" i="23"/>
  <c r="BC89" i="23"/>
  <c r="AZ89" i="23"/>
  <c r="BB88" i="23"/>
  <c r="BA88" i="23"/>
  <c r="AF88" i="23"/>
  <c r="O88" i="23"/>
  <c r="N88" i="23"/>
  <c r="BG87" i="23"/>
  <c r="BF87" i="23"/>
  <c r="BE87" i="23"/>
  <c r="BD87" i="23"/>
  <c r="BC87" i="23"/>
  <c r="BB87" i="23"/>
  <c r="BA87" i="23"/>
  <c r="AZ87" i="23"/>
  <c r="AW87" i="23"/>
  <c r="AT87" i="23"/>
  <c r="AP87" i="23"/>
  <c r="AO87" i="23"/>
  <c r="AN87" i="23"/>
  <c r="AL87" i="23"/>
  <c r="AI87" i="23"/>
  <c r="AF87" i="23"/>
  <c r="AE87" i="23"/>
  <c r="AB87" i="23"/>
  <c r="Z87" i="23"/>
  <c r="Y87" i="23"/>
  <c r="W87" i="23"/>
  <c r="O87" i="23"/>
  <c r="N87" i="23"/>
  <c r="L87" i="23"/>
  <c r="BG86" i="23"/>
  <c r="BF86" i="23"/>
  <c r="BE86" i="23"/>
  <c r="BD86" i="23"/>
  <c r="BC86" i="23"/>
  <c r="BB86" i="23"/>
  <c r="BA86" i="23"/>
  <c r="AZ86" i="23"/>
  <c r="AW86" i="23"/>
  <c r="AV86" i="23"/>
  <c r="AT86" i="23"/>
  <c r="AP86" i="23"/>
  <c r="AO86" i="23"/>
  <c r="AN86" i="23"/>
  <c r="AL86" i="23"/>
  <c r="AI86" i="23"/>
  <c r="AG86" i="23"/>
  <c r="AF86" i="23"/>
  <c r="AE86" i="23"/>
  <c r="AB86" i="23"/>
  <c r="Z86" i="23"/>
  <c r="Y86" i="23"/>
  <c r="X86" i="23"/>
  <c r="W86" i="23"/>
  <c r="O86" i="23"/>
  <c r="N86" i="23"/>
  <c r="L86" i="23"/>
  <c r="BF85" i="23"/>
  <c r="AS85" i="23"/>
  <c r="AO85" i="23"/>
  <c r="AM85" i="23"/>
  <c r="AK85" i="23"/>
  <c r="AC85" i="23"/>
  <c r="Y85" i="23"/>
  <c r="W85" i="23"/>
  <c r="V85" i="23"/>
  <c r="U85" i="23"/>
  <c r="T85" i="23"/>
  <c r="R85" i="23"/>
  <c r="BC84" i="23"/>
  <c r="BB84" i="23"/>
  <c r="AY84" i="23"/>
  <c r="AX84" i="23"/>
  <c r="AW84" i="23"/>
  <c r="AT84" i="23"/>
  <c r="AS84" i="23"/>
  <c r="AP84" i="23"/>
  <c r="AO84" i="23"/>
  <c r="AN84" i="23"/>
  <c r="AM84" i="23"/>
  <c r="AL84" i="23"/>
  <c r="AK84" i="23"/>
  <c r="AG84" i="23"/>
  <c r="AE84" i="23"/>
  <c r="AC84" i="23"/>
  <c r="Y84" i="23"/>
  <c r="X84" i="23"/>
  <c r="W84" i="23"/>
  <c r="V84" i="23"/>
  <c r="U84" i="23"/>
  <c r="R84" i="23"/>
  <c r="Q84" i="23"/>
  <c r="N84" i="23"/>
  <c r="BF83" i="23"/>
  <c r="BC83" i="23"/>
  <c r="BB83" i="23"/>
  <c r="BA83" i="23"/>
  <c r="AZ83" i="23"/>
  <c r="AY83" i="23"/>
  <c r="AX83" i="23"/>
  <c r="AW83" i="23"/>
  <c r="AV83" i="23"/>
  <c r="AU83" i="23"/>
  <c r="AT83" i="23"/>
  <c r="AS83" i="23"/>
  <c r="AQ83" i="23"/>
  <c r="AP83" i="23"/>
  <c r="AO83" i="23"/>
  <c r="AM83" i="23"/>
  <c r="AK83" i="23"/>
  <c r="AJ83" i="23"/>
  <c r="AI83" i="23"/>
  <c r="AH83" i="23"/>
  <c r="AG83" i="23"/>
  <c r="AF83" i="23"/>
  <c r="AE83" i="23"/>
  <c r="AD83" i="23"/>
  <c r="AA83" i="23"/>
  <c r="Z83" i="23"/>
  <c r="Y83" i="23"/>
  <c r="X83" i="23"/>
  <c r="W83" i="23"/>
  <c r="V83" i="23"/>
  <c r="T83" i="23"/>
  <c r="S83" i="23"/>
  <c r="R83" i="23"/>
  <c r="Q83" i="23"/>
  <c r="O83" i="23"/>
  <c r="N83" i="23"/>
  <c r="L83" i="23"/>
  <c r="BF82" i="23"/>
  <c r="BC82" i="23"/>
  <c r="BB82" i="23"/>
  <c r="BA82" i="23"/>
  <c r="AZ82" i="23"/>
  <c r="AY82" i="23"/>
  <c r="AX82" i="23"/>
  <c r="AW82" i="23"/>
  <c r="AV82" i="23"/>
  <c r="AU82" i="23"/>
  <c r="AT82" i="23"/>
  <c r="AS82" i="23"/>
  <c r="AR82" i="23"/>
  <c r="AQ82" i="23"/>
  <c r="AP82" i="23"/>
  <c r="AO82" i="23"/>
  <c r="AN82" i="23"/>
  <c r="AM82" i="23"/>
  <c r="AK82" i="23"/>
  <c r="AJ82" i="23"/>
  <c r="AI82" i="23"/>
  <c r="AH82" i="23"/>
  <c r="AG82" i="23"/>
  <c r="AF82" i="23"/>
  <c r="AE82" i="23"/>
  <c r="AD82" i="23"/>
  <c r="AC82" i="23"/>
  <c r="AA82" i="23"/>
  <c r="Z82" i="23"/>
  <c r="Y82" i="23"/>
  <c r="X82" i="23"/>
  <c r="W82" i="23"/>
  <c r="V82" i="23"/>
  <c r="U82" i="23"/>
  <c r="T82" i="23"/>
  <c r="S82" i="23"/>
  <c r="R82" i="23"/>
  <c r="Q82" i="23"/>
  <c r="P82" i="23"/>
  <c r="O82" i="23"/>
  <c r="N82" i="23"/>
  <c r="L82" i="23"/>
  <c r="BD76" i="23"/>
  <c r="BC76" i="23"/>
  <c r="AZ76" i="23"/>
  <c r="AV76" i="23"/>
  <c r="AT76" i="23"/>
  <c r="AS76" i="23"/>
  <c r="AQ76" i="23"/>
  <c r="AP76" i="23"/>
  <c r="AO76" i="23"/>
  <c r="AM76" i="23"/>
  <c r="AF76" i="23"/>
  <c r="AE76" i="23"/>
  <c r="AC76" i="23"/>
  <c r="Y76" i="23"/>
  <c r="X76" i="23"/>
  <c r="V76" i="23"/>
  <c r="U76" i="23"/>
  <c r="T76" i="23"/>
  <c r="S76" i="23"/>
  <c r="R76" i="23"/>
  <c r="O76" i="23"/>
  <c r="L76" i="23"/>
  <c r="BD75" i="23"/>
  <c r="BC75" i="23"/>
  <c r="AZ75" i="23"/>
  <c r="AV75" i="23"/>
  <c r="AT75" i="23"/>
  <c r="AS75" i="23"/>
  <c r="AQ75" i="23"/>
  <c r="AP75" i="23"/>
  <c r="AO75" i="23"/>
  <c r="AM75" i="23"/>
  <c r="AF75" i="23"/>
  <c r="AE75" i="23"/>
  <c r="AC75" i="23"/>
  <c r="Y75" i="23"/>
  <c r="X75" i="23"/>
  <c r="V75" i="23"/>
  <c r="U75" i="23"/>
  <c r="T75" i="23"/>
  <c r="S75" i="23"/>
  <c r="R75" i="23"/>
  <c r="O75" i="23"/>
  <c r="L75" i="23"/>
  <c r="BD74" i="23"/>
  <c r="BC74" i="23"/>
  <c r="AZ74" i="23"/>
  <c r="AV74" i="23"/>
  <c r="AT74" i="23"/>
  <c r="AS74" i="23"/>
  <c r="AQ74" i="23"/>
  <c r="AP74" i="23"/>
  <c r="AO74" i="23"/>
  <c r="AM74" i="23"/>
  <c r="AF74" i="23"/>
  <c r="AE74" i="23"/>
  <c r="AC74" i="23"/>
  <c r="Y74" i="23"/>
  <c r="X74" i="23"/>
  <c r="V74" i="23"/>
  <c r="U74" i="23"/>
  <c r="T74" i="23"/>
  <c r="S74" i="23"/>
  <c r="R74" i="23"/>
  <c r="O74" i="23"/>
  <c r="L74" i="23"/>
  <c r="BH73" i="23"/>
  <c r="BC73" i="23"/>
  <c r="BB73" i="23"/>
  <c r="BA73" i="23"/>
  <c r="AZ73" i="23"/>
  <c r="AY73" i="23"/>
  <c r="AX73" i="23"/>
  <c r="AW73" i="23"/>
  <c r="AV73" i="23"/>
  <c r="AU73" i="23"/>
  <c r="AT73" i="23"/>
  <c r="AS73" i="23"/>
  <c r="AR73" i="23"/>
  <c r="AQ73" i="23"/>
  <c r="AP73" i="23"/>
  <c r="AO73" i="23"/>
  <c r="AM73" i="23"/>
  <c r="AL73" i="23"/>
  <c r="AK73" i="23"/>
  <c r="AI73" i="23"/>
  <c r="AH73" i="23"/>
  <c r="AF73" i="23"/>
  <c r="AE73" i="23"/>
  <c r="AC73" i="23"/>
  <c r="AB73" i="23"/>
  <c r="Z73" i="23"/>
  <c r="Y73" i="23"/>
  <c r="X73" i="23"/>
  <c r="W73" i="23"/>
  <c r="V73" i="23"/>
  <c r="U73" i="23"/>
  <c r="T73" i="23"/>
  <c r="S73" i="23"/>
  <c r="R73" i="23"/>
  <c r="O73" i="23"/>
  <c r="N73" i="23"/>
  <c r="M73" i="23"/>
  <c r="L73" i="23"/>
  <c r="K73" i="23"/>
  <c r="BG72" i="23"/>
  <c r="BF72" i="23"/>
  <c r="BE72" i="23"/>
  <c r="BD72" i="23"/>
  <c r="BB72" i="23"/>
  <c r="BA72" i="23"/>
  <c r="AZ72" i="23"/>
  <c r="AW72" i="23"/>
  <c r="AV72" i="23"/>
  <c r="AT72" i="23"/>
  <c r="AR72" i="23"/>
  <c r="AP72" i="23"/>
  <c r="AO72" i="23"/>
  <c r="AI72" i="23"/>
  <c r="AH72" i="23"/>
  <c r="AF72" i="23"/>
  <c r="AE72" i="23"/>
  <c r="AC72" i="23"/>
  <c r="AB72" i="23"/>
  <c r="Z72" i="23"/>
  <c r="Y72" i="23"/>
  <c r="X72" i="23"/>
  <c r="W72" i="23"/>
  <c r="U72" i="23"/>
  <c r="O72" i="23"/>
  <c r="N72" i="23"/>
  <c r="L72" i="23"/>
  <c r="BH71" i="23"/>
  <c r="BC71" i="23"/>
  <c r="BC70" i="23"/>
  <c r="AZ70" i="23"/>
  <c r="BB69" i="23"/>
  <c r="BA69" i="23"/>
  <c r="AF69" i="23"/>
  <c r="O69" i="23"/>
  <c r="N69" i="23"/>
  <c r="BG68" i="23"/>
  <c r="BF68" i="23"/>
  <c r="BE68" i="23"/>
  <c r="BD68" i="23"/>
  <c r="BC68" i="23"/>
  <c r="BB68" i="23"/>
  <c r="BA68" i="23"/>
  <c r="AZ68" i="23"/>
  <c r="AW68" i="23"/>
  <c r="AT68" i="23"/>
  <c r="AP68" i="23"/>
  <c r="AO68" i="23"/>
  <c r="AN68" i="23"/>
  <c r="AL68" i="23"/>
  <c r="AI68" i="23"/>
  <c r="AF68" i="23"/>
  <c r="AE68" i="23"/>
  <c r="AB68" i="23"/>
  <c r="Z68" i="23"/>
  <c r="Y68" i="23"/>
  <c r="W68" i="23"/>
  <c r="O68" i="23"/>
  <c r="N68" i="23"/>
  <c r="L68" i="23"/>
  <c r="BG67" i="23"/>
  <c r="BF67" i="23"/>
  <c r="BE67" i="23"/>
  <c r="BD67" i="23"/>
  <c r="BC67" i="23"/>
  <c r="BB67" i="23"/>
  <c r="BA67" i="23"/>
  <c r="AZ67" i="23"/>
  <c r="AW67" i="23"/>
  <c r="AV67" i="23"/>
  <c r="AT67" i="23"/>
  <c r="AP67" i="23"/>
  <c r="AO67" i="23"/>
  <c r="AN67" i="23"/>
  <c r="AL67" i="23"/>
  <c r="AI67" i="23"/>
  <c r="AG67" i="23"/>
  <c r="AF67" i="23"/>
  <c r="AE67" i="23"/>
  <c r="AB67" i="23"/>
  <c r="Z67" i="23"/>
  <c r="Y67" i="23"/>
  <c r="X67" i="23"/>
  <c r="W67" i="23"/>
  <c r="O67" i="23"/>
  <c r="N67" i="23"/>
  <c r="L67" i="23"/>
  <c r="BF66" i="23"/>
  <c r="AS66" i="23"/>
  <c r="AO66" i="23"/>
  <c r="AM66" i="23"/>
  <c r="AK66" i="23"/>
  <c r="AC66" i="23"/>
  <c r="Y66" i="23"/>
  <c r="W66" i="23"/>
  <c r="V66" i="23"/>
  <c r="U66" i="23"/>
  <c r="T66" i="23"/>
  <c r="R66" i="23"/>
  <c r="BC65" i="23"/>
  <c r="BB65" i="23"/>
  <c r="AY65" i="23"/>
  <c r="AX65" i="23"/>
  <c r="AW65" i="23"/>
  <c r="AT65" i="23"/>
  <c r="AS65" i="23"/>
  <c r="AP65" i="23"/>
  <c r="AO65" i="23"/>
  <c r="AN65" i="23"/>
  <c r="AM65" i="23"/>
  <c r="AL65" i="23"/>
  <c r="AK65" i="23"/>
  <c r="AG65" i="23"/>
  <c r="AE65" i="23"/>
  <c r="AC65" i="23"/>
  <c r="Y65" i="23"/>
  <c r="X65" i="23"/>
  <c r="W65" i="23"/>
  <c r="V65" i="23"/>
  <c r="U65" i="23"/>
  <c r="R65" i="23"/>
  <c r="Q65" i="23"/>
  <c r="N65" i="23"/>
  <c r="BF64" i="23"/>
  <c r="BC64" i="23"/>
  <c r="BB64" i="23"/>
  <c r="BA64" i="23"/>
  <c r="AZ64" i="23"/>
  <c r="AY64" i="23"/>
  <c r="AX64" i="23"/>
  <c r="AW64" i="23"/>
  <c r="AV64" i="23"/>
  <c r="AU64" i="23"/>
  <c r="AT64" i="23"/>
  <c r="AS64" i="23"/>
  <c r="AQ64" i="23"/>
  <c r="AP64" i="23"/>
  <c r="AO64" i="23"/>
  <c r="AM64" i="23"/>
  <c r="AK64" i="23"/>
  <c r="AJ64" i="23"/>
  <c r="AI64" i="23"/>
  <c r="AH64" i="23"/>
  <c r="AG64" i="23"/>
  <c r="AF64" i="23"/>
  <c r="AE64" i="23"/>
  <c r="AD64" i="23"/>
  <c r="AA64" i="23"/>
  <c r="Z64" i="23"/>
  <c r="Y64" i="23"/>
  <c r="X64" i="23"/>
  <c r="W64" i="23"/>
  <c r="V64" i="23"/>
  <c r="T64" i="23"/>
  <c r="S64" i="23"/>
  <c r="R64" i="23"/>
  <c r="Q64" i="23"/>
  <c r="O64" i="23"/>
  <c r="N64" i="23"/>
  <c r="L64" i="23"/>
  <c r="BF63" i="23"/>
  <c r="BC63" i="23"/>
  <c r="BB63" i="23"/>
  <c r="BA63" i="23"/>
  <c r="AZ63" i="23"/>
  <c r="AY63" i="23"/>
  <c r="AX63" i="23"/>
  <c r="AW63" i="23"/>
  <c r="AV63" i="23"/>
  <c r="AU63" i="23"/>
  <c r="AT63" i="23"/>
  <c r="AS63" i="23"/>
  <c r="AR63" i="23"/>
  <c r="AQ63" i="23"/>
  <c r="AP63" i="23"/>
  <c r="AO63" i="23"/>
  <c r="AN63" i="23"/>
  <c r="AM63" i="23"/>
  <c r="AK63" i="23"/>
  <c r="AJ63" i="23"/>
  <c r="AI63" i="23"/>
  <c r="AH63" i="23"/>
  <c r="AG63" i="23"/>
  <c r="AF63" i="23"/>
  <c r="AE63" i="23"/>
  <c r="AD63" i="23"/>
  <c r="AC63" i="23"/>
  <c r="AA63" i="23"/>
  <c r="Z63" i="23"/>
  <c r="Y63" i="23"/>
  <c r="X63" i="23"/>
  <c r="W63" i="23"/>
  <c r="V63" i="23"/>
  <c r="U63" i="23"/>
  <c r="T63" i="23"/>
  <c r="S63" i="23"/>
  <c r="R63" i="23"/>
  <c r="Q63" i="23"/>
  <c r="P63" i="23"/>
  <c r="O63" i="23"/>
  <c r="N63" i="23"/>
  <c r="L63" i="23"/>
  <c r="BD57" i="23"/>
  <c r="BC57" i="23"/>
  <c r="AZ57" i="23"/>
  <c r="AV57" i="23"/>
  <c r="AT57" i="23"/>
  <c r="AS57" i="23"/>
  <c r="AQ57" i="23"/>
  <c r="AP57" i="23"/>
  <c r="AO57" i="23"/>
  <c r="AM57" i="23"/>
  <c r="AF57" i="23"/>
  <c r="AE57" i="23"/>
  <c r="AC57" i="23"/>
  <c r="Y57" i="23"/>
  <c r="X57" i="23"/>
  <c r="V57" i="23"/>
  <c r="U57" i="23"/>
  <c r="T57" i="23"/>
  <c r="S57" i="23"/>
  <c r="R57" i="23"/>
  <c r="O57" i="23"/>
  <c r="L57" i="23"/>
  <c r="BD56" i="23"/>
  <c r="BC56" i="23"/>
  <c r="AZ56" i="23"/>
  <c r="AV56" i="23"/>
  <c r="AT56" i="23"/>
  <c r="AS56" i="23"/>
  <c r="AQ56" i="23"/>
  <c r="AP56" i="23"/>
  <c r="AO56" i="23"/>
  <c r="AM56" i="23"/>
  <c r="AF56" i="23"/>
  <c r="AE56" i="23"/>
  <c r="AC56" i="23"/>
  <c r="Y56" i="23"/>
  <c r="X56" i="23"/>
  <c r="V56" i="23"/>
  <c r="U56" i="23"/>
  <c r="T56" i="23"/>
  <c r="S56" i="23"/>
  <c r="R56" i="23"/>
  <c r="O56" i="23"/>
  <c r="L56" i="23"/>
  <c r="BD55" i="23"/>
  <c r="BC55" i="23"/>
  <c r="AZ55" i="23"/>
  <c r="AV55" i="23"/>
  <c r="AT55" i="23"/>
  <c r="AS55" i="23"/>
  <c r="AQ55" i="23"/>
  <c r="AP55" i="23"/>
  <c r="AO55" i="23"/>
  <c r="AM55" i="23"/>
  <c r="AF55" i="23"/>
  <c r="AE55" i="23"/>
  <c r="AC55" i="23"/>
  <c r="Y55" i="23"/>
  <c r="X55" i="23"/>
  <c r="V55" i="23"/>
  <c r="U55" i="23"/>
  <c r="T55" i="23"/>
  <c r="S55" i="23"/>
  <c r="R55" i="23"/>
  <c r="O55" i="23"/>
  <c r="L55" i="23"/>
  <c r="BH54" i="23"/>
  <c r="BC54" i="23"/>
  <c r="BB54" i="23"/>
  <c r="BA54" i="23"/>
  <c r="AZ54" i="23"/>
  <c r="AY54" i="23"/>
  <c r="AX54" i="23"/>
  <c r="AW54" i="23"/>
  <c r="AV54" i="23"/>
  <c r="AU54" i="23"/>
  <c r="AT54" i="23"/>
  <c r="AS54" i="23"/>
  <c r="AR54" i="23"/>
  <c r="AQ54" i="23"/>
  <c r="AP54" i="23"/>
  <c r="AO54" i="23"/>
  <c r="AM54" i="23"/>
  <c r="AL54" i="23"/>
  <c r="AK54" i="23"/>
  <c r="AI54" i="23"/>
  <c r="AH54" i="23"/>
  <c r="AF54" i="23"/>
  <c r="AE54" i="23"/>
  <c r="AC54" i="23"/>
  <c r="AB54" i="23"/>
  <c r="Z54" i="23"/>
  <c r="Y54" i="23"/>
  <c r="X54" i="23"/>
  <c r="W54" i="23"/>
  <c r="V54" i="23"/>
  <c r="U54" i="23"/>
  <c r="T54" i="23"/>
  <c r="S54" i="23"/>
  <c r="R54" i="23"/>
  <c r="O54" i="23"/>
  <c r="N54" i="23"/>
  <c r="M54" i="23"/>
  <c r="L54" i="23"/>
  <c r="K54" i="23"/>
  <c r="BG53" i="23"/>
  <c r="BF53" i="23"/>
  <c r="BE53" i="23"/>
  <c r="BD53" i="23"/>
  <c r="BB53" i="23"/>
  <c r="BA53" i="23"/>
  <c r="AZ53" i="23"/>
  <c r="AW53" i="23"/>
  <c r="AV53" i="23"/>
  <c r="AT53" i="23"/>
  <c r="AR53" i="23"/>
  <c r="AP53" i="23"/>
  <c r="AO53" i="23"/>
  <c r="AI53" i="23"/>
  <c r="AH53" i="23"/>
  <c r="AF53" i="23"/>
  <c r="AE53" i="23"/>
  <c r="AC53" i="23"/>
  <c r="AB53" i="23"/>
  <c r="Z53" i="23"/>
  <c r="Y53" i="23"/>
  <c r="X53" i="23"/>
  <c r="W53" i="23"/>
  <c r="U53" i="23"/>
  <c r="O53" i="23"/>
  <c r="N53" i="23"/>
  <c r="L53" i="23"/>
  <c r="BH52" i="23"/>
  <c r="BC52" i="23"/>
  <c r="BC51" i="23"/>
  <c r="AZ51" i="23"/>
  <c r="BB50" i="23"/>
  <c r="BA50" i="23"/>
  <c r="AF50" i="23"/>
  <c r="O50" i="23"/>
  <c r="N50" i="23"/>
  <c r="BG49" i="23"/>
  <c r="BF49" i="23"/>
  <c r="BE49" i="23"/>
  <c r="BD49" i="23"/>
  <c r="BC49" i="23"/>
  <c r="BB49" i="23"/>
  <c r="BA49" i="23"/>
  <c r="AZ49" i="23"/>
  <c r="AW49" i="23"/>
  <c r="AT49" i="23"/>
  <c r="AP49" i="23"/>
  <c r="AO49" i="23"/>
  <c r="AN49" i="23"/>
  <c r="AL49" i="23"/>
  <c r="AI49" i="23"/>
  <c r="AF49" i="23"/>
  <c r="AE49" i="23"/>
  <c r="AB49" i="23"/>
  <c r="Z49" i="23"/>
  <c r="Y49" i="23"/>
  <c r="W49" i="23"/>
  <c r="O49" i="23"/>
  <c r="N49" i="23"/>
  <c r="L49" i="23"/>
  <c r="BG48" i="23"/>
  <c r="BF48" i="23"/>
  <c r="BE48" i="23"/>
  <c r="BD48" i="23"/>
  <c r="BC48" i="23"/>
  <c r="BB48" i="23"/>
  <c r="BA48" i="23"/>
  <c r="AZ48" i="23"/>
  <c r="AW48" i="23"/>
  <c r="AV48" i="23"/>
  <c r="AT48" i="23"/>
  <c r="AP48" i="23"/>
  <c r="AO48" i="23"/>
  <c r="AN48" i="23"/>
  <c r="AL48" i="23"/>
  <c r="AI48" i="23"/>
  <c r="AG48" i="23"/>
  <c r="AF48" i="23"/>
  <c r="AE48" i="23"/>
  <c r="AB48" i="23"/>
  <c r="Z48" i="23"/>
  <c r="Y48" i="23"/>
  <c r="X48" i="23"/>
  <c r="W48" i="23"/>
  <c r="O48" i="23"/>
  <c r="N48" i="23"/>
  <c r="L48" i="23"/>
  <c r="BF47" i="23"/>
  <c r="AS47" i="23"/>
  <c r="AO47" i="23"/>
  <c r="AM47" i="23"/>
  <c r="AK47" i="23"/>
  <c r="AC47" i="23"/>
  <c r="Y47" i="23"/>
  <c r="W47" i="23"/>
  <c r="V47" i="23"/>
  <c r="U47" i="23"/>
  <c r="T47" i="23"/>
  <c r="R47" i="23"/>
  <c r="BC46" i="23"/>
  <c r="BB46" i="23"/>
  <c r="AY46" i="23"/>
  <c r="AX46" i="23"/>
  <c r="AW46" i="23"/>
  <c r="AT46" i="23"/>
  <c r="AS46" i="23"/>
  <c r="AP46" i="23"/>
  <c r="AO46" i="23"/>
  <c r="AN46" i="23"/>
  <c r="AM46" i="23"/>
  <c r="AL46" i="23"/>
  <c r="AK46" i="23"/>
  <c r="AG46" i="23"/>
  <c r="AE46" i="23"/>
  <c r="AC46" i="23"/>
  <c r="Y46" i="23"/>
  <c r="X46" i="23"/>
  <c r="W46" i="23"/>
  <c r="V46" i="23"/>
  <c r="U46" i="23"/>
  <c r="R46" i="23"/>
  <c r="Q46" i="23"/>
  <c r="N46" i="23"/>
  <c r="BF45" i="23"/>
  <c r="BC45" i="23"/>
  <c r="BB45" i="23"/>
  <c r="BA45" i="23"/>
  <c r="AZ45" i="23"/>
  <c r="AY45" i="23"/>
  <c r="AX45" i="23"/>
  <c r="AW45" i="23"/>
  <c r="AV45" i="23"/>
  <c r="AU45" i="23"/>
  <c r="AT45" i="23"/>
  <c r="AS45" i="23"/>
  <c r="AQ45" i="23"/>
  <c r="AP45" i="23"/>
  <c r="AO45" i="23"/>
  <c r="AM45" i="23"/>
  <c r="AK45" i="23"/>
  <c r="AJ45" i="23"/>
  <c r="AI45" i="23"/>
  <c r="AH45" i="23"/>
  <c r="AG45" i="23"/>
  <c r="AF45" i="23"/>
  <c r="AE45" i="23"/>
  <c r="AD45" i="23"/>
  <c r="AA45" i="23"/>
  <c r="Z45" i="23"/>
  <c r="Y45" i="23"/>
  <c r="X45" i="23"/>
  <c r="W45" i="23"/>
  <c r="V45" i="23"/>
  <c r="T45" i="23"/>
  <c r="S45" i="23"/>
  <c r="R45" i="23"/>
  <c r="Q45" i="23"/>
  <c r="O45" i="23"/>
  <c r="N45" i="23"/>
  <c r="L45" i="23"/>
  <c r="BF44" i="23"/>
  <c r="BC44" i="23"/>
  <c r="BB44" i="23"/>
  <c r="BA44" i="23"/>
  <c r="AZ44" i="23"/>
  <c r="AY44" i="23"/>
  <c r="AX44" i="23"/>
  <c r="AW44" i="23"/>
  <c r="AV44" i="23"/>
  <c r="AU44" i="23"/>
  <c r="AT44" i="23"/>
  <c r="AS44" i="23"/>
  <c r="AR44" i="23"/>
  <c r="AQ44" i="23"/>
  <c r="AP44" i="23"/>
  <c r="AO44" i="23"/>
  <c r="AN44" i="23"/>
  <c r="AM44" i="23"/>
  <c r="AK44" i="23"/>
  <c r="AJ44" i="23"/>
  <c r="AI44" i="23"/>
  <c r="AH44" i="23"/>
  <c r="AG44" i="23"/>
  <c r="AF44" i="23"/>
  <c r="AE44" i="23"/>
  <c r="AD44" i="23"/>
  <c r="AC44" i="23"/>
  <c r="AA44" i="23"/>
  <c r="Z44" i="23"/>
  <c r="Y44" i="23"/>
  <c r="X44" i="23"/>
  <c r="W44" i="23"/>
  <c r="V44" i="23"/>
  <c r="U44" i="23"/>
  <c r="T44" i="23"/>
  <c r="S44" i="23"/>
  <c r="R44" i="23"/>
  <c r="Q44" i="23"/>
  <c r="P44" i="23"/>
  <c r="O44" i="23"/>
  <c r="N44" i="23"/>
  <c r="L44" i="23"/>
  <c r="BD36" i="23"/>
  <c r="BC36" i="23"/>
  <c r="AZ36" i="23"/>
  <c r="AV36" i="23"/>
  <c r="AT36" i="23"/>
  <c r="AS36" i="23"/>
  <c r="AQ36" i="23"/>
  <c r="AP36" i="23"/>
  <c r="AO36" i="23"/>
  <c r="AM36" i="23"/>
  <c r="AF36" i="23"/>
  <c r="AE36" i="23"/>
  <c r="AC36" i="23"/>
  <c r="Y36" i="23"/>
  <c r="X36" i="23"/>
  <c r="V36" i="23"/>
  <c r="U36" i="23"/>
  <c r="T36" i="23"/>
  <c r="S36" i="23"/>
  <c r="R36" i="23"/>
  <c r="O36" i="23"/>
  <c r="L36" i="23"/>
  <c r="BD35" i="23"/>
  <c r="BC35" i="23"/>
  <c r="AZ35" i="23"/>
  <c r="AV35" i="23"/>
  <c r="AT35" i="23"/>
  <c r="AS35" i="23"/>
  <c r="AQ35" i="23"/>
  <c r="AP35" i="23"/>
  <c r="AO35" i="23"/>
  <c r="AM35" i="23"/>
  <c r="AF35" i="23"/>
  <c r="AE35" i="23"/>
  <c r="AC35" i="23"/>
  <c r="Y35" i="23"/>
  <c r="X35" i="23"/>
  <c r="V35" i="23"/>
  <c r="U35" i="23"/>
  <c r="T35" i="23"/>
  <c r="S35" i="23"/>
  <c r="R35" i="23"/>
  <c r="O35" i="23"/>
  <c r="L35" i="23"/>
  <c r="BD34" i="23"/>
  <c r="BC34" i="23"/>
  <c r="AZ34" i="23"/>
  <c r="AV34" i="23"/>
  <c r="AT34" i="23"/>
  <c r="AS34" i="23"/>
  <c r="AQ34" i="23"/>
  <c r="AP34" i="23"/>
  <c r="AO34" i="23"/>
  <c r="AM34" i="23"/>
  <c r="AF34" i="23"/>
  <c r="AE34" i="23"/>
  <c r="AC34" i="23"/>
  <c r="Y34" i="23"/>
  <c r="X34" i="23"/>
  <c r="V34" i="23"/>
  <c r="U34" i="23"/>
  <c r="T34" i="23"/>
  <c r="S34" i="23"/>
  <c r="R34" i="23"/>
  <c r="O34" i="23"/>
  <c r="L34" i="23"/>
  <c r="BH33" i="23"/>
  <c r="BC33" i="23"/>
  <c r="BB33" i="23"/>
  <c r="BA33" i="23"/>
  <c r="AZ33" i="23"/>
  <c r="AY33" i="23"/>
  <c r="AX33" i="23"/>
  <c r="AW33" i="23"/>
  <c r="AV33" i="23"/>
  <c r="AU33" i="23"/>
  <c r="AT33" i="23"/>
  <c r="AS33" i="23"/>
  <c r="AR33" i="23"/>
  <c r="AQ33" i="23"/>
  <c r="AP33" i="23"/>
  <c r="AO33" i="23"/>
  <c r="AM33" i="23"/>
  <c r="AL33" i="23"/>
  <c r="AK33" i="23"/>
  <c r="AI33" i="23"/>
  <c r="AH33" i="23"/>
  <c r="AF33" i="23"/>
  <c r="AE33" i="23"/>
  <c r="AC33" i="23"/>
  <c r="AB33" i="23"/>
  <c r="Z33" i="23"/>
  <c r="Y33" i="23"/>
  <c r="X33" i="23"/>
  <c r="W33" i="23"/>
  <c r="V33" i="23"/>
  <c r="U33" i="23"/>
  <c r="T33" i="23"/>
  <c r="S33" i="23"/>
  <c r="R33" i="23"/>
  <c r="O33" i="23"/>
  <c r="N33" i="23"/>
  <c r="M33" i="23"/>
  <c r="L33" i="23"/>
  <c r="K33" i="23"/>
  <c r="BG32" i="23"/>
  <c r="BF32" i="23"/>
  <c r="BE32" i="23"/>
  <c r="BD32" i="23"/>
  <c r="BB32" i="23"/>
  <c r="BA32" i="23"/>
  <c r="AZ32" i="23"/>
  <c r="AW32" i="23"/>
  <c r="AV32" i="23"/>
  <c r="AT32" i="23"/>
  <c r="AR32" i="23"/>
  <c r="AP32" i="23"/>
  <c r="AO32" i="23"/>
  <c r="AI32" i="23"/>
  <c r="AH32" i="23"/>
  <c r="AF32" i="23"/>
  <c r="AE32" i="23"/>
  <c r="AC32" i="23"/>
  <c r="AB32" i="23"/>
  <c r="Z32" i="23"/>
  <c r="Y32" i="23"/>
  <c r="X32" i="23"/>
  <c r="W32" i="23"/>
  <c r="U32" i="23"/>
  <c r="O32" i="23"/>
  <c r="N32" i="23"/>
  <c r="L32" i="23"/>
  <c r="BH31" i="23"/>
  <c r="BC31" i="23"/>
  <c r="BC30" i="23"/>
  <c r="AZ30" i="23"/>
  <c r="BB29" i="23"/>
  <c r="BA29" i="23"/>
  <c r="AF29" i="23"/>
  <c r="O29" i="23"/>
  <c r="N29" i="23"/>
  <c r="BG28" i="23"/>
  <c r="BF28" i="23"/>
  <c r="BE28" i="23"/>
  <c r="BD28" i="23"/>
  <c r="BC28" i="23"/>
  <c r="BB28" i="23"/>
  <c r="BA28" i="23"/>
  <c r="AZ28" i="23"/>
  <c r="AW28" i="23"/>
  <c r="AT28" i="23"/>
  <c r="AP28" i="23"/>
  <c r="AO28" i="23"/>
  <c r="AN28" i="23"/>
  <c r="AL28" i="23"/>
  <c r="AI28" i="23"/>
  <c r="AF28" i="23"/>
  <c r="AE28" i="23"/>
  <c r="AB28" i="23"/>
  <c r="Z28" i="23"/>
  <c r="Y28" i="23"/>
  <c r="W28" i="23"/>
  <c r="O28" i="23"/>
  <c r="N28" i="23"/>
  <c r="L28" i="23"/>
  <c r="BG27" i="23"/>
  <c r="BF27" i="23"/>
  <c r="BE27" i="23"/>
  <c r="BD27" i="23"/>
  <c r="BC27" i="23"/>
  <c r="BB27" i="23"/>
  <c r="BA27" i="23"/>
  <c r="AZ27" i="23"/>
  <c r="AW27" i="23"/>
  <c r="AV27" i="23"/>
  <c r="AT27" i="23"/>
  <c r="AP27" i="23"/>
  <c r="AO27" i="23"/>
  <c r="AN27" i="23"/>
  <c r="AL27" i="23"/>
  <c r="AI27" i="23"/>
  <c r="AG27" i="23"/>
  <c r="AF27" i="23"/>
  <c r="AE27" i="23"/>
  <c r="AB27" i="23"/>
  <c r="Z27" i="23"/>
  <c r="Y27" i="23"/>
  <c r="X27" i="23"/>
  <c r="W27" i="23"/>
  <c r="O27" i="23"/>
  <c r="N27" i="23"/>
  <c r="L27" i="23"/>
  <c r="BF26" i="23"/>
  <c r="AS26" i="23"/>
  <c r="AO26" i="23"/>
  <c r="AM26" i="23"/>
  <c r="AK26" i="23"/>
  <c r="AC26" i="23"/>
  <c r="Y26" i="23"/>
  <c r="W26" i="23"/>
  <c r="V26" i="23"/>
  <c r="U26" i="23"/>
  <c r="T26" i="23"/>
  <c r="R26" i="23"/>
  <c r="BC25" i="23"/>
  <c r="BB25" i="23"/>
  <c r="AY25" i="23"/>
  <c r="AX25" i="23"/>
  <c r="AW25" i="23"/>
  <c r="AT25" i="23"/>
  <c r="AS25" i="23"/>
  <c r="AP25" i="23"/>
  <c r="AO25" i="23"/>
  <c r="AN25" i="23"/>
  <c r="AM25" i="23"/>
  <c r="AL25" i="23"/>
  <c r="AK25" i="23"/>
  <c r="AG25" i="23"/>
  <c r="AE25" i="23"/>
  <c r="AC25" i="23"/>
  <c r="Y25" i="23"/>
  <c r="X25" i="23"/>
  <c r="W25" i="23"/>
  <c r="V25" i="23"/>
  <c r="U25" i="23"/>
  <c r="R25" i="23"/>
  <c r="Q25" i="23"/>
  <c r="N25" i="23"/>
  <c r="BF24" i="23"/>
  <c r="BC24" i="23"/>
  <c r="BB24" i="23"/>
  <c r="BA24" i="23"/>
  <c r="AZ24" i="23"/>
  <c r="AY24" i="23"/>
  <c r="AX24" i="23"/>
  <c r="AW24" i="23"/>
  <c r="AV24" i="23"/>
  <c r="AU24" i="23"/>
  <c r="AT24" i="23"/>
  <c r="AS24" i="23"/>
  <c r="AQ24" i="23"/>
  <c r="AP24" i="23"/>
  <c r="AO24" i="23"/>
  <c r="AM24" i="23"/>
  <c r="AK24" i="23"/>
  <c r="AJ24" i="23"/>
  <c r="AI24" i="23"/>
  <c r="AH24" i="23"/>
  <c r="AG24" i="23"/>
  <c r="AF24" i="23"/>
  <c r="AE24" i="23"/>
  <c r="AD24" i="23"/>
  <c r="AA24" i="23"/>
  <c r="Z24" i="23"/>
  <c r="Y24" i="23"/>
  <c r="X24" i="23"/>
  <c r="W24" i="23"/>
  <c r="V24" i="23"/>
  <c r="T24" i="23"/>
  <c r="S24" i="23"/>
  <c r="R24" i="23"/>
  <c r="Q24" i="23"/>
  <c r="O24" i="23"/>
  <c r="N24" i="23"/>
  <c r="L24" i="23"/>
  <c r="BF23" i="23"/>
  <c r="BC23" i="23"/>
  <c r="BB23" i="23"/>
  <c r="BA23" i="23"/>
  <c r="AZ23" i="23"/>
  <c r="AY23" i="23"/>
  <c r="AX23" i="23"/>
  <c r="AW23" i="23"/>
  <c r="AV23" i="23"/>
  <c r="AU23" i="23"/>
  <c r="AT23" i="23"/>
  <c r="AS23" i="23"/>
  <c r="AR23" i="23"/>
  <c r="AQ23" i="23"/>
  <c r="AP23" i="23"/>
  <c r="AO23" i="23"/>
  <c r="AN23" i="23"/>
  <c r="AM23" i="23"/>
  <c r="AK23" i="23"/>
  <c r="AJ23" i="23"/>
  <c r="AI23" i="23"/>
  <c r="AH23" i="23"/>
  <c r="AG23" i="23"/>
  <c r="AF23" i="23"/>
  <c r="AE23" i="23"/>
  <c r="AD23" i="23"/>
  <c r="AC23" i="23"/>
  <c r="AA23" i="23"/>
  <c r="Z23" i="23"/>
  <c r="Y23" i="23"/>
  <c r="X23" i="23"/>
  <c r="W23" i="23"/>
  <c r="V23" i="23"/>
  <c r="U23" i="23"/>
  <c r="T23" i="23"/>
  <c r="S23" i="23"/>
  <c r="R23" i="23"/>
  <c r="Q23" i="23"/>
  <c r="P23" i="23"/>
  <c r="O23" i="23"/>
  <c r="N23" i="23"/>
  <c r="L23" i="23"/>
  <c r="BD17" i="44"/>
  <c r="BC17" i="44"/>
  <c r="AZ17" i="44"/>
  <c r="AV17" i="44"/>
  <c r="AT17" i="44"/>
  <c r="AS17" i="44"/>
  <c r="AQ17" i="44"/>
  <c r="AP17" i="44"/>
  <c r="AO17" i="44"/>
  <c r="AM17" i="44"/>
  <c r="AF17" i="44"/>
  <c r="AE17" i="44"/>
  <c r="AC17" i="44"/>
  <c r="Y17" i="44"/>
  <c r="X17" i="44"/>
  <c r="V17" i="44"/>
  <c r="U17" i="44"/>
  <c r="T17" i="44"/>
  <c r="S17" i="44"/>
  <c r="R17" i="44"/>
  <c r="O17" i="44"/>
  <c r="L17" i="44"/>
  <c r="BD16" i="44"/>
  <c r="BC16" i="44"/>
  <c r="AZ16" i="44"/>
  <c r="AV16" i="44"/>
  <c r="AT16" i="44"/>
  <c r="AS16" i="44"/>
  <c r="AQ16" i="44"/>
  <c r="AP16" i="44"/>
  <c r="AO16" i="44"/>
  <c r="AM16" i="44"/>
  <c r="AF16" i="44"/>
  <c r="AE16" i="44"/>
  <c r="AC16" i="44"/>
  <c r="Y16" i="44"/>
  <c r="X16" i="44"/>
  <c r="V16" i="44"/>
  <c r="U16" i="44"/>
  <c r="T16" i="44"/>
  <c r="S16" i="44"/>
  <c r="R16" i="44"/>
  <c r="O16" i="44"/>
  <c r="L16" i="44"/>
  <c r="BD15" i="44"/>
  <c r="BC15" i="44"/>
  <c r="AZ15" i="44"/>
  <c r="AV15" i="44"/>
  <c r="AT15" i="44"/>
  <c r="AS15" i="44"/>
  <c r="AQ15" i="44"/>
  <c r="AP15" i="44"/>
  <c r="AO15" i="44"/>
  <c r="AM15" i="44"/>
  <c r="AF15" i="44"/>
  <c r="AE15" i="44"/>
  <c r="AC15" i="44"/>
  <c r="Y15" i="44"/>
  <c r="X15" i="44"/>
  <c r="V15" i="44"/>
  <c r="U15" i="44"/>
  <c r="T15" i="44"/>
  <c r="S15" i="44"/>
  <c r="R15" i="44"/>
  <c r="O15" i="44"/>
  <c r="L15" i="44"/>
  <c r="BH14" i="44"/>
  <c r="BC14" i="44"/>
  <c r="BB14" i="44"/>
  <c r="BA14" i="44"/>
  <c r="AZ14" i="44"/>
  <c r="AY14" i="44"/>
  <c r="AX14" i="44"/>
  <c r="AW14" i="44"/>
  <c r="AV14" i="44"/>
  <c r="AU14" i="44"/>
  <c r="AT14" i="44"/>
  <c r="AS14" i="44"/>
  <c r="AR14" i="44"/>
  <c r="AQ14" i="44"/>
  <c r="AP14" i="44"/>
  <c r="AO14" i="44"/>
  <c r="AM14" i="44"/>
  <c r="AL14" i="44"/>
  <c r="AK14" i="44"/>
  <c r="AI14" i="44"/>
  <c r="AH14" i="44"/>
  <c r="AF14" i="44"/>
  <c r="AE14" i="44"/>
  <c r="AC14" i="44"/>
  <c r="AB14" i="44"/>
  <c r="Z14" i="44"/>
  <c r="Y14" i="44"/>
  <c r="X14" i="44"/>
  <c r="W14" i="44"/>
  <c r="V14" i="44"/>
  <c r="U14" i="44"/>
  <c r="T14" i="44"/>
  <c r="S14" i="44"/>
  <c r="R14" i="44"/>
  <c r="O14" i="44"/>
  <c r="N14" i="44"/>
  <c r="M14" i="44"/>
  <c r="L14" i="44"/>
  <c r="K14" i="44"/>
  <c r="BG13" i="44"/>
  <c r="BF13" i="44"/>
  <c r="BE13" i="44"/>
  <c r="BD13" i="44"/>
  <c r="BB13" i="44"/>
  <c r="BA13" i="44"/>
  <c r="AZ13" i="44"/>
  <c r="AW13" i="44"/>
  <c r="AV13" i="44"/>
  <c r="AT13" i="44"/>
  <c r="AR13" i="44"/>
  <c r="AP13" i="44"/>
  <c r="AO13" i="44"/>
  <c r="AI13" i="44"/>
  <c r="AH13" i="44"/>
  <c r="AF13" i="44"/>
  <c r="AE13" i="44"/>
  <c r="AC13" i="44"/>
  <c r="AB13" i="44"/>
  <c r="Z13" i="44"/>
  <c r="Y13" i="44"/>
  <c r="X13" i="44"/>
  <c r="W13" i="44"/>
  <c r="U13" i="44"/>
  <c r="O13" i="44"/>
  <c r="N13" i="44"/>
  <c r="L13" i="44"/>
  <c r="BH12" i="44"/>
  <c r="BC12" i="44"/>
  <c r="BC11" i="44"/>
  <c r="AZ11" i="44"/>
  <c r="BB10" i="44"/>
  <c r="BA10" i="44"/>
  <c r="AF10" i="44"/>
  <c r="O10" i="44"/>
  <c r="N10" i="44"/>
  <c r="BG9" i="44"/>
  <c r="BF9" i="44"/>
  <c r="BE9" i="44"/>
  <c r="BD9" i="44"/>
  <c r="BC9" i="44"/>
  <c r="BB9" i="44"/>
  <c r="BA9" i="44"/>
  <c r="AZ9" i="44"/>
  <c r="AW9" i="44"/>
  <c r="AT9" i="44"/>
  <c r="AP9" i="44"/>
  <c r="AO9" i="44"/>
  <c r="AN9" i="44"/>
  <c r="AL9" i="44"/>
  <c r="AI9" i="44"/>
  <c r="AF9" i="44"/>
  <c r="AE9" i="44"/>
  <c r="AB9" i="44"/>
  <c r="Z9" i="44"/>
  <c r="Y9" i="44"/>
  <c r="W9" i="44"/>
  <c r="O9" i="44"/>
  <c r="N9" i="44"/>
  <c r="L9" i="44"/>
  <c r="BG8" i="44"/>
  <c r="BF8" i="44"/>
  <c r="BE8" i="44"/>
  <c r="BD8" i="44"/>
  <c r="BC8" i="44"/>
  <c r="BB8" i="44"/>
  <c r="BA8" i="44"/>
  <c r="AZ8" i="44"/>
  <c r="AW8" i="44"/>
  <c r="AV8" i="44"/>
  <c r="AT8" i="44"/>
  <c r="AP8" i="44"/>
  <c r="AO8" i="44"/>
  <c r="AN8" i="44"/>
  <c r="AL8" i="44"/>
  <c r="AI8" i="44"/>
  <c r="AG8" i="44"/>
  <c r="AF8" i="44"/>
  <c r="AE8" i="44"/>
  <c r="AB8" i="44"/>
  <c r="Z8" i="44"/>
  <c r="Y8" i="44"/>
  <c r="X8" i="44"/>
  <c r="W8" i="44"/>
  <c r="O8" i="44"/>
  <c r="N8" i="44"/>
  <c r="L8" i="44"/>
  <c r="BF7" i="44"/>
  <c r="AS7" i="44"/>
  <c r="AO7" i="44"/>
  <c r="AM7" i="44"/>
  <c r="AK7" i="44"/>
  <c r="AC7" i="44"/>
  <c r="Y7" i="44"/>
  <c r="W7" i="44"/>
  <c r="V7" i="44"/>
  <c r="U7" i="44"/>
  <c r="T7" i="44"/>
  <c r="R7" i="44"/>
  <c r="BC6" i="44"/>
  <c r="BB6" i="44"/>
  <c r="AY6" i="44"/>
  <c r="AX6" i="44"/>
  <c r="AW6" i="44"/>
  <c r="AT6" i="44"/>
  <c r="AS6" i="44"/>
  <c r="AP6" i="44"/>
  <c r="AO6" i="44"/>
  <c r="AN6" i="44"/>
  <c r="AM6" i="44"/>
  <c r="AL6" i="44"/>
  <c r="AK6" i="44"/>
  <c r="AG6" i="44"/>
  <c r="AE6" i="44"/>
  <c r="AC6" i="44"/>
  <c r="Y6" i="44"/>
  <c r="X6" i="44"/>
  <c r="W6" i="44"/>
  <c r="V6" i="44"/>
  <c r="U6" i="44"/>
  <c r="R6" i="44"/>
  <c r="Q6" i="44"/>
  <c r="N6" i="44"/>
  <c r="BF5" i="44"/>
  <c r="BC5" i="44"/>
  <c r="BB5" i="44"/>
  <c r="BA5" i="44"/>
  <c r="AZ5" i="44"/>
  <c r="AY5" i="44"/>
  <c r="AX5" i="44"/>
  <c r="AW5" i="44"/>
  <c r="AV5" i="44"/>
  <c r="AU5" i="44"/>
  <c r="AT5" i="44"/>
  <c r="AS5" i="44"/>
  <c r="AQ5" i="44"/>
  <c r="AP5" i="44"/>
  <c r="AO5" i="44"/>
  <c r="AM5" i="44"/>
  <c r="AK5" i="44"/>
  <c r="AJ5" i="44"/>
  <c r="AI5" i="44"/>
  <c r="AH5" i="44"/>
  <c r="AG5" i="44"/>
  <c r="AF5" i="44"/>
  <c r="AE5" i="44"/>
  <c r="AD5" i="44"/>
  <c r="AA5" i="44"/>
  <c r="Z5" i="44"/>
  <c r="Y5" i="44"/>
  <c r="X5" i="44"/>
  <c r="W5" i="44"/>
  <c r="V5" i="44"/>
  <c r="T5" i="44"/>
  <c r="S5" i="44"/>
  <c r="R5" i="44"/>
  <c r="Q5" i="44"/>
  <c r="O5" i="44"/>
  <c r="N5" i="44"/>
  <c r="L5" i="44"/>
  <c r="BF4" i="44"/>
  <c r="BC4" i="44"/>
  <c r="BB4" i="44"/>
  <c r="BA4" i="44"/>
  <c r="AZ4" i="44"/>
  <c r="AY4" i="44"/>
  <c r="AX4" i="44"/>
  <c r="AW4" i="44"/>
  <c r="AV4" i="44"/>
  <c r="AU4" i="44"/>
  <c r="AT4" i="44"/>
  <c r="AS4" i="44"/>
  <c r="AR4" i="44"/>
  <c r="AQ4" i="44"/>
  <c r="AP4" i="44"/>
  <c r="AO4" i="44"/>
  <c r="AN4" i="44"/>
  <c r="AM4" i="44"/>
  <c r="AK4" i="44"/>
  <c r="AJ4" i="44"/>
  <c r="AI4" i="44"/>
  <c r="AH4" i="44"/>
  <c r="AG4" i="44"/>
  <c r="AF4" i="44"/>
  <c r="AE4" i="44"/>
  <c r="AD4" i="44"/>
  <c r="AC4" i="44"/>
  <c r="AA4" i="44"/>
  <c r="Z4" i="44"/>
  <c r="Y4" i="44"/>
  <c r="X4" i="44"/>
  <c r="W4" i="44"/>
  <c r="V4" i="44"/>
  <c r="U4" i="44"/>
  <c r="T4" i="44"/>
  <c r="S4" i="44"/>
  <c r="R4" i="44"/>
  <c r="Q4" i="44"/>
  <c r="P4" i="44"/>
  <c r="O4" i="44"/>
  <c r="N4" i="44"/>
  <c r="L4" i="44"/>
  <c r="BD17" i="43"/>
  <c r="BC17" i="43"/>
  <c r="AZ17" i="43"/>
  <c r="AV17" i="43"/>
  <c r="AT17" i="43"/>
  <c r="AS17" i="43"/>
  <c r="AQ17" i="43"/>
  <c r="AP17" i="43"/>
  <c r="AO17" i="43"/>
  <c r="AM17" i="43"/>
  <c r="AF17" i="43"/>
  <c r="AE17" i="43"/>
  <c r="AC17" i="43"/>
  <c r="Y17" i="43"/>
  <c r="X17" i="43"/>
  <c r="V17" i="43"/>
  <c r="U17" i="43"/>
  <c r="T17" i="43"/>
  <c r="S17" i="43"/>
  <c r="R17" i="43"/>
  <c r="O17" i="43"/>
  <c r="L17" i="43"/>
  <c r="BD16" i="43"/>
  <c r="BC16" i="43"/>
  <c r="AZ16" i="43"/>
  <c r="AV16" i="43"/>
  <c r="AT16" i="43"/>
  <c r="AS16" i="43"/>
  <c r="AQ16" i="43"/>
  <c r="AP16" i="43"/>
  <c r="AO16" i="43"/>
  <c r="AM16" i="43"/>
  <c r="AF16" i="43"/>
  <c r="AE16" i="43"/>
  <c r="AC16" i="43"/>
  <c r="Y16" i="43"/>
  <c r="X16" i="43"/>
  <c r="V16" i="43"/>
  <c r="U16" i="43"/>
  <c r="T16" i="43"/>
  <c r="S16" i="43"/>
  <c r="R16" i="43"/>
  <c r="O16" i="43"/>
  <c r="L16" i="43"/>
  <c r="BD15" i="43"/>
  <c r="BC15" i="43"/>
  <c r="AZ15" i="43"/>
  <c r="AV15" i="43"/>
  <c r="AT15" i="43"/>
  <c r="AS15" i="43"/>
  <c r="AQ15" i="43"/>
  <c r="AP15" i="43"/>
  <c r="AO15" i="43"/>
  <c r="AM15" i="43"/>
  <c r="AF15" i="43"/>
  <c r="AE15" i="43"/>
  <c r="AC15" i="43"/>
  <c r="Y15" i="43"/>
  <c r="X15" i="43"/>
  <c r="V15" i="43"/>
  <c r="U15" i="43"/>
  <c r="T15" i="43"/>
  <c r="S15" i="43"/>
  <c r="R15" i="43"/>
  <c r="O15" i="43"/>
  <c r="L15" i="43"/>
  <c r="BH14" i="43"/>
  <c r="BC14" i="43"/>
  <c r="BB14" i="43"/>
  <c r="BA14" i="43"/>
  <c r="AZ14" i="43"/>
  <c r="AY14" i="43"/>
  <c r="AX14" i="43"/>
  <c r="AW14" i="43"/>
  <c r="AV14" i="43"/>
  <c r="AU14" i="43"/>
  <c r="AT14" i="43"/>
  <c r="AS14" i="43"/>
  <c r="AR14" i="43"/>
  <c r="AQ14" i="43"/>
  <c r="AP14" i="43"/>
  <c r="AO14" i="43"/>
  <c r="AM14" i="43"/>
  <c r="AL14" i="43"/>
  <c r="AK14" i="43"/>
  <c r="AI14" i="43"/>
  <c r="AH14" i="43"/>
  <c r="AF14" i="43"/>
  <c r="AE14" i="43"/>
  <c r="AC14" i="43"/>
  <c r="AB14" i="43"/>
  <c r="Z14" i="43"/>
  <c r="Y14" i="43"/>
  <c r="X14" i="43"/>
  <c r="W14" i="43"/>
  <c r="V14" i="43"/>
  <c r="U14" i="43"/>
  <c r="T14" i="43"/>
  <c r="S14" i="43"/>
  <c r="R14" i="43"/>
  <c r="O14" i="43"/>
  <c r="N14" i="43"/>
  <c r="M14" i="43"/>
  <c r="L14" i="43"/>
  <c r="K14" i="43"/>
  <c r="BG13" i="43"/>
  <c r="BF13" i="43"/>
  <c r="BE13" i="43"/>
  <c r="BD13" i="43"/>
  <c r="BB13" i="43"/>
  <c r="BA13" i="43"/>
  <c r="AZ13" i="43"/>
  <c r="AW13" i="43"/>
  <c r="AV13" i="43"/>
  <c r="AT13" i="43"/>
  <c r="AR13" i="43"/>
  <c r="AP13" i="43"/>
  <c r="AO13" i="43"/>
  <c r="AI13" i="43"/>
  <c r="AH13" i="43"/>
  <c r="AF13" i="43"/>
  <c r="AE13" i="43"/>
  <c r="AC13" i="43"/>
  <c r="AB13" i="43"/>
  <c r="Z13" i="43"/>
  <c r="Y13" i="43"/>
  <c r="X13" i="43"/>
  <c r="W13" i="43"/>
  <c r="U13" i="43"/>
  <c r="O13" i="43"/>
  <c r="N13" i="43"/>
  <c r="L13" i="43"/>
  <c r="BH12" i="43"/>
  <c r="BC12" i="43"/>
  <c r="BC11" i="43"/>
  <c r="AZ11" i="43"/>
  <c r="BB10" i="43"/>
  <c r="BA10" i="43"/>
  <c r="AF10" i="43"/>
  <c r="O10" i="43"/>
  <c r="N10" i="43"/>
  <c r="BG9" i="43"/>
  <c r="BF9" i="43"/>
  <c r="BE9" i="43"/>
  <c r="BD9" i="43"/>
  <c r="BC9" i="43"/>
  <c r="BB9" i="43"/>
  <c r="BA9" i="43"/>
  <c r="AZ9" i="43"/>
  <c r="AW9" i="43"/>
  <c r="AT9" i="43"/>
  <c r="AP9" i="43"/>
  <c r="AO9" i="43"/>
  <c r="AN9" i="43"/>
  <c r="AL9" i="43"/>
  <c r="AI9" i="43"/>
  <c r="AF9" i="43"/>
  <c r="AE9" i="43"/>
  <c r="AB9" i="43"/>
  <c r="Z9" i="43"/>
  <c r="Y9" i="43"/>
  <c r="W9" i="43"/>
  <c r="O9" i="43"/>
  <c r="N9" i="43"/>
  <c r="L9" i="43"/>
  <c r="BG8" i="43"/>
  <c r="BF8" i="43"/>
  <c r="BE8" i="43"/>
  <c r="BD8" i="43"/>
  <c r="BC8" i="43"/>
  <c r="BB8" i="43"/>
  <c r="BA8" i="43"/>
  <c r="AZ8" i="43"/>
  <c r="AW8" i="43"/>
  <c r="AV8" i="43"/>
  <c r="AT8" i="43"/>
  <c r="AP8" i="43"/>
  <c r="AO8" i="43"/>
  <c r="AN8" i="43"/>
  <c r="AL8" i="43"/>
  <c r="AI8" i="43"/>
  <c r="AG8" i="43"/>
  <c r="AF8" i="43"/>
  <c r="AE8" i="43"/>
  <c r="AB8" i="43"/>
  <c r="Z8" i="43"/>
  <c r="Y8" i="43"/>
  <c r="X8" i="43"/>
  <c r="W8" i="43"/>
  <c r="O8" i="43"/>
  <c r="N8" i="43"/>
  <c r="L8" i="43"/>
  <c r="BF7" i="43"/>
  <c r="AS7" i="43"/>
  <c r="AO7" i="43"/>
  <c r="AM7" i="43"/>
  <c r="AK7" i="43"/>
  <c r="AC7" i="43"/>
  <c r="Y7" i="43"/>
  <c r="W7" i="43"/>
  <c r="V7" i="43"/>
  <c r="U7" i="43"/>
  <c r="T7" i="43"/>
  <c r="R7" i="43"/>
  <c r="BC6" i="43"/>
  <c r="BB6" i="43"/>
  <c r="AY6" i="43"/>
  <c r="AX6" i="43"/>
  <c r="AW6" i="43"/>
  <c r="AT6" i="43"/>
  <c r="AS6" i="43"/>
  <c r="AP6" i="43"/>
  <c r="AO6" i="43"/>
  <c r="AN6" i="43"/>
  <c r="AM6" i="43"/>
  <c r="AL6" i="43"/>
  <c r="AK6" i="43"/>
  <c r="AG6" i="43"/>
  <c r="AE6" i="43"/>
  <c r="AC6" i="43"/>
  <c r="Y6" i="43"/>
  <c r="X6" i="43"/>
  <c r="W6" i="43"/>
  <c r="V6" i="43"/>
  <c r="U6" i="43"/>
  <c r="R6" i="43"/>
  <c r="Q6" i="43"/>
  <c r="N6" i="43"/>
  <c r="BF5" i="43"/>
  <c r="BC5" i="43"/>
  <c r="BB5" i="43"/>
  <c r="BA5" i="43"/>
  <c r="AZ5" i="43"/>
  <c r="AY5" i="43"/>
  <c r="AX5" i="43"/>
  <c r="AW5" i="43"/>
  <c r="AV5" i="43"/>
  <c r="AU5" i="43"/>
  <c r="AT5" i="43"/>
  <c r="AS5" i="43"/>
  <c r="AQ5" i="43"/>
  <c r="AP5" i="43"/>
  <c r="AO5" i="43"/>
  <c r="AM5" i="43"/>
  <c r="AK5" i="43"/>
  <c r="AJ5" i="43"/>
  <c r="AI5" i="43"/>
  <c r="AH5" i="43"/>
  <c r="AG5" i="43"/>
  <c r="AF5" i="43"/>
  <c r="AE5" i="43"/>
  <c r="AD5" i="43"/>
  <c r="AA5" i="43"/>
  <c r="Z5" i="43"/>
  <c r="Y5" i="43"/>
  <c r="X5" i="43"/>
  <c r="W5" i="43"/>
  <c r="V5" i="43"/>
  <c r="T5" i="43"/>
  <c r="S5" i="43"/>
  <c r="R5" i="43"/>
  <c r="Q5" i="43"/>
  <c r="O5" i="43"/>
  <c r="N5" i="43"/>
  <c r="L5" i="43"/>
  <c r="BF4" i="43"/>
  <c r="BC4" i="43"/>
  <c r="BB4" i="43"/>
  <c r="BA4" i="43"/>
  <c r="AZ4" i="43"/>
  <c r="AY4" i="43"/>
  <c r="AX4" i="43"/>
  <c r="AW4" i="43"/>
  <c r="AV4" i="43"/>
  <c r="AU4" i="43"/>
  <c r="AT4" i="43"/>
  <c r="AS4" i="43"/>
  <c r="AR4" i="43"/>
  <c r="AQ4" i="43"/>
  <c r="AP4" i="43"/>
  <c r="AO4" i="43"/>
  <c r="AN4" i="43"/>
  <c r="AM4" i="43"/>
  <c r="AK4" i="43"/>
  <c r="AJ4" i="43"/>
  <c r="AI4" i="43"/>
  <c r="AH4" i="43"/>
  <c r="AG4" i="43"/>
  <c r="AF4" i="43"/>
  <c r="AE4" i="43"/>
  <c r="AD4" i="43"/>
  <c r="AC4" i="43"/>
  <c r="AA4" i="43"/>
  <c r="Z4" i="43"/>
  <c r="Y4" i="43"/>
  <c r="X4" i="43"/>
  <c r="W4" i="43"/>
  <c r="V4" i="43"/>
  <c r="U4" i="43"/>
  <c r="T4" i="43"/>
  <c r="S4" i="43"/>
  <c r="R4" i="43"/>
  <c r="Q4" i="43"/>
  <c r="P4" i="43"/>
  <c r="O4" i="43"/>
  <c r="N4" i="43"/>
  <c r="L4" i="43"/>
  <c r="BD17" i="42"/>
  <c r="BC17" i="42"/>
  <c r="AZ17" i="42"/>
  <c r="AV17" i="42"/>
  <c r="AT17" i="42"/>
  <c r="AS17" i="42"/>
  <c r="AQ17" i="42"/>
  <c r="AP17" i="42"/>
  <c r="AO17" i="42"/>
  <c r="AM17" i="42"/>
  <c r="AF17" i="42"/>
  <c r="AE17" i="42"/>
  <c r="AC17" i="42"/>
  <c r="Y17" i="42"/>
  <c r="X17" i="42"/>
  <c r="V17" i="42"/>
  <c r="U17" i="42"/>
  <c r="T17" i="42"/>
  <c r="S17" i="42"/>
  <c r="R17" i="42"/>
  <c r="O17" i="42"/>
  <c r="L17" i="42"/>
  <c r="BD16" i="42"/>
  <c r="BC16" i="42"/>
  <c r="AZ16" i="42"/>
  <c r="AV16" i="42"/>
  <c r="AT16" i="42"/>
  <c r="AS16" i="42"/>
  <c r="AQ16" i="42"/>
  <c r="AP16" i="42"/>
  <c r="AO16" i="42"/>
  <c r="AM16" i="42"/>
  <c r="AF16" i="42"/>
  <c r="AE16" i="42"/>
  <c r="AC16" i="42"/>
  <c r="Y16" i="42"/>
  <c r="X16" i="42"/>
  <c r="V16" i="42"/>
  <c r="U16" i="42"/>
  <c r="T16" i="42"/>
  <c r="S16" i="42"/>
  <c r="R16" i="42"/>
  <c r="O16" i="42"/>
  <c r="L16" i="42"/>
  <c r="BD15" i="42"/>
  <c r="BC15" i="42"/>
  <c r="AZ15" i="42"/>
  <c r="AV15" i="42"/>
  <c r="AT15" i="42"/>
  <c r="AS15" i="42"/>
  <c r="AQ15" i="42"/>
  <c r="AP15" i="42"/>
  <c r="AO15" i="42"/>
  <c r="AM15" i="42"/>
  <c r="AF15" i="42"/>
  <c r="AE15" i="42"/>
  <c r="AC15" i="42"/>
  <c r="Y15" i="42"/>
  <c r="X15" i="42"/>
  <c r="V15" i="42"/>
  <c r="U15" i="42"/>
  <c r="T15" i="42"/>
  <c r="S15" i="42"/>
  <c r="R15" i="42"/>
  <c r="O15" i="42"/>
  <c r="L15" i="42"/>
  <c r="BH14" i="42"/>
  <c r="BC14" i="42"/>
  <c r="BB14" i="42"/>
  <c r="BA14" i="42"/>
  <c r="AZ14" i="42"/>
  <c r="AY14" i="42"/>
  <c r="AX14" i="42"/>
  <c r="AW14" i="42"/>
  <c r="AV14" i="42"/>
  <c r="AU14" i="42"/>
  <c r="AT14" i="42"/>
  <c r="AS14" i="42"/>
  <c r="AR14" i="42"/>
  <c r="AQ14" i="42"/>
  <c r="AP14" i="42"/>
  <c r="AO14" i="42"/>
  <c r="AM14" i="42"/>
  <c r="AL14" i="42"/>
  <c r="AK14" i="42"/>
  <c r="AI14" i="42"/>
  <c r="AH14" i="42"/>
  <c r="AF14" i="42"/>
  <c r="AE14" i="42"/>
  <c r="AC14" i="42"/>
  <c r="AB14" i="42"/>
  <c r="Z14" i="42"/>
  <c r="Y14" i="42"/>
  <c r="X14" i="42"/>
  <c r="W14" i="42"/>
  <c r="V14" i="42"/>
  <c r="U14" i="42"/>
  <c r="T14" i="42"/>
  <c r="S14" i="42"/>
  <c r="R14" i="42"/>
  <c r="O14" i="42"/>
  <c r="N14" i="42"/>
  <c r="M14" i="42"/>
  <c r="L14" i="42"/>
  <c r="K14" i="42"/>
  <c r="BG13" i="42"/>
  <c r="BF13" i="42"/>
  <c r="BE13" i="42"/>
  <c r="BD13" i="42"/>
  <c r="BB13" i="42"/>
  <c r="BA13" i="42"/>
  <c r="AZ13" i="42"/>
  <c r="AW13" i="42"/>
  <c r="AV13" i="42"/>
  <c r="AT13" i="42"/>
  <c r="AR13" i="42"/>
  <c r="AP13" i="42"/>
  <c r="AO13" i="42"/>
  <c r="AI13" i="42"/>
  <c r="AH13" i="42"/>
  <c r="AF13" i="42"/>
  <c r="AE13" i="42"/>
  <c r="AC13" i="42"/>
  <c r="AB13" i="42"/>
  <c r="Z13" i="42"/>
  <c r="Y13" i="42"/>
  <c r="X13" i="42"/>
  <c r="W13" i="42"/>
  <c r="U13" i="42"/>
  <c r="O13" i="42"/>
  <c r="N13" i="42"/>
  <c r="L13" i="42"/>
  <c r="BH12" i="42"/>
  <c r="BC12" i="42"/>
  <c r="BC11" i="42"/>
  <c r="AZ11" i="42"/>
  <c r="BB10" i="42"/>
  <c r="BA10" i="42"/>
  <c r="AF10" i="42"/>
  <c r="O10" i="42"/>
  <c r="N10" i="42"/>
  <c r="BG9" i="42"/>
  <c r="BF9" i="42"/>
  <c r="BE9" i="42"/>
  <c r="BD9" i="42"/>
  <c r="BC9" i="42"/>
  <c r="BB9" i="42"/>
  <c r="BA9" i="42"/>
  <c r="AZ9" i="42"/>
  <c r="AW9" i="42"/>
  <c r="AT9" i="42"/>
  <c r="AP9" i="42"/>
  <c r="AO9" i="42"/>
  <c r="AN9" i="42"/>
  <c r="AL9" i="42"/>
  <c r="AI9" i="42"/>
  <c r="AF9" i="42"/>
  <c r="AE9" i="42"/>
  <c r="AB9" i="42"/>
  <c r="Z9" i="42"/>
  <c r="Y9" i="42"/>
  <c r="W9" i="42"/>
  <c r="O9" i="42"/>
  <c r="N9" i="42"/>
  <c r="L9" i="42"/>
  <c r="BG8" i="42"/>
  <c r="BF8" i="42"/>
  <c r="BE8" i="42"/>
  <c r="BD8" i="42"/>
  <c r="BC8" i="42"/>
  <c r="BB8" i="42"/>
  <c r="BA8" i="42"/>
  <c r="AZ8" i="42"/>
  <c r="AW8" i="42"/>
  <c r="AV8" i="42"/>
  <c r="AT8" i="42"/>
  <c r="AP8" i="42"/>
  <c r="AO8" i="42"/>
  <c r="AN8" i="42"/>
  <c r="AL8" i="42"/>
  <c r="AI8" i="42"/>
  <c r="AG8" i="42"/>
  <c r="AF8" i="42"/>
  <c r="AE8" i="42"/>
  <c r="AB8" i="42"/>
  <c r="Z8" i="42"/>
  <c r="Y8" i="42"/>
  <c r="X8" i="42"/>
  <c r="W8" i="42"/>
  <c r="O8" i="42"/>
  <c r="N8" i="42"/>
  <c r="L8" i="42"/>
  <c r="BF7" i="42"/>
  <c r="AS7" i="42"/>
  <c r="AO7" i="42"/>
  <c r="AM7" i="42"/>
  <c r="AK7" i="42"/>
  <c r="AC7" i="42"/>
  <c r="Y7" i="42"/>
  <c r="W7" i="42"/>
  <c r="V7" i="42"/>
  <c r="U7" i="42"/>
  <c r="T7" i="42"/>
  <c r="R7" i="42"/>
  <c r="BC6" i="42"/>
  <c r="BB6" i="42"/>
  <c r="AY6" i="42"/>
  <c r="AX6" i="42"/>
  <c r="AW6" i="42"/>
  <c r="AT6" i="42"/>
  <c r="AS6" i="42"/>
  <c r="AP6" i="42"/>
  <c r="AO6" i="42"/>
  <c r="AN6" i="42"/>
  <c r="AM6" i="42"/>
  <c r="AL6" i="42"/>
  <c r="AK6" i="42"/>
  <c r="AG6" i="42"/>
  <c r="AE6" i="42"/>
  <c r="AC6" i="42"/>
  <c r="Y6" i="42"/>
  <c r="X6" i="42"/>
  <c r="W6" i="42"/>
  <c r="V6" i="42"/>
  <c r="U6" i="42"/>
  <c r="R6" i="42"/>
  <c r="Q6" i="42"/>
  <c r="N6" i="42"/>
  <c r="BF5" i="42"/>
  <c r="BC5" i="42"/>
  <c r="BB5" i="42"/>
  <c r="BA5" i="42"/>
  <c r="AZ5" i="42"/>
  <c r="AY5" i="42"/>
  <c r="AX5" i="42"/>
  <c r="AW5" i="42"/>
  <c r="AV5" i="42"/>
  <c r="AU5" i="42"/>
  <c r="AT5" i="42"/>
  <c r="AS5" i="42"/>
  <c r="AQ5" i="42"/>
  <c r="AP5" i="42"/>
  <c r="AO5" i="42"/>
  <c r="AM5" i="42"/>
  <c r="AK5" i="42"/>
  <c r="AJ5" i="42"/>
  <c r="AI5" i="42"/>
  <c r="AH5" i="42"/>
  <c r="AG5" i="42"/>
  <c r="AF5" i="42"/>
  <c r="AE5" i="42"/>
  <c r="AD5" i="42"/>
  <c r="AA5" i="42"/>
  <c r="Z5" i="42"/>
  <c r="Y5" i="42"/>
  <c r="X5" i="42"/>
  <c r="W5" i="42"/>
  <c r="V5" i="42"/>
  <c r="T5" i="42"/>
  <c r="S5" i="42"/>
  <c r="R5" i="42"/>
  <c r="Q5" i="42"/>
  <c r="O5" i="42"/>
  <c r="N5" i="42"/>
  <c r="L5" i="42"/>
  <c r="BF4" i="42"/>
  <c r="BC4" i="42"/>
  <c r="BB4" i="42"/>
  <c r="BA4" i="42"/>
  <c r="AZ4" i="42"/>
  <c r="AY4" i="42"/>
  <c r="AX4" i="42"/>
  <c r="AW4" i="42"/>
  <c r="AV4" i="42"/>
  <c r="AU4" i="42"/>
  <c r="AT4" i="42"/>
  <c r="AS4" i="42"/>
  <c r="AR4" i="42"/>
  <c r="AQ4" i="42"/>
  <c r="AP4" i="42"/>
  <c r="AO4" i="42"/>
  <c r="AN4" i="42"/>
  <c r="AM4" i="42"/>
  <c r="AK4" i="42"/>
  <c r="AJ4" i="42"/>
  <c r="AI4" i="42"/>
  <c r="AH4" i="42"/>
  <c r="AG4" i="42"/>
  <c r="AF4" i="42"/>
  <c r="AE4" i="42"/>
  <c r="AD4" i="42"/>
  <c r="AC4" i="42"/>
  <c r="AA4" i="42"/>
  <c r="Z4" i="42"/>
  <c r="Y4" i="42"/>
  <c r="X4" i="42"/>
  <c r="W4" i="42"/>
  <c r="V4" i="42"/>
  <c r="U4" i="42"/>
  <c r="T4" i="42"/>
  <c r="S4" i="42"/>
  <c r="R4" i="42"/>
  <c r="Q4" i="42"/>
  <c r="P4" i="42"/>
  <c r="O4" i="42"/>
  <c r="N4" i="42"/>
  <c r="L4" i="42"/>
  <c r="BD17" i="41"/>
  <c r="BC17" i="41"/>
  <c r="AZ17" i="41"/>
  <c r="AV17" i="41"/>
  <c r="AT17" i="41"/>
  <c r="AS17" i="41"/>
  <c r="AQ17" i="41"/>
  <c r="AP17" i="41"/>
  <c r="AO17" i="41"/>
  <c r="AM17" i="41"/>
  <c r="AF17" i="41"/>
  <c r="AE17" i="41"/>
  <c r="AC17" i="41"/>
  <c r="Y17" i="41"/>
  <c r="X17" i="41"/>
  <c r="V17" i="41"/>
  <c r="U17" i="41"/>
  <c r="T17" i="41"/>
  <c r="S17" i="41"/>
  <c r="R17" i="41"/>
  <c r="O17" i="41"/>
  <c r="L17" i="41"/>
  <c r="BD16" i="41"/>
  <c r="BC16" i="41"/>
  <c r="AZ16" i="41"/>
  <c r="AV16" i="41"/>
  <c r="AT16" i="41"/>
  <c r="AS16" i="41"/>
  <c r="AQ16" i="41"/>
  <c r="AP16" i="41"/>
  <c r="AO16" i="41"/>
  <c r="AM16" i="41"/>
  <c r="AF16" i="41"/>
  <c r="AE16" i="41"/>
  <c r="AC16" i="41"/>
  <c r="Y16" i="41"/>
  <c r="X16" i="41"/>
  <c r="V16" i="41"/>
  <c r="U16" i="41"/>
  <c r="T16" i="41"/>
  <c r="S16" i="41"/>
  <c r="R16" i="41"/>
  <c r="O16" i="41"/>
  <c r="L16" i="41"/>
  <c r="BD15" i="41"/>
  <c r="BC15" i="41"/>
  <c r="AZ15" i="41"/>
  <c r="AV15" i="41"/>
  <c r="AT15" i="41"/>
  <c r="AS15" i="41"/>
  <c r="AQ15" i="41"/>
  <c r="AP15" i="41"/>
  <c r="AO15" i="41"/>
  <c r="AM15" i="41"/>
  <c r="AF15" i="41"/>
  <c r="AE15" i="41"/>
  <c r="AC15" i="41"/>
  <c r="Y15" i="41"/>
  <c r="X15" i="41"/>
  <c r="V15" i="41"/>
  <c r="U15" i="41"/>
  <c r="T15" i="41"/>
  <c r="S15" i="41"/>
  <c r="R15" i="41"/>
  <c r="O15" i="41"/>
  <c r="L15" i="41"/>
  <c r="BH14" i="41"/>
  <c r="BC14" i="41"/>
  <c r="BB14" i="41"/>
  <c r="BA14" i="41"/>
  <c r="AZ14" i="41"/>
  <c r="AY14" i="41"/>
  <c r="AX14" i="41"/>
  <c r="AW14" i="41"/>
  <c r="AV14" i="41"/>
  <c r="AU14" i="41"/>
  <c r="AT14" i="41"/>
  <c r="AS14" i="41"/>
  <c r="AR14" i="41"/>
  <c r="AQ14" i="41"/>
  <c r="AP14" i="41"/>
  <c r="AO14" i="41"/>
  <c r="AM14" i="41"/>
  <c r="AL14" i="41"/>
  <c r="AK14" i="41"/>
  <c r="AI14" i="41"/>
  <c r="AH14" i="41"/>
  <c r="AF14" i="41"/>
  <c r="AE14" i="41"/>
  <c r="AC14" i="41"/>
  <c r="AB14" i="41"/>
  <c r="Z14" i="41"/>
  <c r="Y14" i="41"/>
  <c r="X14" i="41"/>
  <c r="W14" i="41"/>
  <c r="V14" i="41"/>
  <c r="U14" i="41"/>
  <c r="T14" i="41"/>
  <c r="S14" i="41"/>
  <c r="R14" i="41"/>
  <c r="O14" i="41"/>
  <c r="N14" i="41"/>
  <c r="M14" i="41"/>
  <c r="L14" i="41"/>
  <c r="K14" i="41"/>
  <c r="BG13" i="41"/>
  <c r="BF13" i="41"/>
  <c r="BE13" i="41"/>
  <c r="BD13" i="41"/>
  <c r="BB13" i="41"/>
  <c r="BA13" i="41"/>
  <c r="AZ13" i="41"/>
  <c r="AW13" i="41"/>
  <c r="AV13" i="41"/>
  <c r="AT13" i="41"/>
  <c r="AR13" i="41"/>
  <c r="AP13" i="41"/>
  <c r="AO13" i="41"/>
  <c r="AI13" i="41"/>
  <c r="AH13" i="41"/>
  <c r="AF13" i="41"/>
  <c r="AE13" i="41"/>
  <c r="AC13" i="41"/>
  <c r="AB13" i="41"/>
  <c r="Z13" i="41"/>
  <c r="Y13" i="41"/>
  <c r="X13" i="41"/>
  <c r="W13" i="41"/>
  <c r="U13" i="41"/>
  <c r="O13" i="41"/>
  <c r="N13" i="41"/>
  <c r="L13" i="41"/>
  <c r="BH12" i="41"/>
  <c r="BC12" i="41"/>
  <c r="BC11" i="41"/>
  <c r="AZ11" i="41"/>
  <c r="BB10" i="41"/>
  <c r="BA10" i="41"/>
  <c r="AF10" i="41"/>
  <c r="O10" i="41"/>
  <c r="N10" i="41"/>
  <c r="BG9" i="41"/>
  <c r="BF9" i="41"/>
  <c r="BE9" i="41"/>
  <c r="BD9" i="41"/>
  <c r="BC9" i="41"/>
  <c r="BB9" i="41"/>
  <c r="BA9" i="41"/>
  <c r="AZ9" i="41"/>
  <c r="AW9" i="41"/>
  <c r="AT9" i="41"/>
  <c r="AP9" i="41"/>
  <c r="AO9" i="41"/>
  <c r="AN9" i="41"/>
  <c r="AL9" i="41"/>
  <c r="AI9" i="41"/>
  <c r="AF9" i="41"/>
  <c r="AE9" i="41"/>
  <c r="AB9" i="41"/>
  <c r="Z9" i="41"/>
  <c r="Y9" i="41"/>
  <c r="W9" i="41"/>
  <c r="O9" i="41"/>
  <c r="N9" i="41"/>
  <c r="L9" i="41"/>
  <c r="BG8" i="41"/>
  <c r="BF8" i="41"/>
  <c r="BE8" i="41"/>
  <c r="BD8" i="41"/>
  <c r="BC8" i="41"/>
  <c r="BB8" i="41"/>
  <c r="BA8" i="41"/>
  <c r="AZ8" i="41"/>
  <c r="AW8" i="41"/>
  <c r="AV8" i="41"/>
  <c r="AT8" i="41"/>
  <c r="AP8" i="41"/>
  <c r="AO8" i="41"/>
  <c r="AN8" i="41"/>
  <c r="AL8" i="41"/>
  <c r="AI8" i="41"/>
  <c r="AG8" i="41"/>
  <c r="AF8" i="41"/>
  <c r="AE8" i="41"/>
  <c r="AB8" i="41"/>
  <c r="Z8" i="41"/>
  <c r="Y8" i="41"/>
  <c r="X8" i="41"/>
  <c r="W8" i="41"/>
  <c r="O8" i="41"/>
  <c r="N8" i="41"/>
  <c r="L8" i="41"/>
  <c r="BF7" i="41"/>
  <c r="AS7" i="41"/>
  <c r="AO7" i="41"/>
  <c r="AM7" i="41"/>
  <c r="AK7" i="41"/>
  <c r="AC7" i="41"/>
  <c r="Y7" i="41"/>
  <c r="W7" i="41"/>
  <c r="V7" i="41"/>
  <c r="U7" i="41"/>
  <c r="T7" i="41"/>
  <c r="R7" i="41"/>
  <c r="BC6" i="41"/>
  <c r="BB6" i="41"/>
  <c r="AY6" i="41"/>
  <c r="AX6" i="41"/>
  <c r="AW6" i="41"/>
  <c r="AT6" i="41"/>
  <c r="AS6" i="41"/>
  <c r="AP6" i="41"/>
  <c r="AO6" i="41"/>
  <c r="AN6" i="41"/>
  <c r="AM6" i="41"/>
  <c r="AL6" i="41"/>
  <c r="AK6" i="41"/>
  <c r="AG6" i="41"/>
  <c r="AE6" i="41"/>
  <c r="AC6" i="41"/>
  <c r="Y6" i="41"/>
  <c r="X6" i="41"/>
  <c r="W6" i="41"/>
  <c r="V6" i="41"/>
  <c r="U6" i="41"/>
  <c r="R6" i="41"/>
  <c r="Q6" i="41"/>
  <c r="N6" i="41"/>
  <c r="BF5" i="41"/>
  <c r="BC5" i="41"/>
  <c r="BB5" i="41"/>
  <c r="BA5" i="41"/>
  <c r="AZ5" i="41"/>
  <c r="AY5" i="41"/>
  <c r="AX5" i="41"/>
  <c r="AW5" i="41"/>
  <c r="AV5" i="41"/>
  <c r="AU5" i="41"/>
  <c r="AT5" i="41"/>
  <c r="AS5" i="41"/>
  <c r="AQ5" i="41"/>
  <c r="AP5" i="41"/>
  <c r="AO5" i="41"/>
  <c r="AM5" i="41"/>
  <c r="AK5" i="41"/>
  <c r="AJ5" i="41"/>
  <c r="AI5" i="41"/>
  <c r="AH5" i="41"/>
  <c r="AG5" i="41"/>
  <c r="AF5" i="41"/>
  <c r="AE5" i="41"/>
  <c r="AD5" i="41"/>
  <c r="AA5" i="41"/>
  <c r="Z5" i="41"/>
  <c r="Y5" i="41"/>
  <c r="X5" i="41"/>
  <c r="W5" i="41"/>
  <c r="V5" i="41"/>
  <c r="T5" i="41"/>
  <c r="S5" i="41"/>
  <c r="R5" i="41"/>
  <c r="Q5" i="41"/>
  <c r="O5" i="41"/>
  <c r="N5" i="41"/>
  <c r="L5" i="41"/>
  <c r="BF4" i="41"/>
  <c r="BC4" i="41"/>
  <c r="BB4" i="41"/>
  <c r="BA4" i="41"/>
  <c r="AZ4" i="41"/>
  <c r="AY4" i="41"/>
  <c r="AX4" i="41"/>
  <c r="AW4" i="41"/>
  <c r="AV4" i="41"/>
  <c r="AU4" i="41"/>
  <c r="AT4" i="41"/>
  <c r="AS4" i="41"/>
  <c r="AR4" i="41"/>
  <c r="AQ4" i="41"/>
  <c r="AP4" i="41"/>
  <c r="AO4" i="41"/>
  <c r="AN4" i="41"/>
  <c r="AM4" i="41"/>
  <c r="AK4" i="41"/>
  <c r="AJ4" i="41"/>
  <c r="AI4" i="41"/>
  <c r="AH4" i="41"/>
  <c r="AG4" i="41"/>
  <c r="AF4" i="41"/>
  <c r="AE4" i="41"/>
  <c r="AD4" i="41"/>
  <c r="AC4" i="41"/>
  <c r="AA4" i="41"/>
  <c r="Z4" i="41"/>
  <c r="Y4" i="41"/>
  <c r="X4" i="41"/>
  <c r="W4" i="41"/>
  <c r="V4" i="41"/>
  <c r="U4" i="41"/>
  <c r="T4" i="41"/>
  <c r="S4" i="41"/>
  <c r="R4" i="41"/>
  <c r="Q4" i="41"/>
  <c r="P4" i="41"/>
  <c r="O4" i="41"/>
  <c r="N4" i="41"/>
  <c r="L4" i="41"/>
  <c r="BD17" i="40"/>
  <c r="BC17" i="40"/>
  <c r="AZ17" i="40"/>
  <c r="AV17" i="40"/>
  <c r="AT17" i="40"/>
  <c r="AS17" i="40"/>
  <c r="AQ17" i="40"/>
  <c r="AP17" i="40"/>
  <c r="AO17" i="40"/>
  <c r="AM17" i="40"/>
  <c r="AF17" i="40"/>
  <c r="AE17" i="40"/>
  <c r="AC17" i="40"/>
  <c r="Y17" i="40"/>
  <c r="X17" i="40"/>
  <c r="V17" i="40"/>
  <c r="U17" i="40"/>
  <c r="T17" i="40"/>
  <c r="S17" i="40"/>
  <c r="R17" i="40"/>
  <c r="O17" i="40"/>
  <c r="L17" i="40"/>
  <c r="BD16" i="40"/>
  <c r="BC16" i="40"/>
  <c r="AZ16" i="40"/>
  <c r="AV16" i="40"/>
  <c r="AT16" i="40"/>
  <c r="AS16" i="40"/>
  <c r="AQ16" i="40"/>
  <c r="AP16" i="40"/>
  <c r="AO16" i="40"/>
  <c r="AM16" i="40"/>
  <c r="AF16" i="40"/>
  <c r="AE16" i="40"/>
  <c r="AC16" i="40"/>
  <c r="Y16" i="40"/>
  <c r="X16" i="40"/>
  <c r="V16" i="40"/>
  <c r="U16" i="40"/>
  <c r="T16" i="40"/>
  <c r="S16" i="40"/>
  <c r="R16" i="40"/>
  <c r="O16" i="40"/>
  <c r="L16" i="40"/>
  <c r="BD15" i="40"/>
  <c r="BC15" i="40"/>
  <c r="AZ15" i="40"/>
  <c r="AV15" i="40"/>
  <c r="AT15" i="40"/>
  <c r="AS15" i="40"/>
  <c r="AQ15" i="40"/>
  <c r="AP15" i="40"/>
  <c r="AO15" i="40"/>
  <c r="AM15" i="40"/>
  <c r="AF15" i="40"/>
  <c r="AE15" i="40"/>
  <c r="AC15" i="40"/>
  <c r="Y15" i="40"/>
  <c r="X15" i="40"/>
  <c r="V15" i="40"/>
  <c r="U15" i="40"/>
  <c r="T15" i="40"/>
  <c r="S15" i="40"/>
  <c r="R15" i="40"/>
  <c r="O15" i="40"/>
  <c r="L15" i="40"/>
  <c r="BH14" i="40"/>
  <c r="BC14" i="40"/>
  <c r="BB14" i="40"/>
  <c r="BA14" i="40"/>
  <c r="AZ14" i="40"/>
  <c r="AY14" i="40"/>
  <c r="AX14" i="40"/>
  <c r="AW14" i="40"/>
  <c r="AV14" i="40"/>
  <c r="AU14" i="40"/>
  <c r="AT14" i="40"/>
  <c r="AS14" i="40"/>
  <c r="AR14" i="40"/>
  <c r="AQ14" i="40"/>
  <c r="AP14" i="40"/>
  <c r="AO14" i="40"/>
  <c r="AM14" i="40"/>
  <c r="AL14" i="40"/>
  <c r="AK14" i="40"/>
  <c r="AI14" i="40"/>
  <c r="AH14" i="40"/>
  <c r="AF14" i="40"/>
  <c r="AE14" i="40"/>
  <c r="AC14" i="40"/>
  <c r="AB14" i="40"/>
  <c r="Z14" i="40"/>
  <c r="Y14" i="40"/>
  <c r="X14" i="40"/>
  <c r="W14" i="40"/>
  <c r="V14" i="40"/>
  <c r="U14" i="40"/>
  <c r="T14" i="40"/>
  <c r="S14" i="40"/>
  <c r="R14" i="40"/>
  <c r="O14" i="40"/>
  <c r="N14" i="40"/>
  <c r="M14" i="40"/>
  <c r="L14" i="40"/>
  <c r="K14" i="40"/>
  <c r="BG13" i="40"/>
  <c r="BF13" i="40"/>
  <c r="BE13" i="40"/>
  <c r="BD13" i="40"/>
  <c r="BB13" i="40"/>
  <c r="BA13" i="40"/>
  <c r="AZ13" i="40"/>
  <c r="AW13" i="40"/>
  <c r="AV13" i="40"/>
  <c r="AT13" i="40"/>
  <c r="AR13" i="40"/>
  <c r="AP13" i="40"/>
  <c r="AO13" i="40"/>
  <c r="AI13" i="40"/>
  <c r="AH13" i="40"/>
  <c r="AF13" i="40"/>
  <c r="AE13" i="40"/>
  <c r="AC13" i="40"/>
  <c r="AB13" i="40"/>
  <c r="Z13" i="40"/>
  <c r="Y13" i="40"/>
  <c r="X13" i="40"/>
  <c r="W13" i="40"/>
  <c r="U13" i="40"/>
  <c r="O13" i="40"/>
  <c r="N13" i="40"/>
  <c r="L13" i="40"/>
  <c r="BH12" i="40"/>
  <c r="BC12" i="40"/>
  <c r="BC11" i="40"/>
  <c r="AZ11" i="40"/>
  <c r="BB10" i="40"/>
  <c r="BA10" i="40"/>
  <c r="AF10" i="40"/>
  <c r="O10" i="40"/>
  <c r="N10" i="40"/>
  <c r="BG9" i="40"/>
  <c r="BF9" i="40"/>
  <c r="BE9" i="40"/>
  <c r="BD9" i="40"/>
  <c r="BC9" i="40"/>
  <c r="BB9" i="40"/>
  <c r="BA9" i="40"/>
  <c r="AZ9" i="40"/>
  <c r="AW9" i="40"/>
  <c r="AT9" i="40"/>
  <c r="AP9" i="40"/>
  <c r="AO9" i="40"/>
  <c r="AN9" i="40"/>
  <c r="AL9" i="40"/>
  <c r="AI9" i="40"/>
  <c r="AF9" i="40"/>
  <c r="AE9" i="40"/>
  <c r="AB9" i="40"/>
  <c r="Z9" i="40"/>
  <c r="Y9" i="40"/>
  <c r="W9" i="40"/>
  <c r="O9" i="40"/>
  <c r="N9" i="40"/>
  <c r="L9" i="40"/>
  <c r="BG8" i="40"/>
  <c r="BF8" i="40"/>
  <c r="BE8" i="40"/>
  <c r="BD8" i="40"/>
  <c r="BC8" i="40"/>
  <c r="BB8" i="40"/>
  <c r="BA8" i="40"/>
  <c r="AZ8" i="40"/>
  <c r="AW8" i="40"/>
  <c r="AV8" i="40"/>
  <c r="AT8" i="40"/>
  <c r="AP8" i="40"/>
  <c r="AO8" i="40"/>
  <c r="AN8" i="40"/>
  <c r="AL8" i="40"/>
  <c r="AI8" i="40"/>
  <c r="AG8" i="40"/>
  <c r="AF8" i="40"/>
  <c r="AE8" i="40"/>
  <c r="AB8" i="40"/>
  <c r="Z8" i="40"/>
  <c r="Y8" i="40"/>
  <c r="X8" i="40"/>
  <c r="W8" i="40"/>
  <c r="O8" i="40"/>
  <c r="N8" i="40"/>
  <c r="L8" i="40"/>
  <c r="BF7" i="40"/>
  <c r="AS7" i="40"/>
  <c r="AO7" i="40"/>
  <c r="AM7" i="40"/>
  <c r="AK7" i="40"/>
  <c r="AC7" i="40"/>
  <c r="Y7" i="40"/>
  <c r="W7" i="40"/>
  <c r="V7" i="40"/>
  <c r="U7" i="40"/>
  <c r="T7" i="40"/>
  <c r="R7" i="40"/>
  <c r="BC6" i="40"/>
  <c r="BB6" i="40"/>
  <c r="AY6" i="40"/>
  <c r="AX6" i="40"/>
  <c r="AW6" i="40"/>
  <c r="AT6" i="40"/>
  <c r="AS6" i="40"/>
  <c r="AP6" i="40"/>
  <c r="AO6" i="40"/>
  <c r="AN6" i="40"/>
  <c r="AM6" i="40"/>
  <c r="AL6" i="40"/>
  <c r="AK6" i="40"/>
  <c r="AG6" i="40"/>
  <c r="AE6" i="40"/>
  <c r="AC6" i="40"/>
  <c r="Y6" i="40"/>
  <c r="X6" i="40"/>
  <c r="W6" i="40"/>
  <c r="V6" i="40"/>
  <c r="U6" i="40"/>
  <c r="R6" i="40"/>
  <c r="Q6" i="40"/>
  <c r="N6" i="40"/>
  <c r="BF5" i="40"/>
  <c r="BC5" i="40"/>
  <c r="BB5" i="40"/>
  <c r="BA5" i="40"/>
  <c r="AZ5" i="40"/>
  <c r="AY5" i="40"/>
  <c r="AX5" i="40"/>
  <c r="AW5" i="40"/>
  <c r="AV5" i="40"/>
  <c r="AU5" i="40"/>
  <c r="AT5" i="40"/>
  <c r="AS5" i="40"/>
  <c r="AQ5" i="40"/>
  <c r="AP5" i="40"/>
  <c r="AO5" i="40"/>
  <c r="AM5" i="40"/>
  <c r="AK5" i="40"/>
  <c r="AJ5" i="40"/>
  <c r="AI5" i="40"/>
  <c r="AH5" i="40"/>
  <c r="AG5" i="40"/>
  <c r="AF5" i="40"/>
  <c r="AE5" i="40"/>
  <c r="AD5" i="40"/>
  <c r="AA5" i="40"/>
  <c r="Z5" i="40"/>
  <c r="Y5" i="40"/>
  <c r="X5" i="40"/>
  <c r="W5" i="40"/>
  <c r="V5" i="40"/>
  <c r="T5" i="40"/>
  <c r="S5" i="40"/>
  <c r="R5" i="40"/>
  <c r="Q5" i="40"/>
  <c r="O5" i="40"/>
  <c r="N5" i="40"/>
  <c r="L5" i="40"/>
  <c r="BF4" i="40"/>
  <c r="BC4" i="40"/>
  <c r="BB4" i="40"/>
  <c r="BA4" i="40"/>
  <c r="AZ4" i="40"/>
  <c r="AY4" i="40"/>
  <c r="AX4" i="40"/>
  <c r="AW4" i="40"/>
  <c r="AV4" i="40"/>
  <c r="AU4" i="40"/>
  <c r="AT4" i="40"/>
  <c r="AS4" i="40"/>
  <c r="AR4" i="40"/>
  <c r="AQ4" i="40"/>
  <c r="AP4" i="40"/>
  <c r="AO4" i="40"/>
  <c r="AN4" i="40"/>
  <c r="AM4" i="40"/>
  <c r="AK4" i="40"/>
  <c r="AJ4" i="40"/>
  <c r="AI4" i="40"/>
  <c r="AH4" i="40"/>
  <c r="AG4" i="40"/>
  <c r="AF4" i="40"/>
  <c r="AE4" i="40"/>
  <c r="AD4" i="40"/>
  <c r="AC4" i="40"/>
  <c r="AA4" i="40"/>
  <c r="Z4" i="40"/>
  <c r="Y4" i="40"/>
  <c r="X4" i="40"/>
  <c r="W4" i="40"/>
  <c r="V4" i="40"/>
  <c r="U4" i="40"/>
  <c r="T4" i="40"/>
  <c r="S4" i="40"/>
  <c r="R4" i="40"/>
  <c r="Q4" i="40"/>
  <c r="P4" i="40"/>
  <c r="O4" i="40"/>
  <c r="N4" i="40"/>
  <c r="L4" i="40"/>
  <c r="BD17" i="39"/>
  <c r="BC17" i="39"/>
  <c r="AZ17" i="39"/>
  <c r="AV17" i="39"/>
  <c r="AT17" i="39"/>
  <c r="AS17" i="39"/>
  <c r="AQ17" i="39"/>
  <c r="AP17" i="39"/>
  <c r="AO17" i="39"/>
  <c r="AM17" i="39"/>
  <c r="AF17" i="39"/>
  <c r="AE17" i="39"/>
  <c r="AC17" i="39"/>
  <c r="Y17" i="39"/>
  <c r="X17" i="39"/>
  <c r="V17" i="39"/>
  <c r="U17" i="39"/>
  <c r="T17" i="39"/>
  <c r="S17" i="39"/>
  <c r="R17" i="39"/>
  <c r="O17" i="39"/>
  <c r="L17" i="39"/>
  <c r="BD16" i="39"/>
  <c r="BC16" i="39"/>
  <c r="AZ16" i="39"/>
  <c r="AV16" i="39"/>
  <c r="AT16" i="39"/>
  <c r="AS16" i="39"/>
  <c r="AQ16" i="39"/>
  <c r="AP16" i="39"/>
  <c r="AO16" i="39"/>
  <c r="AM16" i="39"/>
  <c r="AF16" i="39"/>
  <c r="AE16" i="39"/>
  <c r="AC16" i="39"/>
  <c r="Y16" i="39"/>
  <c r="X16" i="39"/>
  <c r="V16" i="39"/>
  <c r="U16" i="39"/>
  <c r="T16" i="39"/>
  <c r="S16" i="39"/>
  <c r="R16" i="39"/>
  <c r="O16" i="39"/>
  <c r="L16" i="39"/>
  <c r="BD15" i="39"/>
  <c r="BC15" i="39"/>
  <c r="AZ15" i="39"/>
  <c r="AV15" i="39"/>
  <c r="AT15" i="39"/>
  <c r="AS15" i="39"/>
  <c r="AQ15" i="39"/>
  <c r="AP15" i="39"/>
  <c r="AO15" i="39"/>
  <c r="AM15" i="39"/>
  <c r="AF15" i="39"/>
  <c r="AE15" i="39"/>
  <c r="AC15" i="39"/>
  <c r="Y15" i="39"/>
  <c r="X15" i="39"/>
  <c r="V15" i="39"/>
  <c r="U15" i="39"/>
  <c r="T15" i="39"/>
  <c r="S15" i="39"/>
  <c r="R15" i="39"/>
  <c r="O15" i="39"/>
  <c r="L15" i="39"/>
  <c r="BH14" i="39"/>
  <c r="BC14" i="39"/>
  <c r="BB14" i="39"/>
  <c r="BA14" i="39"/>
  <c r="AZ14" i="39"/>
  <c r="AY14" i="39"/>
  <c r="AX14" i="39"/>
  <c r="AW14" i="39"/>
  <c r="AV14" i="39"/>
  <c r="AU14" i="39"/>
  <c r="AT14" i="39"/>
  <c r="AS14" i="39"/>
  <c r="AR14" i="39"/>
  <c r="AQ14" i="39"/>
  <c r="AP14" i="39"/>
  <c r="AO14" i="39"/>
  <c r="AM14" i="39"/>
  <c r="AL14" i="39"/>
  <c r="AK14" i="39"/>
  <c r="AI14" i="39"/>
  <c r="AH14" i="39"/>
  <c r="AF14" i="39"/>
  <c r="AE14" i="39"/>
  <c r="AC14" i="39"/>
  <c r="AB14" i="39"/>
  <c r="Z14" i="39"/>
  <c r="Y14" i="39"/>
  <c r="X14" i="39"/>
  <c r="W14" i="39"/>
  <c r="V14" i="39"/>
  <c r="U14" i="39"/>
  <c r="T14" i="39"/>
  <c r="S14" i="39"/>
  <c r="R14" i="39"/>
  <c r="O14" i="39"/>
  <c r="N14" i="39"/>
  <c r="M14" i="39"/>
  <c r="L14" i="39"/>
  <c r="K14" i="39"/>
  <c r="BG13" i="39"/>
  <c r="BF13" i="39"/>
  <c r="BE13" i="39"/>
  <c r="BD13" i="39"/>
  <c r="BB13" i="39"/>
  <c r="BA13" i="39"/>
  <c r="AZ13" i="39"/>
  <c r="AW13" i="39"/>
  <c r="AV13" i="39"/>
  <c r="AT13" i="39"/>
  <c r="AR13" i="39"/>
  <c r="AP13" i="39"/>
  <c r="AO13" i="39"/>
  <c r="AI13" i="39"/>
  <c r="AH13" i="39"/>
  <c r="AF13" i="39"/>
  <c r="AE13" i="39"/>
  <c r="AC13" i="39"/>
  <c r="AB13" i="39"/>
  <c r="Z13" i="39"/>
  <c r="Y13" i="39"/>
  <c r="X13" i="39"/>
  <c r="W13" i="39"/>
  <c r="U13" i="39"/>
  <c r="O13" i="39"/>
  <c r="N13" i="39"/>
  <c r="L13" i="39"/>
  <c r="BH12" i="39"/>
  <c r="BC12" i="39"/>
  <c r="BC11" i="39"/>
  <c r="AZ11" i="39"/>
  <c r="BB10" i="39"/>
  <c r="BA10" i="39"/>
  <c r="AF10" i="39"/>
  <c r="O10" i="39"/>
  <c r="N10" i="39"/>
  <c r="BG9" i="39"/>
  <c r="BF9" i="39"/>
  <c r="BE9" i="39"/>
  <c r="BD9" i="39"/>
  <c r="BC9" i="39"/>
  <c r="BB9" i="39"/>
  <c r="BA9" i="39"/>
  <c r="AZ9" i="39"/>
  <c r="AW9" i="39"/>
  <c r="AT9" i="39"/>
  <c r="AP9" i="39"/>
  <c r="AO9" i="39"/>
  <c r="AN9" i="39"/>
  <c r="AL9" i="39"/>
  <c r="AI9" i="39"/>
  <c r="AF9" i="39"/>
  <c r="AE9" i="39"/>
  <c r="AB9" i="39"/>
  <c r="Z9" i="39"/>
  <c r="Y9" i="39"/>
  <c r="W9" i="39"/>
  <c r="O9" i="39"/>
  <c r="N9" i="39"/>
  <c r="L9" i="39"/>
  <c r="BG8" i="39"/>
  <c r="BF8" i="39"/>
  <c r="BE8" i="39"/>
  <c r="BD8" i="39"/>
  <c r="BC8" i="39"/>
  <c r="BB8" i="39"/>
  <c r="BA8" i="39"/>
  <c r="AZ8" i="39"/>
  <c r="AW8" i="39"/>
  <c r="AV8" i="39"/>
  <c r="AT8" i="39"/>
  <c r="AP8" i="39"/>
  <c r="AO8" i="39"/>
  <c r="AN8" i="39"/>
  <c r="AL8" i="39"/>
  <c r="AI8" i="39"/>
  <c r="AG8" i="39"/>
  <c r="AF8" i="39"/>
  <c r="AE8" i="39"/>
  <c r="AB8" i="39"/>
  <c r="Z8" i="39"/>
  <c r="Y8" i="39"/>
  <c r="X8" i="39"/>
  <c r="W8" i="39"/>
  <c r="O8" i="39"/>
  <c r="N8" i="39"/>
  <c r="L8" i="39"/>
  <c r="BF7" i="39"/>
  <c r="AS7" i="39"/>
  <c r="AO7" i="39"/>
  <c r="AM7" i="39"/>
  <c r="AK7" i="39"/>
  <c r="AC7" i="39"/>
  <c r="Y7" i="39"/>
  <c r="W7" i="39"/>
  <c r="V7" i="39"/>
  <c r="U7" i="39"/>
  <c r="T7" i="39"/>
  <c r="R7" i="39"/>
  <c r="BC6" i="39"/>
  <c r="BB6" i="39"/>
  <c r="AY6" i="39"/>
  <c r="AX6" i="39"/>
  <c r="AW6" i="39"/>
  <c r="AT6" i="39"/>
  <c r="AS6" i="39"/>
  <c r="AP6" i="39"/>
  <c r="AO6" i="39"/>
  <c r="AN6" i="39"/>
  <c r="AM6" i="39"/>
  <c r="AL6" i="39"/>
  <c r="AK6" i="39"/>
  <c r="AG6" i="39"/>
  <c r="AE6" i="39"/>
  <c r="AC6" i="39"/>
  <c r="Y6" i="39"/>
  <c r="X6" i="39"/>
  <c r="W6" i="39"/>
  <c r="V6" i="39"/>
  <c r="U6" i="39"/>
  <c r="R6" i="39"/>
  <c r="Q6" i="39"/>
  <c r="N6" i="39"/>
  <c r="BF5" i="39"/>
  <c r="BC5" i="39"/>
  <c r="BB5" i="39"/>
  <c r="BA5" i="39"/>
  <c r="AZ5" i="39"/>
  <c r="AY5" i="39"/>
  <c r="AX5" i="39"/>
  <c r="AW5" i="39"/>
  <c r="AV5" i="39"/>
  <c r="AU5" i="39"/>
  <c r="AT5" i="39"/>
  <c r="AS5" i="39"/>
  <c r="AQ5" i="39"/>
  <c r="AP5" i="39"/>
  <c r="AO5" i="39"/>
  <c r="AM5" i="39"/>
  <c r="AK5" i="39"/>
  <c r="AJ5" i="39"/>
  <c r="AI5" i="39"/>
  <c r="AH5" i="39"/>
  <c r="AG5" i="39"/>
  <c r="AF5" i="39"/>
  <c r="AE5" i="39"/>
  <c r="AD5" i="39"/>
  <c r="AA5" i="39"/>
  <c r="Z5" i="39"/>
  <c r="Y5" i="39"/>
  <c r="X5" i="39"/>
  <c r="W5" i="39"/>
  <c r="V5" i="39"/>
  <c r="T5" i="39"/>
  <c r="S5" i="39"/>
  <c r="R5" i="39"/>
  <c r="Q5" i="39"/>
  <c r="O5" i="39"/>
  <c r="N5" i="39"/>
  <c r="L5" i="39"/>
  <c r="BF4" i="39"/>
  <c r="BC4" i="39"/>
  <c r="BB4" i="39"/>
  <c r="BA4" i="39"/>
  <c r="AZ4" i="39"/>
  <c r="AY4" i="39"/>
  <c r="AX4" i="39"/>
  <c r="AW4" i="39"/>
  <c r="AV4" i="39"/>
  <c r="AU4" i="39"/>
  <c r="AT4" i="39"/>
  <c r="AS4" i="39"/>
  <c r="AR4" i="39"/>
  <c r="AQ4" i="39"/>
  <c r="AP4" i="39"/>
  <c r="AO4" i="39"/>
  <c r="AN4" i="39"/>
  <c r="AM4" i="39"/>
  <c r="AK4" i="39"/>
  <c r="AJ4" i="39"/>
  <c r="AI4" i="39"/>
  <c r="AH4" i="39"/>
  <c r="AG4" i="39"/>
  <c r="AF4" i="39"/>
  <c r="AE4" i="39"/>
  <c r="AD4" i="39"/>
  <c r="AC4" i="39"/>
  <c r="AA4" i="39"/>
  <c r="Z4" i="39"/>
  <c r="Y4" i="39"/>
  <c r="X4" i="39"/>
  <c r="W4" i="39"/>
  <c r="V4" i="39"/>
  <c r="U4" i="39"/>
  <c r="T4" i="39"/>
  <c r="S4" i="39"/>
  <c r="R4" i="39"/>
  <c r="Q4" i="39"/>
  <c r="P4" i="39"/>
  <c r="O4" i="39"/>
  <c r="N4" i="39"/>
  <c r="L4" i="39"/>
  <c r="BD17" i="23"/>
  <c r="BC17" i="23"/>
  <c r="AZ17" i="23"/>
  <c r="AV17" i="23"/>
  <c r="AT17" i="23"/>
  <c r="AS17" i="23"/>
  <c r="AQ17" i="23"/>
  <c r="AP17" i="23"/>
  <c r="AO17" i="23"/>
  <c r="AM17" i="23"/>
  <c r="AF17" i="23"/>
  <c r="AE17" i="23"/>
  <c r="AC17" i="23"/>
  <c r="Y17" i="23"/>
  <c r="X17" i="23"/>
  <c r="V17" i="23"/>
  <c r="U17" i="23"/>
  <c r="T17" i="23"/>
  <c r="S17" i="23"/>
  <c r="R17" i="23"/>
  <c r="O17" i="23"/>
  <c r="L17" i="23"/>
  <c r="BD16" i="23"/>
  <c r="BC16" i="23"/>
  <c r="AZ16" i="23"/>
  <c r="AV16" i="23"/>
  <c r="AT16" i="23"/>
  <c r="AS16" i="23"/>
  <c r="AQ16" i="23"/>
  <c r="AP16" i="23"/>
  <c r="AO16" i="23"/>
  <c r="AM16" i="23"/>
  <c r="AF16" i="23"/>
  <c r="AE16" i="23"/>
  <c r="AC16" i="23"/>
  <c r="Y16" i="23"/>
  <c r="X16" i="23"/>
  <c r="V16" i="23"/>
  <c r="U16" i="23"/>
  <c r="T16" i="23"/>
  <c r="S16" i="23"/>
  <c r="R16" i="23"/>
  <c r="O16" i="23"/>
  <c r="L16" i="23"/>
  <c r="BD15" i="23"/>
  <c r="BC15" i="23"/>
  <c r="AZ15" i="23"/>
  <c r="AV15" i="23"/>
  <c r="AT15" i="23"/>
  <c r="AS15" i="23"/>
  <c r="AQ15" i="23"/>
  <c r="AP15" i="23"/>
  <c r="AO15" i="23"/>
  <c r="AM15" i="23"/>
  <c r="AF15" i="23"/>
  <c r="AE15" i="23"/>
  <c r="AC15" i="23"/>
  <c r="Y15" i="23"/>
  <c r="X15" i="23"/>
  <c r="V15" i="23"/>
  <c r="U15" i="23"/>
  <c r="T15" i="23"/>
  <c r="S15" i="23"/>
  <c r="R15" i="23"/>
  <c r="O15" i="23"/>
  <c r="L15" i="23"/>
  <c r="BH14" i="23"/>
  <c r="BC14" i="23"/>
  <c r="BB14" i="23"/>
  <c r="BA14" i="23"/>
  <c r="AZ14" i="23"/>
  <c r="AY14" i="23"/>
  <c r="AX14" i="23"/>
  <c r="AW14" i="23"/>
  <c r="AV14" i="23"/>
  <c r="AU14" i="23"/>
  <c r="AT14" i="23"/>
  <c r="AS14" i="23"/>
  <c r="AR14" i="23"/>
  <c r="AQ14" i="23"/>
  <c r="AP14" i="23"/>
  <c r="AO14" i="23"/>
  <c r="AM14" i="23"/>
  <c r="AL14" i="23"/>
  <c r="AK14" i="23"/>
  <c r="AI14" i="23"/>
  <c r="AH14" i="23"/>
  <c r="AF14" i="23"/>
  <c r="AE14" i="23"/>
  <c r="AC14" i="23"/>
  <c r="AB14" i="23"/>
  <c r="Z14" i="23"/>
  <c r="Y14" i="23"/>
  <c r="X14" i="23"/>
  <c r="W14" i="23"/>
  <c r="V14" i="23"/>
  <c r="U14" i="23"/>
  <c r="T14" i="23"/>
  <c r="S14" i="23"/>
  <c r="R14" i="23"/>
  <c r="O14" i="23"/>
  <c r="N14" i="23"/>
  <c r="M14" i="23"/>
  <c r="L14" i="23"/>
  <c r="K14" i="23"/>
  <c r="BG13" i="23"/>
  <c r="BF13" i="23"/>
  <c r="BE13" i="23"/>
  <c r="BD13" i="23"/>
  <c r="BB13" i="23"/>
  <c r="BA13" i="23"/>
  <c r="AZ13" i="23"/>
  <c r="AW13" i="23"/>
  <c r="AV13" i="23"/>
  <c r="AT13" i="23"/>
  <c r="AR13" i="23"/>
  <c r="AP13" i="23"/>
  <c r="AO13" i="23"/>
  <c r="AI13" i="23"/>
  <c r="AH13" i="23"/>
  <c r="AF13" i="23"/>
  <c r="AE13" i="23"/>
  <c r="AC13" i="23"/>
  <c r="AB13" i="23"/>
  <c r="Z13" i="23"/>
  <c r="Y13" i="23"/>
  <c r="X13" i="23"/>
  <c r="W13" i="23"/>
  <c r="U13" i="23"/>
  <c r="O13" i="23"/>
  <c r="N13" i="23"/>
  <c r="L13" i="23"/>
  <c r="BH12" i="23"/>
  <c r="BC12" i="23"/>
  <c r="BC11" i="23"/>
  <c r="AZ11" i="23"/>
  <c r="BB10" i="23"/>
  <c r="BA10" i="23"/>
  <c r="AF10" i="23"/>
  <c r="O10" i="23"/>
  <c r="N10" i="23"/>
  <c r="BG9" i="23"/>
  <c r="BF9" i="23"/>
  <c r="BE9" i="23"/>
  <c r="BD9" i="23"/>
  <c r="BC9" i="23"/>
  <c r="BB9" i="23"/>
  <c r="BA9" i="23"/>
  <c r="AZ9" i="23"/>
  <c r="AW9" i="23"/>
  <c r="AT9" i="23"/>
  <c r="AP9" i="23"/>
  <c r="AO9" i="23"/>
  <c r="AN9" i="23"/>
  <c r="AL9" i="23"/>
  <c r="AI9" i="23"/>
  <c r="AF9" i="23"/>
  <c r="AE9" i="23"/>
  <c r="AB9" i="23"/>
  <c r="Z9" i="23"/>
  <c r="Y9" i="23"/>
  <c r="W9" i="23"/>
  <c r="O9" i="23"/>
  <c r="N9" i="23"/>
  <c r="L9" i="23"/>
  <c r="BG8" i="23"/>
  <c r="BF8" i="23"/>
  <c r="BE8" i="23"/>
  <c r="BD8" i="23"/>
  <c r="BC8" i="23"/>
  <c r="BB8" i="23"/>
  <c r="BA8" i="23"/>
  <c r="AZ8" i="23"/>
  <c r="AW8" i="23"/>
  <c r="AV8" i="23"/>
  <c r="AT8" i="23"/>
  <c r="AP8" i="23"/>
  <c r="AO8" i="23"/>
  <c r="AN8" i="23"/>
  <c r="AL8" i="23"/>
  <c r="AI8" i="23"/>
  <c r="AG8" i="23"/>
  <c r="AF8" i="23"/>
  <c r="AE8" i="23"/>
  <c r="AB8" i="23"/>
  <c r="Z8" i="23"/>
  <c r="Y8" i="23"/>
  <c r="X8" i="23"/>
  <c r="W8" i="23"/>
  <c r="O8" i="23"/>
  <c r="N8" i="23"/>
  <c r="L8" i="23"/>
  <c r="BF7" i="23"/>
  <c r="AS7" i="23"/>
  <c r="AO7" i="23"/>
  <c r="AM7" i="23"/>
  <c r="AK7" i="23"/>
  <c r="AC7" i="23"/>
  <c r="Y7" i="23"/>
  <c r="W7" i="23"/>
  <c r="V7" i="23"/>
  <c r="U7" i="23"/>
  <c r="T7" i="23"/>
  <c r="R7" i="23"/>
  <c r="BC6" i="23"/>
  <c r="BB6" i="23"/>
  <c r="AY6" i="23"/>
  <c r="AX6" i="23"/>
  <c r="AW6" i="23"/>
  <c r="AT6" i="23"/>
  <c r="AS6" i="23"/>
  <c r="AP6" i="23"/>
  <c r="AO6" i="23"/>
  <c r="AN6" i="23"/>
  <c r="AM6" i="23"/>
  <c r="AL6" i="23"/>
  <c r="AK6" i="23"/>
  <c r="AG6" i="23"/>
  <c r="AE6" i="23"/>
  <c r="AC6" i="23"/>
  <c r="Y6" i="23"/>
  <c r="X6" i="23"/>
  <c r="W6" i="23"/>
  <c r="V6" i="23"/>
  <c r="U6" i="23"/>
  <c r="R6" i="23"/>
  <c r="Q6" i="23"/>
  <c r="N6" i="23"/>
  <c r="BF5" i="23"/>
  <c r="BC5" i="23"/>
  <c r="BB5" i="23"/>
  <c r="BA5" i="23"/>
  <c r="AZ5" i="23"/>
  <c r="AY5" i="23"/>
  <c r="AX5" i="23"/>
  <c r="AW5" i="23"/>
  <c r="AV5" i="23"/>
  <c r="AU5" i="23"/>
  <c r="AT5" i="23"/>
  <c r="AS5" i="23"/>
  <c r="AQ5" i="23"/>
  <c r="AP5" i="23"/>
  <c r="AO5" i="23"/>
  <c r="AM5" i="23"/>
  <c r="AK5" i="23"/>
  <c r="AJ5" i="23"/>
  <c r="AI5" i="23"/>
  <c r="AH5" i="23"/>
  <c r="AG5" i="23"/>
  <c r="AF5" i="23"/>
  <c r="AE5" i="23"/>
  <c r="AD5" i="23"/>
  <c r="AA5" i="23"/>
  <c r="Z5" i="23"/>
  <c r="Y5" i="23"/>
  <c r="X5" i="23"/>
  <c r="W5" i="23"/>
  <c r="V5" i="23"/>
  <c r="T5" i="23"/>
  <c r="S5" i="23"/>
  <c r="R5" i="23"/>
  <c r="Q5" i="23"/>
  <c r="O5" i="23"/>
  <c r="N5" i="23"/>
  <c r="L5" i="23"/>
  <c r="BF4" i="23"/>
  <c r="BC4" i="23"/>
  <c r="BB4" i="23"/>
  <c r="BA4" i="23"/>
  <c r="AZ4" i="23"/>
  <c r="AY4" i="23"/>
  <c r="AX4" i="23"/>
  <c r="AW4" i="23"/>
  <c r="AV4" i="23"/>
  <c r="AU4" i="23"/>
  <c r="AT4" i="23"/>
  <c r="AS4" i="23"/>
  <c r="AR4" i="23"/>
  <c r="AQ4" i="23"/>
  <c r="AP4" i="23"/>
  <c r="AO4" i="23"/>
  <c r="AN4" i="23"/>
  <c r="AM4" i="23"/>
  <c r="AK4" i="23"/>
  <c r="AJ4" i="23"/>
  <c r="AI4" i="23"/>
  <c r="AH4" i="23"/>
  <c r="AG4" i="23"/>
  <c r="AF4" i="23"/>
  <c r="AE4" i="23"/>
  <c r="AD4" i="23"/>
  <c r="AC4" i="23"/>
  <c r="AA4" i="23"/>
  <c r="Z4" i="23"/>
  <c r="Y4" i="23"/>
  <c r="X4" i="23"/>
  <c r="W4" i="23"/>
  <c r="V4" i="23"/>
  <c r="U4" i="23"/>
  <c r="T4" i="23"/>
  <c r="S4" i="23"/>
  <c r="R4" i="23"/>
  <c r="Q4" i="23"/>
  <c r="P4" i="23"/>
  <c r="O4" i="23"/>
  <c r="N4" i="23"/>
  <c r="L4" i="23"/>
  <c r="AH13" i="45"/>
  <c r="AH32" i="45"/>
  <c r="AH53" i="45"/>
  <c r="AH72" i="45"/>
  <c r="AH91" i="45"/>
  <c r="AB91" i="45"/>
  <c r="AB72" i="45"/>
  <c r="AB53" i="45"/>
  <c r="AB32" i="45"/>
  <c r="AB13" i="45"/>
  <c r="V14" i="45"/>
  <c r="R14" i="45"/>
  <c r="S14" i="45"/>
  <c r="T14" i="45"/>
  <c r="V33" i="45"/>
  <c r="R33" i="45"/>
  <c r="S33" i="45"/>
  <c r="T33" i="45"/>
  <c r="V54" i="45"/>
  <c r="R54" i="45"/>
  <c r="S54" i="45"/>
  <c r="T54" i="45"/>
  <c r="V73" i="45"/>
  <c r="R73" i="45"/>
  <c r="S73" i="45"/>
  <c r="T73" i="45"/>
  <c r="V92" i="45"/>
  <c r="R92" i="45"/>
  <c r="S92" i="45"/>
  <c r="T92" i="45"/>
  <c r="C137" i="22" l="1"/>
  <c r="C58" i="22"/>
  <c r="C54" i="22"/>
  <c r="F166" i="22" l="1"/>
  <c r="F163" i="22"/>
  <c r="C162" i="22"/>
  <c r="F151" i="22"/>
  <c r="F152" i="22"/>
  <c r="C142" i="22"/>
  <c r="C138" i="22"/>
  <c r="C117" i="22"/>
  <c r="C96" i="22"/>
  <c r="C75" i="22"/>
  <c r="C56" i="22"/>
  <c r="CG11" i="44" l="1"/>
  <c r="CG9" i="44"/>
  <c r="CG6" i="44"/>
  <c r="CG89" i="43"/>
  <c r="CG87" i="43"/>
  <c r="CG84" i="43"/>
  <c r="CG70" i="43"/>
  <c r="CG68" i="43"/>
  <c r="CG67" i="43"/>
  <c r="CG66" i="43"/>
  <c r="CG65" i="43"/>
  <c r="CG51" i="43"/>
  <c r="CG49" i="43"/>
  <c r="CG46" i="43"/>
  <c r="CG30" i="43"/>
  <c r="CG28" i="43"/>
  <c r="CG27" i="43"/>
  <c r="CG26" i="43"/>
  <c r="CG25" i="43"/>
  <c r="CG23" i="43"/>
  <c r="CG11" i="43"/>
  <c r="CG9" i="43"/>
  <c r="CG6" i="43"/>
  <c r="CG89" i="42"/>
  <c r="CG87" i="42"/>
  <c r="CG84" i="42"/>
  <c r="CG70" i="42"/>
  <c r="CG68" i="42"/>
  <c r="CG66" i="42"/>
  <c r="CG65" i="42"/>
  <c r="CG51" i="42"/>
  <c r="CG49" i="42"/>
  <c r="CG46" i="42"/>
  <c r="CG30" i="42"/>
  <c r="CG28" i="42"/>
  <c r="CG27" i="42"/>
  <c r="CG25" i="42"/>
  <c r="CG23" i="42"/>
  <c r="CG11" i="42"/>
  <c r="CG9" i="42"/>
  <c r="CG7" i="42"/>
  <c r="CG6" i="42"/>
  <c r="CE5" i="42"/>
  <c r="CE7" i="42"/>
  <c r="CE9" i="42"/>
  <c r="CG89" i="41"/>
  <c r="CG87" i="41"/>
  <c r="CG85" i="41"/>
  <c r="CG84" i="41"/>
  <c r="CG70" i="41"/>
  <c r="CG68" i="41"/>
  <c r="CG67" i="41"/>
  <c r="CG66" i="41"/>
  <c r="CG65" i="41"/>
  <c r="CG63" i="41"/>
  <c r="CG51" i="41"/>
  <c r="CG49" i="41"/>
  <c r="CG47" i="41"/>
  <c r="CG46" i="41"/>
  <c r="CG30" i="41"/>
  <c r="CG28" i="41"/>
  <c r="CG27" i="41"/>
  <c r="CG26" i="41"/>
  <c r="CG25" i="41"/>
  <c r="CG23" i="41"/>
  <c r="CG11" i="41"/>
  <c r="CG9" i="41"/>
  <c r="CG7" i="41"/>
  <c r="CG6" i="41"/>
  <c r="CG89" i="40"/>
  <c r="CG87" i="40"/>
  <c r="CG85" i="40"/>
  <c r="CG84" i="40"/>
  <c r="CG70" i="40"/>
  <c r="CG68" i="40"/>
  <c r="CG67" i="40"/>
  <c r="CG66" i="40"/>
  <c r="CG65" i="40"/>
  <c r="CG51" i="40"/>
  <c r="CG49" i="40"/>
  <c r="CG47" i="40"/>
  <c r="CG46" i="40"/>
  <c r="CG30" i="40"/>
  <c r="CG28" i="40"/>
  <c r="CG27" i="40"/>
  <c r="CG26" i="40"/>
  <c r="CG25" i="40"/>
  <c r="CG23" i="40"/>
  <c r="CG11" i="40"/>
  <c r="CG9" i="40"/>
  <c r="CG7" i="40"/>
  <c r="CG6" i="40"/>
  <c r="CG89" i="39"/>
  <c r="CG87" i="39"/>
  <c r="CG85" i="39"/>
  <c r="CG84" i="39"/>
  <c r="CG70" i="39"/>
  <c r="CG68" i="39"/>
  <c r="CG66" i="39"/>
  <c r="CG65" i="39"/>
  <c r="CG51" i="39"/>
  <c r="CG49" i="39"/>
  <c r="CG48" i="39"/>
  <c r="CG47" i="39"/>
  <c r="CG46" i="39"/>
  <c r="CG44" i="39"/>
  <c r="CG30" i="39"/>
  <c r="CG28" i="39"/>
  <c r="CG27" i="39"/>
  <c r="CG26" i="39"/>
  <c r="CG25" i="39"/>
  <c r="CG23" i="39"/>
  <c r="CG23" i="23"/>
  <c r="CG25" i="23"/>
  <c r="CG26" i="23"/>
  <c r="CG27" i="23"/>
  <c r="CG28" i="23"/>
  <c r="CG30" i="23"/>
  <c r="CG32" i="23"/>
  <c r="E188" i="22" l="1"/>
  <c r="H187" i="22"/>
  <c r="F187" i="22"/>
  <c r="G187" i="22" s="1"/>
  <c r="H186" i="22"/>
  <c r="F186" i="22" s="1"/>
  <c r="G186" i="22" s="1"/>
  <c r="H185" i="22"/>
  <c r="F185" i="22" s="1"/>
  <c r="G185" i="22" s="1"/>
  <c r="H184" i="22"/>
  <c r="F184" i="22" s="1"/>
  <c r="G184" i="22" s="1"/>
  <c r="H183" i="22"/>
  <c r="F183" i="22" s="1"/>
  <c r="G183" i="22" s="1"/>
  <c r="H182" i="22"/>
  <c r="F182" i="22" s="1"/>
  <c r="G182" i="22" s="1"/>
  <c r="H181" i="22"/>
  <c r="F181" i="22" s="1"/>
  <c r="G181" i="22" s="1"/>
  <c r="H180" i="22"/>
  <c r="F180" i="22" s="1"/>
  <c r="G180" i="22" s="1"/>
  <c r="H177" i="22"/>
  <c r="F177" i="22" s="1"/>
  <c r="G177" i="22" s="1"/>
  <c r="H176" i="22"/>
  <c r="F176" i="22" s="1"/>
  <c r="G176" i="22" s="1"/>
  <c r="H175" i="22"/>
  <c r="F175" i="22" s="1"/>
  <c r="G175" i="22" s="1"/>
  <c r="H171" i="22"/>
  <c r="E167" i="22"/>
  <c r="G166" i="22"/>
  <c r="G165" i="22"/>
  <c r="G164" i="22"/>
  <c r="G163" i="22"/>
  <c r="G162" i="22"/>
  <c r="G161" i="22"/>
  <c r="G160" i="22"/>
  <c r="G159" i="22"/>
  <c r="G156" i="22"/>
  <c r="G155" i="22"/>
  <c r="G154" i="22"/>
  <c r="G150" i="22"/>
  <c r="F146" i="22"/>
  <c r="C146" i="22"/>
  <c r="F125" i="22"/>
  <c r="C125" i="22"/>
  <c r="F104" i="22"/>
  <c r="C104" i="22"/>
  <c r="F83" i="22"/>
  <c r="C83" i="22"/>
  <c r="B80" i="22"/>
  <c r="F62" i="22"/>
  <c r="C62" i="22"/>
  <c r="B61" i="22"/>
  <c r="E61" i="22" s="1"/>
  <c r="G61" i="22" s="1"/>
  <c r="E60" i="22"/>
  <c r="B60" i="22"/>
  <c r="D60" i="22" s="1"/>
  <c r="I59" i="22"/>
  <c r="J59" i="22" s="1"/>
  <c r="E59" i="22"/>
  <c r="H59" i="22" s="1"/>
  <c r="D59" i="22"/>
  <c r="B59" i="22"/>
  <c r="B58" i="22"/>
  <c r="B57" i="22"/>
  <c r="E57" i="22" s="1"/>
  <c r="H57" i="22" s="1"/>
  <c r="E56" i="22"/>
  <c r="B56" i="22"/>
  <c r="D56" i="22" s="1"/>
  <c r="E55" i="22"/>
  <c r="H55" i="22" s="1"/>
  <c r="B76" i="22" s="1"/>
  <c r="D76" i="22" s="1"/>
  <c r="D55" i="22"/>
  <c r="B55" i="22"/>
  <c r="B54" i="22"/>
  <c r="B53" i="22"/>
  <c r="E53" i="22" s="1"/>
  <c r="H53" i="22" s="1"/>
  <c r="I53" i="22" s="1"/>
  <c r="J53" i="22" s="1"/>
  <c r="E52" i="22"/>
  <c r="B52" i="22"/>
  <c r="D52" i="22" s="1"/>
  <c r="E51" i="22"/>
  <c r="H51" i="22" s="1"/>
  <c r="B72" i="22" s="1"/>
  <c r="D51" i="22"/>
  <c r="B51" i="22"/>
  <c r="B50" i="22"/>
  <c r="G49" i="22"/>
  <c r="B49" i="22"/>
  <c r="E49" i="22" s="1"/>
  <c r="H49" i="22" s="1"/>
  <c r="E48" i="22"/>
  <c r="B48" i="22"/>
  <c r="D48" i="22" s="1"/>
  <c r="E47" i="22"/>
  <c r="H47" i="22" s="1"/>
  <c r="B68" i="22" s="1"/>
  <c r="D47" i="22"/>
  <c r="B47" i="22"/>
  <c r="B46" i="22"/>
  <c r="E46" i="22" s="1"/>
  <c r="G46" i="22" s="1"/>
  <c r="E45" i="22"/>
  <c r="H45" i="22" s="1"/>
  <c r="B45" i="22"/>
  <c r="B44" i="22"/>
  <c r="O41" i="22"/>
  <c r="N41" i="22"/>
  <c r="M41" i="22"/>
  <c r="H41" i="22"/>
  <c r="E41" i="22"/>
  <c r="O40" i="22"/>
  <c r="F40" i="22"/>
  <c r="O39" i="22"/>
  <c r="F39" i="22"/>
  <c r="O38" i="22"/>
  <c r="F38" i="22"/>
  <c r="O37" i="22"/>
  <c r="F37" i="22"/>
  <c r="O36" i="22"/>
  <c r="F36" i="22"/>
  <c r="O35" i="22"/>
  <c r="F35" i="22"/>
  <c r="O34" i="22"/>
  <c r="F34" i="22"/>
  <c r="O33" i="22"/>
  <c r="F33" i="22"/>
  <c r="O32" i="22"/>
  <c r="F32" i="22"/>
  <c r="O31" i="22"/>
  <c r="F31" i="22"/>
  <c r="O30" i="22"/>
  <c r="F30" i="22"/>
  <c r="O29" i="22"/>
  <c r="F29" i="22"/>
  <c r="O28" i="22"/>
  <c r="F28" i="22"/>
  <c r="O27" i="22"/>
  <c r="F27" i="22"/>
  <c r="O26" i="22"/>
  <c r="F26" i="22"/>
  <c r="O25" i="22"/>
  <c r="F25" i="22"/>
  <c r="O24" i="22"/>
  <c r="F24" i="22"/>
  <c r="F41" i="22" s="1"/>
  <c r="B20" i="22"/>
  <c r="C19" i="22"/>
  <c r="D19" i="22" s="1"/>
  <c r="C18" i="22"/>
  <c r="D18" i="22" s="1"/>
  <c r="C17" i="22"/>
  <c r="D17" i="22" s="1"/>
  <c r="C16" i="22"/>
  <c r="D16" i="22" s="1"/>
  <c r="C15" i="22"/>
  <c r="D15" i="22" s="1"/>
  <c r="C14" i="22"/>
  <c r="D14" i="22" s="1"/>
  <c r="C13" i="22"/>
  <c r="D13" i="22" s="1"/>
  <c r="C12" i="22"/>
  <c r="D12" i="22" s="1"/>
  <c r="C11" i="22"/>
  <c r="D11" i="22" s="1"/>
  <c r="C10" i="22"/>
  <c r="D10" i="22" s="1"/>
  <c r="C9" i="22"/>
  <c r="D9" i="22" s="1"/>
  <c r="C8" i="22"/>
  <c r="D8" i="22" s="1"/>
  <c r="C7" i="22"/>
  <c r="D7" i="22" s="1"/>
  <c r="C6" i="22"/>
  <c r="D6" i="22" s="1"/>
  <c r="C5" i="22"/>
  <c r="D5" i="22" s="1"/>
  <c r="C4" i="22"/>
  <c r="D4" i="22" s="1"/>
  <c r="C3" i="22"/>
  <c r="C20" i="22" s="1"/>
  <c r="D20" i="22" s="1"/>
  <c r="F171" i="22" l="1"/>
  <c r="B74" i="22"/>
  <c r="B174" i="22"/>
  <c r="C174" i="22" s="1"/>
  <c r="D174" i="22" s="1"/>
  <c r="B27" i="22"/>
  <c r="B182" i="22"/>
  <c r="C182" i="22" s="1"/>
  <c r="D182" i="22" s="1"/>
  <c r="B35" i="22"/>
  <c r="B179" i="22"/>
  <c r="C179" i="22" s="1"/>
  <c r="D179" i="22" s="1"/>
  <c r="B32" i="22"/>
  <c r="B187" i="22"/>
  <c r="C187" i="22" s="1"/>
  <c r="D187" i="22" s="1"/>
  <c r="B40" i="22"/>
  <c r="G35" i="22"/>
  <c r="B178" i="22"/>
  <c r="C178" i="22" s="1"/>
  <c r="D178" i="22" s="1"/>
  <c r="B31" i="22"/>
  <c r="B66" i="22"/>
  <c r="I45" i="22"/>
  <c r="J45" i="22" s="1"/>
  <c r="B183" i="22"/>
  <c r="C183" i="22" s="1"/>
  <c r="D183" i="22" s="1"/>
  <c r="B36" i="22"/>
  <c r="G36" i="22" s="1"/>
  <c r="B172" i="22"/>
  <c r="C172" i="22" s="1"/>
  <c r="D172" i="22" s="1"/>
  <c r="B25" i="22"/>
  <c r="B176" i="22"/>
  <c r="C176" i="22" s="1"/>
  <c r="D176" i="22" s="1"/>
  <c r="B29" i="22"/>
  <c r="B180" i="22"/>
  <c r="C180" i="22" s="1"/>
  <c r="D180" i="22" s="1"/>
  <c r="B33" i="22"/>
  <c r="B184" i="22"/>
  <c r="C184" i="22" s="1"/>
  <c r="D184" i="22" s="1"/>
  <c r="B37" i="22"/>
  <c r="B186" i="22"/>
  <c r="C186" i="22" s="1"/>
  <c r="D186" i="22" s="1"/>
  <c r="B39" i="22"/>
  <c r="B175" i="22"/>
  <c r="C175" i="22" s="1"/>
  <c r="D175" i="22" s="1"/>
  <c r="B28" i="22"/>
  <c r="B173" i="22"/>
  <c r="C173" i="22" s="1"/>
  <c r="D173" i="22" s="1"/>
  <c r="B26" i="22"/>
  <c r="B177" i="22"/>
  <c r="C177" i="22" s="1"/>
  <c r="D177" i="22" s="1"/>
  <c r="B30" i="22"/>
  <c r="B181" i="22"/>
  <c r="C181" i="22" s="1"/>
  <c r="D181" i="22" s="1"/>
  <c r="B34" i="22"/>
  <c r="B185" i="22"/>
  <c r="C185" i="22" s="1"/>
  <c r="D185" i="22" s="1"/>
  <c r="B38" i="22"/>
  <c r="G38" i="22"/>
  <c r="D3" i="22"/>
  <c r="B62" i="22"/>
  <c r="H46" i="22"/>
  <c r="D68" i="22"/>
  <c r="E68" i="22"/>
  <c r="I51" i="22"/>
  <c r="J51" i="22" s="1"/>
  <c r="G57" i="22"/>
  <c r="H60" i="22"/>
  <c r="G60" i="22"/>
  <c r="I176" i="22"/>
  <c r="J176" i="22" s="1"/>
  <c r="D45" i="22"/>
  <c r="I47" i="22"/>
  <c r="J47" i="22" s="1"/>
  <c r="B70" i="22"/>
  <c r="I49" i="22"/>
  <c r="J49" i="22" s="1"/>
  <c r="G53" i="22"/>
  <c r="H56" i="22"/>
  <c r="G56" i="22"/>
  <c r="E58" i="22"/>
  <c r="D58" i="22"/>
  <c r="E76" i="22"/>
  <c r="H52" i="22"/>
  <c r="G52" i="22"/>
  <c r="E54" i="22"/>
  <c r="D54" i="22"/>
  <c r="E74" i="22"/>
  <c r="D74" i="22"/>
  <c r="D80" i="22"/>
  <c r="E80" i="22"/>
  <c r="G45" i="22"/>
  <c r="D46" i="22"/>
  <c r="H48" i="22"/>
  <c r="G48" i="22"/>
  <c r="E50" i="22"/>
  <c r="D50" i="22"/>
  <c r="D72" i="22"/>
  <c r="E72" i="22"/>
  <c r="I55" i="22"/>
  <c r="J55" i="22" s="1"/>
  <c r="I57" i="22"/>
  <c r="J57" i="22" s="1"/>
  <c r="B78" i="22"/>
  <c r="H61" i="22"/>
  <c r="I183" i="22"/>
  <c r="J183" i="22" s="1"/>
  <c r="I187" i="22"/>
  <c r="J187" i="22" s="1"/>
  <c r="G47" i="22"/>
  <c r="D49" i="22"/>
  <c r="G51" i="22"/>
  <c r="D53" i="22"/>
  <c r="G55" i="22"/>
  <c r="D57" i="22"/>
  <c r="G59" i="22"/>
  <c r="D61" i="22"/>
  <c r="I182" i="22"/>
  <c r="J182" i="22" s="1"/>
  <c r="I177" i="22"/>
  <c r="J177" i="22" s="1"/>
  <c r="I181" i="22"/>
  <c r="J181" i="22" s="1"/>
  <c r="E62" i="22" l="1"/>
  <c r="G171" i="22"/>
  <c r="I56" i="22"/>
  <c r="J56" i="22" s="1"/>
  <c r="B77" i="22"/>
  <c r="C34" i="22"/>
  <c r="I34" i="22"/>
  <c r="J34" i="22" s="1"/>
  <c r="I26" i="22"/>
  <c r="J26" i="22" s="1"/>
  <c r="C26" i="22"/>
  <c r="I33" i="22"/>
  <c r="J33" i="22" s="1"/>
  <c r="C33" i="22"/>
  <c r="D33" i="22" s="1"/>
  <c r="I25" i="22"/>
  <c r="J25" i="22" s="1"/>
  <c r="C25" i="22"/>
  <c r="D25" i="22" s="1"/>
  <c r="G33" i="22"/>
  <c r="B82" i="22"/>
  <c r="I61" i="22"/>
  <c r="J61" i="22" s="1"/>
  <c r="H72" i="22"/>
  <c r="G72" i="22"/>
  <c r="G74" i="22"/>
  <c r="H74" i="22"/>
  <c r="B73" i="22"/>
  <c r="I52" i="22"/>
  <c r="J52" i="22" s="1"/>
  <c r="G58" i="22"/>
  <c r="H58" i="22"/>
  <c r="I184" i="22"/>
  <c r="J184" i="22" s="1"/>
  <c r="G68" i="22"/>
  <c r="H68" i="22"/>
  <c r="C40" i="22"/>
  <c r="I40" i="22"/>
  <c r="J40" i="22" s="1"/>
  <c r="I35" i="22"/>
  <c r="J35" i="22" s="1"/>
  <c r="C35" i="22"/>
  <c r="D35" i="22" s="1"/>
  <c r="I185" i="22"/>
  <c r="J185" i="22" s="1"/>
  <c r="I186" i="22"/>
  <c r="J186" i="22" s="1"/>
  <c r="I175" i="22"/>
  <c r="J175" i="22" s="1"/>
  <c r="E78" i="22"/>
  <c r="D78" i="22"/>
  <c r="I48" i="22"/>
  <c r="J48" i="22" s="1"/>
  <c r="B69" i="22"/>
  <c r="H80" i="22"/>
  <c r="G80" i="22"/>
  <c r="E70" i="22"/>
  <c r="D70" i="22"/>
  <c r="I180" i="22"/>
  <c r="J180" i="22" s="1"/>
  <c r="I60" i="22"/>
  <c r="J60" i="22" s="1"/>
  <c r="B81" i="22"/>
  <c r="B171" i="22"/>
  <c r="B24" i="22"/>
  <c r="I38" i="22"/>
  <c r="J38" i="22" s="1"/>
  <c r="C38" i="22"/>
  <c r="D38" i="22" s="1"/>
  <c r="I30" i="22"/>
  <c r="J30" i="22" s="1"/>
  <c r="C30" i="22"/>
  <c r="I28" i="22"/>
  <c r="J28" i="22" s="1"/>
  <c r="C28" i="22"/>
  <c r="I37" i="22"/>
  <c r="J37" i="22" s="1"/>
  <c r="C37" i="22"/>
  <c r="D37" i="22" s="1"/>
  <c r="C29" i="22"/>
  <c r="I29" i="22"/>
  <c r="J29" i="22" s="1"/>
  <c r="G25" i="22"/>
  <c r="G37" i="22"/>
  <c r="G54" i="22"/>
  <c r="H54" i="22"/>
  <c r="B67" i="22"/>
  <c r="I46" i="22"/>
  <c r="J46" i="22" s="1"/>
  <c r="I36" i="22"/>
  <c r="J36" i="22" s="1"/>
  <c r="C36" i="22"/>
  <c r="D36" i="22" s="1"/>
  <c r="D66" i="22"/>
  <c r="E66" i="22"/>
  <c r="I32" i="22"/>
  <c r="J32" i="22" s="1"/>
  <c r="C32" i="22"/>
  <c r="C27" i="22"/>
  <c r="I27" i="22"/>
  <c r="J27" i="22" s="1"/>
  <c r="H76" i="22"/>
  <c r="G76" i="22"/>
  <c r="G50" i="22"/>
  <c r="H50" i="22"/>
  <c r="G62" i="22"/>
  <c r="D62" i="22"/>
  <c r="I39" i="22"/>
  <c r="J39" i="22" s="1"/>
  <c r="C39" i="22"/>
  <c r="C31" i="22"/>
  <c r="I31" i="22"/>
  <c r="J31" i="22" s="1"/>
  <c r="B41" i="22" l="1"/>
  <c r="I24" i="22"/>
  <c r="J24" i="22" s="1"/>
  <c r="C24" i="22"/>
  <c r="G24" i="22"/>
  <c r="I80" i="22"/>
  <c r="J80" i="22" s="1"/>
  <c r="B101" i="22"/>
  <c r="I68" i="22"/>
  <c r="J68" i="22" s="1"/>
  <c r="B89" i="22"/>
  <c r="D82" i="22"/>
  <c r="E82" i="22"/>
  <c r="E67" i="22"/>
  <c r="D67" i="22"/>
  <c r="C171" i="22"/>
  <c r="B188" i="22"/>
  <c r="I171" i="22"/>
  <c r="J171" i="22" s="1"/>
  <c r="E69" i="22"/>
  <c r="D69" i="22"/>
  <c r="E77" i="22"/>
  <c r="D77" i="22"/>
  <c r="I76" i="22"/>
  <c r="J76" i="22" s="1"/>
  <c r="B97" i="22"/>
  <c r="B75" i="22"/>
  <c r="I54" i="22"/>
  <c r="J54" i="22" s="1"/>
  <c r="E81" i="22"/>
  <c r="D81" i="22"/>
  <c r="G70" i="22"/>
  <c r="H70" i="22"/>
  <c r="E73" i="22"/>
  <c r="D73" i="22"/>
  <c r="I72" i="22"/>
  <c r="J72" i="22" s="1"/>
  <c r="B93" i="22"/>
  <c r="G78" i="22"/>
  <c r="H78" i="22"/>
  <c r="B71" i="22"/>
  <c r="I50" i="22"/>
  <c r="J50" i="22" s="1"/>
  <c r="G66" i="22"/>
  <c r="H66" i="22"/>
  <c r="B79" i="22"/>
  <c r="I58" i="22"/>
  <c r="J58" i="22" s="1"/>
  <c r="B95" i="22"/>
  <c r="I74" i="22"/>
  <c r="J74" i="22" s="1"/>
  <c r="H62" i="22"/>
  <c r="I62" i="22" s="1"/>
  <c r="J62" i="22" s="1"/>
  <c r="H73" i="22" l="1"/>
  <c r="G73" i="22"/>
  <c r="D79" i="22"/>
  <c r="E79" i="22"/>
  <c r="D93" i="22"/>
  <c r="E93" i="22"/>
  <c r="I70" i="22"/>
  <c r="J70" i="22" s="1"/>
  <c r="B91" i="22"/>
  <c r="H67" i="22"/>
  <c r="G67" i="22"/>
  <c r="D24" i="22"/>
  <c r="C41" i="22"/>
  <c r="D41" i="22" s="1"/>
  <c r="G81" i="22"/>
  <c r="H81" i="22"/>
  <c r="H69" i="22"/>
  <c r="G69" i="22"/>
  <c r="D89" i="22"/>
  <c r="E89" i="22"/>
  <c r="B87" i="22"/>
  <c r="I66" i="22"/>
  <c r="J66" i="22" s="1"/>
  <c r="E71" i="22"/>
  <c r="D71" i="22"/>
  <c r="B83" i="22"/>
  <c r="E75" i="22"/>
  <c r="D75" i="22"/>
  <c r="H77" i="22"/>
  <c r="G77" i="22"/>
  <c r="G82" i="22"/>
  <c r="H82" i="22"/>
  <c r="E101" i="22"/>
  <c r="D101" i="22"/>
  <c r="D95" i="22"/>
  <c r="E95" i="22"/>
  <c r="B99" i="22"/>
  <c r="I78" i="22"/>
  <c r="J78" i="22" s="1"/>
  <c r="E97" i="22"/>
  <c r="D97" i="22"/>
  <c r="D171" i="22"/>
  <c r="C188" i="22"/>
  <c r="D188" i="22" s="1"/>
  <c r="I41" i="22"/>
  <c r="J41" i="22" s="1"/>
  <c r="G41" i="22"/>
  <c r="H95" i="22" l="1"/>
  <c r="G95" i="22"/>
  <c r="H79" i="22"/>
  <c r="G79" i="22"/>
  <c r="B98" i="22"/>
  <c r="I77" i="22"/>
  <c r="J77" i="22" s="1"/>
  <c r="E87" i="22"/>
  <c r="D87" i="22"/>
  <c r="B90" i="22"/>
  <c r="I69" i="22"/>
  <c r="J69" i="22" s="1"/>
  <c r="G97" i="22"/>
  <c r="H97" i="22"/>
  <c r="B103" i="22"/>
  <c r="I82" i="22"/>
  <c r="J82" i="22" s="1"/>
  <c r="G83" i="22"/>
  <c r="D83" i="22"/>
  <c r="E91" i="22"/>
  <c r="D91" i="22"/>
  <c r="D99" i="22"/>
  <c r="E99" i="22"/>
  <c r="H71" i="22"/>
  <c r="G71" i="22"/>
  <c r="H89" i="22"/>
  <c r="G89" i="22"/>
  <c r="B102" i="22"/>
  <c r="I81" i="22"/>
  <c r="J81" i="22" s="1"/>
  <c r="H93" i="22"/>
  <c r="G93" i="22"/>
  <c r="E83" i="22"/>
  <c r="G101" i="22"/>
  <c r="H101" i="22"/>
  <c r="H75" i="22"/>
  <c r="G75" i="22"/>
  <c r="B88" i="22"/>
  <c r="I67" i="22"/>
  <c r="J67" i="22" s="1"/>
  <c r="B94" i="22"/>
  <c r="I73" i="22"/>
  <c r="J73" i="22" s="1"/>
  <c r="H83" i="22" l="1"/>
  <c r="I83" i="22" s="1"/>
  <c r="J83" i="22" s="1"/>
  <c r="E88" i="22"/>
  <c r="D88" i="22"/>
  <c r="I101" i="22"/>
  <c r="J101" i="22" s="1"/>
  <c r="B122" i="22"/>
  <c r="I93" i="22"/>
  <c r="J93" i="22" s="1"/>
  <c r="B114" i="22"/>
  <c r="I89" i="22"/>
  <c r="J89" i="22" s="1"/>
  <c r="B110" i="22"/>
  <c r="G87" i="22"/>
  <c r="H87" i="22"/>
  <c r="B100" i="22"/>
  <c r="B104" i="22" s="1"/>
  <c r="I79" i="22"/>
  <c r="J79" i="22" s="1"/>
  <c r="E94" i="22"/>
  <c r="D94" i="22"/>
  <c r="E102" i="22"/>
  <c r="D102" i="22"/>
  <c r="B92" i="22"/>
  <c r="I71" i="22"/>
  <c r="J71" i="22" s="1"/>
  <c r="G91" i="22"/>
  <c r="H91" i="22"/>
  <c r="D103" i="22"/>
  <c r="E103" i="22"/>
  <c r="E90" i="22"/>
  <c r="D90" i="22"/>
  <c r="B96" i="22"/>
  <c r="I75" i="22"/>
  <c r="J75" i="22" s="1"/>
  <c r="H99" i="22"/>
  <c r="G99" i="22"/>
  <c r="I97" i="22"/>
  <c r="J97" i="22" s="1"/>
  <c r="B118" i="22"/>
  <c r="E98" i="22"/>
  <c r="D98" i="22"/>
  <c r="B116" i="22"/>
  <c r="I95" i="22"/>
  <c r="J95" i="22" s="1"/>
  <c r="H103" i="22" l="1"/>
  <c r="G103" i="22"/>
  <c r="D104" i="22"/>
  <c r="G104" i="22"/>
  <c r="E110" i="22"/>
  <c r="D110" i="22"/>
  <c r="E122" i="22"/>
  <c r="D122" i="22"/>
  <c r="D116" i="22"/>
  <c r="E116" i="22"/>
  <c r="D96" i="22"/>
  <c r="E96" i="22"/>
  <c r="E92" i="22"/>
  <c r="D92" i="22"/>
  <c r="G94" i="22"/>
  <c r="H94" i="22"/>
  <c r="B112" i="22"/>
  <c r="I91" i="22"/>
  <c r="J91" i="22" s="1"/>
  <c r="B108" i="22"/>
  <c r="I87" i="22"/>
  <c r="J87" i="22" s="1"/>
  <c r="E114" i="22"/>
  <c r="D114" i="22"/>
  <c r="E118" i="22"/>
  <c r="D118" i="22"/>
  <c r="H98" i="22"/>
  <c r="G98" i="22"/>
  <c r="I99" i="22"/>
  <c r="J99" i="22" s="1"/>
  <c r="B120" i="22"/>
  <c r="H90" i="22"/>
  <c r="G90" i="22"/>
  <c r="H102" i="22"/>
  <c r="G102" i="22"/>
  <c r="E100" i="22"/>
  <c r="D100" i="22"/>
  <c r="H88" i="22"/>
  <c r="G88" i="22"/>
  <c r="G122" i="22" l="1"/>
  <c r="H122" i="22"/>
  <c r="H100" i="22"/>
  <c r="G100" i="22"/>
  <c r="B111" i="22"/>
  <c r="I90" i="22"/>
  <c r="J90" i="22" s="1"/>
  <c r="B119" i="22"/>
  <c r="I98" i="22"/>
  <c r="J98" i="22" s="1"/>
  <c r="G114" i="22"/>
  <c r="H114" i="22"/>
  <c r="H116" i="22"/>
  <c r="G116" i="22"/>
  <c r="D120" i="22"/>
  <c r="E120" i="22"/>
  <c r="D112" i="22"/>
  <c r="E112" i="22"/>
  <c r="H92" i="22"/>
  <c r="G92" i="22"/>
  <c r="G110" i="22"/>
  <c r="H110" i="22"/>
  <c r="I103" i="22"/>
  <c r="J103" i="22" s="1"/>
  <c r="B124" i="22"/>
  <c r="B109" i="22"/>
  <c r="I88" i="22"/>
  <c r="J88" i="22" s="1"/>
  <c r="B123" i="22"/>
  <c r="I102" i="22"/>
  <c r="J102" i="22" s="1"/>
  <c r="G118" i="22"/>
  <c r="H118" i="22"/>
  <c r="D108" i="22"/>
  <c r="E108" i="22"/>
  <c r="B115" i="22"/>
  <c r="I94" i="22"/>
  <c r="J94" i="22" s="1"/>
  <c r="H96" i="22"/>
  <c r="G96" i="22"/>
  <c r="E104" i="22"/>
  <c r="H108" i="22" l="1"/>
  <c r="G108" i="22"/>
  <c r="E109" i="22"/>
  <c r="D109" i="22"/>
  <c r="I116" i="22"/>
  <c r="J116" i="22" s="1"/>
  <c r="B137" i="22"/>
  <c r="E119" i="22"/>
  <c r="D119" i="22"/>
  <c r="I100" i="22"/>
  <c r="J100" i="22" s="1"/>
  <c r="B121" i="22"/>
  <c r="E115" i="22"/>
  <c r="D115" i="22"/>
  <c r="H112" i="22"/>
  <c r="G112" i="22"/>
  <c r="I96" i="22"/>
  <c r="J96" i="22" s="1"/>
  <c r="B117" i="22"/>
  <c r="D124" i="22"/>
  <c r="E124" i="22"/>
  <c r="H120" i="22"/>
  <c r="G120" i="22"/>
  <c r="B135" i="22"/>
  <c r="I114" i="22"/>
  <c r="J114" i="22" s="1"/>
  <c r="B143" i="22"/>
  <c r="I122" i="22"/>
  <c r="J122" i="22" s="1"/>
  <c r="B139" i="22"/>
  <c r="I118" i="22"/>
  <c r="J118" i="22" s="1"/>
  <c r="I110" i="22"/>
  <c r="J110" i="22" s="1"/>
  <c r="B131" i="22"/>
  <c r="E123" i="22"/>
  <c r="D123" i="22"/>
  <c r="B113" i="22"/>
  <c r="I92" i="22"/>
  <c r="J92" i="22" s="1"/>
  <c r="H104" i="22"/>
  <c r="I104" i="22" s="1"/>
  <c r="J104" i="22" s="1"/>
  <c r="E111" i="22"/>
  <c r="D111" i="22"/>
  <c r="E143" i="22" l="1"/>
  <c r="D143" i="22"/>
  <c r="I120" i="22"/>
  <c r="J120" i="22" s="1"/>
  <c r="B141" i="22"/>
  <c r="H115" i="22"/>
  <c r="G115" i="22"/>
  <c r="H119" i="22"/>
  <c r="G119" i="22"/>
  <c r="H109" i="22"/>
  <c r="G109" i="22"/>
  <c r="H111" i="22"/>
  <c r="G111" i="22"/>
  <c r="H124" i="22"/>
  <c r="G124" i="22"/>
  <c r="E121" i="22"/>
  <c r="D121" i="22"/>
  <c r="E137" i="22"/>
  <c r="D137" i="22"/>
  <c r="E113" i="22"/>
  <c r="D113" i="22"/>
  <c r="B125" i="22"/>
  <c r="H123" i="22"/>
  <c r="G123" i="22"/>
  <c r="D139" i="22"/>
  <c r="E139" i="22"/>
  <c r="E135" i="22"/>
  <c r="D135" i="22"/>
  <c r="I112" i="22"/>
  <c r="J112" i="22" s="1"/>
  <c r="B133" i="22"/>
  <c r="E131" i="22"/>
  <c r="D131" i="22"/>
  <c r="E117" i="22"/>
  <c r="D117" i="22"/>
  <c r="I108" i="22"/>
  <c r="J108" i="22" s="1"/>
  <c r="B129" i="22"/>
  <c r="H113" i="22" l="1"/>
  <c r="G113" i="22"/>
  <c r="G131" i="22"/>
  <c r="H131" i="22"/>
  <c r="H135" i="22"/>
  <c r="G135" i="22"/>
  <c r="B144" i="22"/>
  <c r="I123" i="22"/>
  <c r="J123" i="22" s="1"/>
  <c r="E125" i="22"/>
  <c r="H121" i="22"/>
  <c r="G121" i="22"/>
  <c r="B132" i="22"/>
  <c r="I111" i="22"/>
  <c r="J111" i="22" s="1"/>
  <c r="B140" i="22"/>
  <c r="I119" i="22"/>
  <c r="J119" i="22" s="1"/>
  <c r="D133" i="22"/>
  <c r="E133" i="22"/>
  <c r="H139" i="22"/>
  <c r="G139" i="22"/>
  <c r="D125" i="22"/>
  <c r="G125" i="22"/>
  <c r="E141" i="22"/>
  <c r="D141" i="22"/>
  <c r="D129" i="22"/>
  <c r="E129" i="22"/>
  <c r="H117" i="22"/>
  <c r="G117" i="22"/>
  <c r="H137" i="22"/>
  <c r="G137" i="22"/>
  <c r="I124" i="22"/>
  <c r="J124" i="22" s="1"/>
  <c r="B145" i="22"/>
  <c r="I109" i="22"/>
  <c r="J109" i="22" s="1"/>
  <c r="B130" i="22"/>
  <c r="B136" i="22"/>
  <c r="I115" i="22"/>
  <c r="J115" i="22" s="1"/>
  <c r="H143" i="22"/>
  <c r="G143" i="22"/>
  <c r="E145" i="22" l="1"/>
  <c r="D145" i="22"/>
  <c r="E132" i="22"/>
  <c r="D132" i="22"/>
  <c r="B152" i="22"/>
  <c r="I131" i="22"/>
  <c r="J131" i="22" s="1"/>
  <c r="D136" i="22"/>
  <c r="E136" i="22"/>
  <c r="B138" i="22"/>
  <c r="I117" i="22"/>
  <c r="J117" i="22" s="1"/>
  <c r="D144" i="22"/>
  <c r="E144" i="22"/>
  <c r="E130" i="22"/>
  <c r="D130" i="22"/>
  <c r="H129" i="22"/>
  <c r="G129" i="22"/>
  <c r="G141" i="22"/>
  <c r="H141" i="22"/>
  <c r="B160" i="22"/>
  <c r="I139" i="22"/>
  <c r="J139" i="22" s="1"/>
  <c r="D140" i="22"/>
  <c r="E140" i="22"/>
  <c r="I121" i="22"/>
  <c r="J121" i="22" s="1"/>
  <c r="B142" i="22"/>
  <c r="B164" i="22"/>
  <c r="I143" i="22"/>
  <c r="J143" i="22" s="1"/>
  <c r="I137" i="22"/>
  <c r="J137" i="22" s="1"/>
  <c r="B158" i="22"/>
  <c r="H133" i="22"/>
  <c r="G133" i="22"/>
  <c r="B156" i="22"/>
  <c r="I135" i="22"/>
  <c r="J135" i="22" s="1"/>
  <c r="I113" i="22"/>
  <c r="J113" i="22" s="1"/>
  <c r="B134" i="22"/>
  <c r="H125" i="22"/>
  <c r="I125" i="22" s="1"/>
  <c r="J125" i="22" s="1"/>
  <c r="I156" i="22" l="1"/>
  <c r="J156" i="22" s="1"/>
  <c r="D156" i="22"/>
  <c r="I160" i="22"/>
  <c r="J160" i="22" s="1"/>
  <c r="D160" i="22"/>
  <c r="I129" i="22"/>
  <c r="J129" i="22" s="1"/>
  <c r="B150" i="22"/>
  <c r="E134" i="22"/>
  <c r="D134" i="22"/>
  <c r="B146" i="22"/>
  <c r="H140" i="22"/>
  <c r="G140" i="22"/>
  <c r="I141" i="22"/>
  <c r="J141" i="22" s="1"/>
  <c r="B162" i="22"/>
  <c r="H132" i="22"/>
  <c r="G132" i="22"/>
  <c r="H136" i="22"/>
  <c r="G136" i="22"/>
  <c r="I133" i="22"/>
  <c r="J133" i="22" s="1"/>
  <c r="B154" i="22"/>
  <c r="I164" i="22"/>
  <c r="J164" i="22" s="1"/>
  <c r="D164" i="22"/>
  <c r="H144" i="22"/>
  <c r="G144" i="22"/>
  <c r="D158" i="22"/>
  <c r="E142" i="22"/>
  <c r="D142" i="22"/>
  <c r="H130" i="22"/>
  <c r="G130" i="22"/>
  <c r="E138" i="22"/>
  <c r="D138" i="22"/>
  <c r="D152" i="22"/>
  <c r="H145" i="22"/>
  <c r="G145" i="22"/>
  <c r="G142" i="22" l="1"/>
  <c r="H142" i="22"/>
  <c r="I144" i="22"/>
  <c r="J144" i="22" s="1"/>
  <c r="B165" i="22"/>
  <c r="B153" i="22"/>
  <c r="I132" i="22"/>
  <c r="J132" i="22" s="1"/>
  <c r="I150" i="22"/>
  <c r="J150" i="22" s="1"/>
  <c r="I162" i="22"/>
  <c r="J162" i="22" s="1"/>
  <c r="D162" i="22"/>
  <c r="G146" i="22"/>
  <c r="D146" i="22"/>
  <c r="I145" i="22"/>
  <c r="J145" i="22" s="1"/>
  <c r="B166" i="22"/>
  <c r="I140" i="22"/>
  <c r="J140" i="22" s="1"/>
  <c r="B161" i="22"/>
  <c r="B151" i="22"/>
  <c r="I130" i="22"/>
  <c r="J130" i="22" s="1"/>
  <c r="I136" i="22"/>
  <c r="J136" i="22" s="1"/>
  <c r="B157" i="22"/>
  <c r="G138" i="22"/>
  <c r="H138" i="22"/>
  <c r="I154" i="22"/>
  <c r="J154" i="22" s="1"/>
  <c r="D154" i="22"/>
  <c r="H134" i="22"/>
  <c r="G134" i="22"/>
  <c r="E146" i="22"/>
  <c r="I165" i="22" l="1"/>
  <c r="J165" i="22" s="1"/>
  <c r="D165" i="22"/>
  <c r="I166" i="22"/>
  <c r="J166" i="22" s="1"/>
  <c r="D166" i="22"/>
  <c r="B159" i="22"/>
  <c r="I138" i="22"/>
  <c r="J138" i="22" s="1"/>
  <c r="B155" i="22"/>
  <c r="I134" i="22"/>
  <c r="J134" i="22" s="1"/>
  <c r="D151" i="22"/>
  <c r="B163" i="22"/>
  <c r="I142" i="22"/>
  <c r="J142" i="22" s="1"/>
  <c r="H146" i="22"/>
  <c r="I146" i="22" s="1"/>
  <c r="J146" i="22" s="1"/>
  <c r="D157" i="22"/>
  <c r="I161" i="22"/>
  <c r="J161" i="22" s="1"/>
  <c r="D161" i="22"/>
  <c r="D150" i="22"/>
  <c r="D153" i="22"/>
  <c r="I163" i="22" l="1"/>
  <c r="J163" i="22" s="1"/>
  <c r="D163" i="22"/>
  <c r="I155" i="22"/>
  <c r="J155" i="22" s="1"/>
  <c r="D155" i="22"/>
  <c r="I159" i="22"/>
  <c r="J159" i="22" s="1"/>
  <c r="D159" i="22"/>
  <c r="B167" i="22"/>
  <c r="C167" i="22" l="1"/>
  <c r="D167" i="22" s="1"/>
  <c r="B86" i="45" l="1"/>
  <c r="BB86" i="45" s="1"/>
  <c r="B87" i="45"/>
  <c r="CH87" i="45" s="1"/>
  <c r="B88" i="45"/>
  <c r="AF88" i="45" s="1"/>
  <c r="B91" i="45"/>
  <c r="BP91" i="45" s="1"/>
  <c r="B92" i="45"/>
  <c r="BH92" i="45" s="1"/>
  <c r="B93" i="45"/>
  <c r="CA93" i="45" s="1"/>
  <c r="B94" i="45"/>
  <c r="BD94" i="45" s="1"/>
  <c r="B95" i="45"/>
  <c r="AS95" i="45" s="1"/>
  <c r="B96" i="45"/>
  <c r="B97" i="45"/>
  <c r="B98" i="45"/>
  <c r="B82" i="45"/>
  <c r="AN82" i="45" s="1"/>
  <c r="B67" i="45"/>
  <c r="BL67" i="45" s="1"/>
  <c r="B68" i="45"/>
  <c r="B69" i="45"/>
  <c r="AF69" i="45" s="1"/>
  <c r="B72" i="45"/>
  <c r="BE72" i="45" s="1"/>
  <c r="B73" i="45"/>
  <c r="AT73" i="45" s="1"/>
  <c r="B74" i="45"/>
  <c r="BX74" i="45" s="1"/>
  <c r="B75" i="45"/>
  <c r="CK75" i="45" s="1"/>
  <c r="B76" i="45"/>
  <c r="BZ76" i="45" s="1"/>
  <c r="B77" i="45"/>
  <c r="B78" i="45"/>
  <c r="BM78" i="45" s="1"/>
  <c r="B79" i="45"/>
  <c r="B63" i="45"/>
  <c r="CL63" i="45" s="1"/>
  <c r="B45" i="45"/>
  <c r="CK45" i="45" s="1"/>
  <c r="B46" i="45"/>
  <c r="CB46" i="45" s="1"/>
  <c r="B47" i="45"/>
  <c r="B48" i="45"/>
  <c r="BQ48" i="45" s="1"/>
  <c r="B49" i="45"/>
  <c r="CC49" i="45" s="1"/>
  <c r="B50" i="45"/>
  <c r="BA50" i="45" s="1"/>
  <c r="B51" i="45"/>
  <c r="B52" i="45"/>
  <c r="BH52" i="45" s="1"/>
  <c r="B53" i="45"/>
  <c r="CJ53" i="45" s="1"/>
  <c r="B54" i="45"/>
  <c r="AT54" i="45" s="1"/>
  <c r="B55" i="45"/>
  <c r="B56" i="45"/>
  <c r="BC56" i="45" s="1"/>
  <c r="B57" i="45"/>
  <c r="CK57" i="45" s="1"/>
  <c r="B58" i="45"/>
  <c r="B59" i="45"/>
  <c r="B60" i="45"/>
  <c r="B44" i="45"/>
  <c r="CH44" i="45" s="1"/>
  <c r="B24" i="45"/>
  <c r="CH24" i="45" s="1"/>
  <c r="B25" i="45"/>
  <c r="B26" i="45"/>
  <c r="B27" i="45"/>
  <c r="CH27" i="45" s="1"/>
  <c r="B28" i="45"/>
  <c r="BY28" i="45" s="1"/>
  <c r="B29" i="45"/>
  <c r="B30" i="45"/>
  <c r="B31" i="45"/>
  <c r="BH31" i="45" s="1"/>
  <c r="B32" i="45"/>
  <c r="CK32" i="45" s="1"/>
  <c r="B33" i="45"/>
  <c r="B34" i="45"/>
  <c r="B35" i="45"/>
  <c r="BD35" i="45" s="1"/>
  <c r="B36" i="45"/>
  <c r="CB36" i="45" s="1"/>
  <c r="B37" i="45"/>
  <c r="B38" i="45"/>
  <c r="B39" i="45"/>
  <c r="B23" i="45"/>
  <c r="AE23" i="45" s="1"/>
  <c r="B5" i="45"/>
  <c r="B6" i="45"/>
  <c r="B7" i="45"/>
  <c r="BQ7" i="45" s="1"/>
  <c r="B8" i="45"/>
  <c r="CG8" i="45" s="1"/>
  <c r="B9" i="45"/>
  <c r="B10" i="45"/>
  <c r="B11" i="45"/>
  <c r="CK11" i="45" s="1"/>
  <c r="B12" i="45"/>
  <c r="BH12" i="45" s="1"/>
  <c r="B13" i="45"/>
  <c r="B14" i="45"/>
  <c r="B15" i="45"/>
  <c r="V15" i="45" s="1"/>
  <c r="B16" i="45"/>
  <c r="BW16" i="45" s="1"/>
  <c r="B17" i="45"/>
  <c r="B18" i="45"/>
  <c r="B19" i="45"/>
  <c r="BP19" i="45" s="1"/>
  <c r="B20" i="45"/>
  <c r="B4" i="45"/>
  <c r="CL4" i="45" s="1"/>
  <c r="A98" i="45"/>
  <c r="A97" i="45"/>
  <c r="A96" i="45"/>
  <c r="A95" i="45"/>
  <c r="A94" i="45"/>
  <c r="BW93" i="45"/>
  <c r="BP93" i="45"/>
  <c r="X93" i="45"/>
  <c r="R93" i="45"/>
  <c r="A93" i="45"/>
  <c r="BW92" i="45"/>
  <c r="BB92" i="45"/>
  <c r="BA92" i="45"/>
  <c r="AZ92" i="45"/>
  <c r="AW92" i="45"/>
  <c r="AV92" i="45"/>
  <c r="AT92" i="45"/>
  <c r="AR92" i="45"/>
  <c r="AP92" i="45"/>
  <c r="AO92" i="45"/>
  <c r="AK92" i="45"/>
  <c r="AI92" i="45"/>
  <c r="AH92" i="45"/>
  <c r="AC92" i="45"/>
  <c r="AB92" i="45"/>
  <c r="Y92" i="45"/>
  <c r="W92" i="45"/>
  <c r="U92" i="45"/>
  <c r="O92" i="45"/>
  <c r="N92" i="45"/>
  <c r="K92" i="45"/>
  <c r="E92" i="45"/>
  <c r="BC92" i="45"/>
  <c r="A92" i="45"/>
  <c r="A91" i="45"/>
  <c r="A90" i="45"/>
  <c r="A89" i="45"/>
  <c r="A88" i="45"/>
  <c r="CG87" i="45"/>
  <c r="CC87" i="45"/>
  <c r="BZ87" i="45"/>
  <c r="BV87" i="45"/>
  <c r="BM87" i="45"/>
  <c r="BL87" i="45"/>
  <c r="BF87" i="45"/>
  <c r="BC87" i="45"/>
  <c r="BB87" i="45"/>
  <c r="AT87" i="45"/>
  <c r="AN87" i="45"/>
  <c r="AL87" i="45"/>
  <c r="AB87" i="45"/>
  <c r="W87" i="45"/>
  <c r="O87" i="45"/>
  <c r="E87" i="45"/>
  <c r="CK87" i="45"/>
  <c r="A87" i="45"/>
  <c r="A86" i="45"/>
  <c r="A85" i="45"/>
  <c r="A84" i="45"/>
  <c r="A83" i="45"/>
  <c r="N82" i="45"/>
  <c r="A82" i="45"/>
  <c r="A79" i="45"/>
  <c r="A78" i="45"/>
  <c r="A77" i="45"/>
  <c r="A76" i="45"/>
  <c r="AZ75" i="45"/>
  <c r="AF75" i="45"/>
  <c r="A75" i="45"/>
  <c r="O74" i="45"/>
  <c r="A74" i="45"/>
  <c r="A73" i="45"/>
  <c r="A72" i="45"/>
  <c r="A71" i="45"/>
  <c r="A70" i="45"/>
  <c r="A69" i="45"/>
  <c r="CH68" i="45"/>
  <c r="CG68" i="45"/>
  <c r="CC68" i="45"/>
  <c r="BZ68" i="45"/>
  <c r="BW68" i="45"/>
  <c r="BV68" i="45"/>
  <c r="BM68" i="45"/>
  <c r="BL68" i="45"/>
  <c r="BG68" i="45"/>
  <c r="BF68" i="45"/>
  <c r="BC68" i="45"/>
  <c r="BB68" i="45"/>
  <c r="AW68" i="45"/>
  <c r="AT68" i="45"/>
  <c r="AN68" i="45"/>
  <c r="AL68" i="45"/>
  <c r="AE68" i="45"/>
  <c r="AB68" i="45"/>
  <c r="W68" i="45"/>
  <c r="O68" i="45"/>
  <c r="G68" i="45"/>
  <c r="E68" i="45"/>
  <c r="CK68" i="45"/>
  <c r="A68" i="45"/>
  <c r="CA67" i="45"/>
  <c r="Y67" i="45"/>
  <c r="A67" i="45"/>
  <c r="A66" i="45"/>
  <c r="A65" i="45"/>
  <c r="A64" i="45"/>
  <c r="CI63" i="45"/>
  <c r="CE63" i="45"/>
  <c r="CA63" i="45"/>
  <c r="BW63" i="45"/>
  <c r="BR63" i="45"/>
  <c r="BM63" i="45"/>
  <c r="BC63" i="45"/>
  <c r="AY63" i="45"/>
  <c r="AU63" i="45"/>
  <c r="AQ63" i="45"/>
  <c r="AM63" i="45"/>
  <c r="AH63" i="45"/>
  <c r="AD63" i="45"/>
  <c r="Y63" i="45"/>
  <c r="U63" i="45"/>
  <c r="Q63" i="45"/>
  <c r="N63" i="45"/>
  <c r="L63" i="45"/>
  <c r="H63" i="45"/>
  <c r="CJ63" i="45"/>
  <c r="A63" i="45"/>
  <c r="A60" i="45"/>
  <c r="A59" i="45"/>
  <c r="A58" i="45"/>
  <c r="BS57" i="45"/>
  <c r="AO57" i="45"/>
  <c r="I57" i="45"/>
  <c r="A57" i="45"/>
  <c r="BW56" i="45"/>
  <c r="H56" i="45"/>
  <c r="A56" i="45"/>
  <c r="CJ55" i="45"/>
  <c r="CC55" i="45"/>
  <c r="BZ55" i="45"/>
  <c r="BY55" i="45"/>
  <c r="BW55" i="45"/>
  <c r="BT55" i="45"/>
  <c r="BS55" i="45"/>
  <c r="BQ55" i="45"/>
  <c r="BP55" i="45"/>
  <c r="BN55" i="45"/>
  <c r="BC55" i="45"/>
  <c r="AZ55" i="45"/>
  <c r="AV55" i="45"/>
  <c r="AS55" i="45"/>
  <c r="AQ55" i="45"/>
  <c r="AP55" i="45"/>
  <c r="AM55" i="45"/>
  <c r="AF55" i="45"/>
  <c r="AE55" i="45"/>
  <c r="Y55" i="45"/>
  <c r="X55" i="45"/>
  <c r="V55" i="45"/>
  <c r="T55" i="45"/>
  <c r="S55" i="45"/>
  <c r="R55" i="45"/>
  <c r="O55" i="45"/>
  <c r="L55" i="45"/>
  <c r="J55" i="45"/>
  <c r="H55" i="45"/>
  <c r="E55" i="45"/>
  <c r="C55" i="45"/>
  <c r="CL55" i="45"/>
  <c r="A55" i="45"/>
  <c r="AZ54" i="45"/>
  <c r="Y54" i="45"/>
  <c r="BB54" i="45"/>
  <c r="A54" i="45"/>
  <c r="BV53" i="45"/>
  <c r="BE53" i="45"/>
  <c r="AW53" i="45"/>
  <c r="AR53" i="45"/>
  <c r="AC53" i="45"/>
  <c r="W53" i="45"/>
  <c r="K53" i="45"/>
  <c r="A53" i="45"/>
  <c r="A52" i="45"/>
  <c r="CK51" i="45"/>
  <c r="E51" i="45"/>
  <c r="CJ51" i="45"/>
  <c r="A51" i="45"/>
  <c r="A50" i="45"/>
  <c r="CD49" i="45"/>
  <c r="BQ49" i="45"/>
  <c r="BD49" i="45"/>
  <c r="AO49" i="45"/>
  <c r="Y49" i="45"/>
  <c r="CG49" i="45"/>
  <c r="A49" i="45"/>
  <c r="BX48" i="45"/>
  <c r="AW48" i="45"/>
  <c r="O48" i="45"/>
  <c r="A48" i="45"/>
  <c r="CJ47" i="45"/>
  <c r="BW47" i="45"/>
  <c r="BQ47" i="45"/>
  <c r="BK47" i="45"/>
  <c r="AO47" i="45"/>
  <c r="Y47" i="45"/>
  <c r="T47" i="45"/>
  <c r="E47" i="45"/>
  <c r="A47" i="45"/>
  <c r="BW46" i="45"/>
  <c r="BJ46" i="45"/>
  <c r="AP46" i="45"/>
  <c r="AC46" i="45"/>
  <c r="BZ46" i="45"/>
  <c r="A46" i="45"/>
  <c r="CE45" i="45"/>
  <c r="BU45" i="45"/>
  <c r="BF45" i="45"/>
  <c r="AV45" i="45"/>
  <c r="AK45" i="45"/>
  <c r="AA45" i="45"/>
  <c r="R45" i="45"/>
  <c r="H45" i="45"/>
  <c r="A45" i="45"/>
  <c r="CI44" i="45"/>
  <c r="CA44" i="45"/>
  <c r="BR44" i="45"/>
  <c r="BC44" i="45"/>
  <c r="AV44" i="45"/>
  <c r="AQ44" i="45"/>
  <c r="AK44" i="45"/>
  <c r="AE44" i="45"/>
  <c r="Y44" i="45"/>
  <c r="T44" i="45"/>
  <c r="N44" i="45"/>
  <c r="H44" i="45"/>
  <c r="A44" i="45"/>
  <c r="CL42" i="45"/>
  <c r="CK42" i="45"/>
  <c r="CJ42" i="45"/>
  <c r="CI42" i="45"/>
  <c r="CH42" i="45"/>
  <c r="CG42" i="45"/>
  <c r="CF42" i="45"/>
  <c r="CE42" i="45"/>
  <c r="CD42" i="45"/>
  <c r="CC42" i="45"/>
  <c r="CB42" i="45"/>
  <c r="CA42" i="45"/>
  <c r="BZ42" i="45"/>
  <c r="BY42" i="45"/>
  <c r="BX42" i="45"/>
  <c r="BW42" i="45"/>
  <c r="BV42" i="45"/>
  <c r="BU42" i="45"/>
  <c r="BT42" i="45"/>
  <c r="BS42" i="45"/>
  <c r="BR42" i="45"/>
  <c r="BQ42" i="45"/>
  <c r="BP42" i="45"/>
  <c r="BO42" i="45"/>
  <c r="BN42" i="45"/>
  <c r="BM42" i="45"/>
  <c r="BL42" i="45"/>
  <c r="BK42" i="45"/>
  <c r="BJ42" i="45"/>
  <c r="BI42" i="45"/>
  <c r="BH42" i="45"/>
  <c r="BG42" i="45"/>
  <c r="BF42"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T42" i="45"/>
  <c r="S42" i="45"/>
  <c r="R42" i="45"/>
  <c r="Q42" i="45"/>
  <c r="P42" i="45"/>
  <c r="O42" i="45"/>
  <c r="N42" i="45"/>
  <c r="M42" i="45"/>
  <c r="L42" i="45"/>
  <c r="K42" i="45"/>
  <c r="J42" i="45"/>
  <c r="I42" i="45"/>
  <c r="H42" i="45"/>
  <c r="G42" i="45"/>
  <c r="F42" i="45"/>
  <c r="E42" i="45"/>
  <c r="C42" i="45"/>
  <c r="CL41" i="45"/>
  <c r="CK41" i="45"/>
  <c r="CJ41" i="45"/>
  <c r="CI41" i="45"/>
  <c r="CH41" i="45"/>
  <c r="CG41" i="45"/>
  <c r="CF41" i="45"/>
  <c r="CE41" i="45"/>
  <c r="CD41" i="45"/>
  <c r="CC41" i="45"/>
  <c r="CB41" i="45"/>
  <c r="CA41" i="45"/>
  <c r="BZ41" i="45"/>
  <c r="BY41" i="45"/>
  <c r="BX41" i="45"/>
  <c r="BW41" i="45"/>
  <c r="BV41" i="45"/>
  <c r="BU41" i="45"/>
  <c r="BT41" i="45"/>
  <c r="BS41" i="45"/>
  <c r="BR41" i="45"/>
  <c r="BQ41" i="45"/>
  <c r="BP41" i="45"/>
  <c r="BO41" i="45"/>
  <c r="BN41" i="45"/>
  <c r="BM41" i="45"/>
  <c r="BL41" i="45"/>
  <c r="BK41" i="45"/>
  <c r="BJ41" i="45"/>
  <c r="BI41" i="45"/>
  <c r="BH41" i="45"/>
  <c r="BG41" i="45"/>
  <c r="BF41" i="45"/>
  <c r="BE41" i="45"/>
  <c r="BD41" i="45"/>
  <c r="BC41" i="45"/>
  <c r="BB41" i="45"/>
  <c r="BA41" i="45"/>
  <c r="AZ41" i="45"/>
  <c r="AY41" i="45"/>
  <c r="AX41" i="45"/>
  <c r="AW41" i="45"/>
  <c r="AV41" i="45"/>
  <c r="AU41" i="45"/>
  <c r="AT41" i="45"/>
  <c r="AS41" i="45"/>
  <c r="AR41" i="45"/>
  <c r="AQ41" i="45"/>
  <c r="AP41" i="45"/>
  <c r="AO41" i="45"/>
  <c r="AN41" i="45"/>
  <c r="AM41" i="45"/>
  <c r="AL41" i="45"/>
  <c r="AK41" i="45"/>
  <c r="AJ41" i="45"/>
  <c r="AI41" i="45"/>
  <c r="AH41" i="45"/>
  <c r="AG41" i="45"/>
  <c r="AF41" i="45"/>
  <c r="AE41" i="45"/>
  <c r="AD41" i="45"/>
  <c r="AC41" i="45"/>
  <c r="AB41" i="45"/>
  <c r="AA41" i="45"/>
  <c r="Z41" i="45"/>
  <c r="Y41" i="45"/>
  <c r="X41" i="45"/>
  <c r="W41" i="45"/>
  <c r="V41" i="45"/>
  <c r="U41" i="45"/>
  <c r="T41" i="45"/>
  <c r="S41" i="45"/>
  <c r="R41" i="45"/>
  <c r="Q41" i="45"/>
  <c r="P41" i="45"/>
  <c r="O41" i="45"/>
  <c r="N41" i="45"/>
  <c r="M41" i="45"/>
  <c r="L41" i="45"/>
  <c r="K41" i="45"/>
  <c r="J41" i="45"/>
  <c r="I41" i="45"/>
  <c r="H41" i="45"/>
  <c r="G41" i="45"/>
  <c r="F41" i="45"/>
  <c r="E41" i="45"/>
  <c r="C41" i="45"/>
  <c r="A39" i="45"/>
  <c r="A38" i="45"/>
  <c r="A37" i="45"/>
  <c r="A36" i="45"/>
  <c r="A35" i="45"/>
  <c r="CK34" i="45"/>
  <c r="CJ34" i="45"/>
  <c r="CC34" i="45"/>
  <c r="CA34" i="45"/>
  <c r="BZ34" i="45"/>
  <c r="BY34" i="45"/>
  <c r="BW34" i="45"/>
  <c r="BT34" i="45"/>
  <c r="BS34" i="45"/>
  <c r="BQ34" i="45"/>
  <c r="BP34" i="45"/>
  <c r="BN34" i="45"/>
  <c r="BC34" i="45"/>
  <c r="AZ34" i="45"/>
  <c r="AV34" i="45"/>
  <c r="AS34" i="45"/>
  <c r="AQ34" i="45"/>
  <c r="AP34" i="45"/>
  <c r="AM34" i="45"/>
  <c r="AF34" i="45"/>
  <c r="AE34" i="45"/>
  <c r="Y34" i="45"/>
  <c r="X34" i="45"/>
  <c r="V34" i="45"/>
  <c r="T34" i="45"/>
  <c r="S34" i="45"/>
  <c r="R34" i="45"/>
  <c r="O34" i="45"/>
  <c r="L34" i="45"/>
  <c r="J34" i="45"/>
  <c r="H34" i="45"/>
  <c r="E34" i="45"/>
  <c r="C34" i="45"/>
  <c r="CL34" i="45"/>
  <c r="A34" i="45"/>
  <c r="BW33" i="45"/>
  <c r="BH33" i="45"/>
  <c r="BB33" i="45"/>
  <c r="BA33" i="45"/>
  <c r="AZ33" i="45"/>
  <c r="AX33" i="45"/>
  <c r="AW33" i="45"/>
  <c r="AV33" i="45"/>
  <c r="AT33" i="45"/>
  <c r="AS33" i="45"/>
  <c r="AR33" i="45"/>
  <c r="AP33" i="45"/>
  <c r="AO33" i="45"/>
  <c r="AM33" i="45"/>
  <c r="AK33" i="45"/>
  <c r="AI33" i="45"/>
  <c r="AH33" i="45"/>
  <c r="AE33" i="45"/>
  <c r="AC33" i="45"/>
  <c r="AB33" i="45"/>
  <c r="Y33" i="45"/>
  <c r="X33" i="45"/>
  <c r="W33" i="45"/>
  <c r="U33" i="45"/>
  <c r="O33" i="45"/>
  <c r="N33" i="45"/>
  <c r="L33" i="45"/>
  <c r="K33" i="45"/>
  <c r="E33" i="45"/>
  <c r="BC33" i="45"/>
  <c r="A33" i="45"/>
  <c r="BW32" i="45"/>
  <c r="BF32" i="45"/>
  <c r="AW32" i="45"/>
  <c r="AO32" i="45"/>
  <c r="AC32" i="45"/>
  <c r="A32" i="45"/>
  <c r="A31" i="45"/>
  <c r="CK30" i="45"/>
  <c r="CI30" i="45"/>
  <c r="CG30" i="45"/>
  <c r="AZ30" i="45"/>
  <c r="F30" i="45"/>
  <c r="F40" i="45" s="1"/>
  <c r="E30" i="45"/>
  <c r="CJ30" i="45"/>
  <c r="A30" i="45"/>
  <c r="BB29" i="45"/>
  <c r="BA29" i="45"/>
  <c r="O29" i="45"/>
  <c r="N29" i="45"/>
  <c r="E29" i="45"/>
  <c r="AF29" i="45"/>
  <c r="A29" i="45"/>
  <c r="CD28" i="45"/>
  <c r="BD28" i="45"/>
  <c r="Y28" i="45"/>
  <c r="A28" i="45"/>
  <c r="CD27" i="45"/>
  <c r="AW27" i="45"/>
  <c r="CK27" i="45"/>
  <c r="A27" i="45"/>
  <c r="CK26" i="45"/>
  <c r="CJ26" i="45"/>
  <c r="CE26" i="45"/>
  <c r="CC26" i="45"/>
  <c r="BW26" i="45"/>
  <c r="BS26" i="45"/>
  <c r="BR26" i="45"/>
  <c r="BQ26" i="45"/>
  <c r="BN26" i="45"/>
  <c r="BM26" i="45"/>
  <c r="BK26" i="45"/>
  <c r="BF26" i="45"/>
  <c r="AS26" i="45"/>
  <c r="AO26" i="45"/>
  <c r="AK26" i="45"/>
  <c r="AC26" i="45"/>
  <c r="Y26" i="45"/>
  <c r="V26" i="45"/>
  <c r="U26" i="45"/>
  <c r="T26" i="45"/>
  <c r="J26" i="45"/>
  <c r="I26" i="45"/>
  <c r="E26" i="45"/>
  <c r="CG26" i="45"/>
  <c r="A26" i="45"/>
  <c r="CG25" i="45"/>
  <c r="CB25" i="45"/>
  <c r="BY25" i="45"/>
  <c r="BX25" i="45"/>
  <c r="BU25" i="45"/>
  <c r="BT25" i="45"/>
  <c r="BP25" i="45"/>
  <c r="BN25" i="45"/>
  <c r="BB25" i="45"/>
  <c r="AY25" i="45"/>
  <c r="AT25" i="45"/>
  <c r="AS25" i="45"/>
  <c r="AN25" i="45"/>
  <c r="AM25" i="45"/>
  <c r="AG25" i="45"/>
  <c r="AE25" i="45"/>
  <c r="X25" i="45"/>
  <c r="W25" i="45"/>
  <c r="R25" i="45"/>
  <c r="Q25" i="45"/>
  <c r="I25" i="45"/>
  <c r="H25" i="45"/>
  <c r="CA25" i="45"/>
  <c r="A25" i="45"/>
  <c r="CK24" i="45"/>
  <c r="CA24" i="45"/>
  <c r="BO24" i="45"/>
  <c r="BA24" i="45"/>
  <c r="AS24" i="45"/>
  <c r="AH24" i="45"/>
  <c r="X24" i="45"/>
  <c r="O24" i="45"/>
  <c r="A24" i="45"/>
  <c r="Y23" i="45"/>
  <c r="CI23" i="45"/>
  <c r="A23" i="45"/>
  <c r="A20" i="45"/>
  <c r="BO19" i="45"/>
  <c r="A19" i="45"/>
  <c r="A18" i="45"/>
  <c r="CJ17" i="45"/>
  <c r="CC17" i="45"/>
  <c r="BY17" i="45"/>
  <c r="BX17" i="45"/>
  <c r="BS17" i="45"/>
  <c r="BQ17" i="45"/>
  <c r="BM17" i="45"/>
  <c r="BK17" i="45"/>
  <c r="AV17" i="45"/>
  <c r="AT17" i="45"/>
  <c r="AO17" i="45"/>
  <c r="AF17" i="45"/>
  <c r="X17" i="45"/>
  <c r="V17" i="45"/>
  <c r="R17" i="45"/>
  <c r="I17" i="45"/>
  <c r="E17" i="45"/>
  <c r="A17" i="45"/>
  <c r="CA16" i="45"/>
  <c r="AQ16" i="45"/>
  <c r="L16" i="45"/>
  <c r="A16" i="45"/>
  <c r="A15" i="45"/>
  <c r="AZ14" i="45"/>
  <c r="A14" i="45"/>
  <c r="CJ13" i="45"/>
  <c r="CG13" i="45"/>
  <c r="BW13" i="45"/>
  <c r="BV13" i="45"/>
  <c r="BP13" i="45"/>
  <c r="BM13" i="45"/>
  <c r="BF13" i="45"/>
  <c r="BE13" i="45"/>
  <c r="BA13" i="45"/>
  <c r="AZ13" i="45"/>
  <c r="AW13" i="45"/>
  <c r="AV13" i="45"/>
  <c r="AR13" i="45"/>
  <c r="AO13" i="45"/>
  <c r="AI13" i="45"/>
  <c r="AC13" i="45"/>
  <c r="X13" i="45"/>
  <c r="W13" i="45"/>
  <c r="O13" i="45"/>
  <c r="N13" i="45"/>
  <c r="E13" i="45"/>
  <c r="BY13" i="45"/>
  <c r="A13" i="45"/>
  <c r="A12" i="45"/>
  <c r="A11" i="45"/>
  <c r="AF10" i="45"/>
  <c r="A10" i="45"/>
  <c r="CJ9" i="45"/>
  <c r="CH9" i="45"/>
  <c r="CD9" i="45"/>
  <c r="CC9" i="45"/>
  <c r="BX9" i="45"/>
  <c r="BW9" i="45"/>
  <c r="BQ9" i="45"/>
  <c r="BM9" i="45"/>
  <c r="BI9" i="45"/>
  <c r="BI21" i="45" s="1"/>
  <c r="BG9" i="45"/>
  <c r="BD9" i="45"/>
  <c r="BC9" i="45"/>
  <c r="AZ9" i="45"/>
  <c r="AW9" i="45"/>
  <c r="AO9" i="45"/>
  <c r="AN9" i="45"/>
  <c r="AF9" i="45"/>
  <c r="AE9" i="45"/>
  <c r="Y9" i="45"/>
  <c r="W9" i="45"/>
  <c r="L9" i="45"/>
  <c r="G9" i="45"/>
  <c r="CG9" i="45"/>
  <c r="A9" i="45"/>
  <c r="A8" i="45"/>
  <c r="A7" i="45"/>
  <c r="CB6" i="45"/>
  <c r="CA6" i="45"/>
  <c r="BX6" i="45"/>
  <c r="BW6" i="45"/>
  <c r="BT6" i="45"/>
  <c r="BS6" i="45"/>
  <c r="BN6" i="45"/>
  <c r="BJ6" i="45"/>
  <c r="AY6" i="45"/>
  <c r="AX6" i="45"/>
  <c r="AS6" i="45"/>
  <c r="AP6" i="45"/>
  <c r="AM6" i="45"/>
  <c r="AL6" i="45"/>
  <c r="AE6" i="45"/>
  <c r="AC6" i="45"/>
  <c r="W6" i="45"/>
  <c r="V6" i="45"/>
  <c r="Q6" i="45"/>
  <c r="H6" i="45"/>
  <c r="E6" i="45"/>
  <c r="BZ6" i="45"/>
  <c r="A6" i="45"/>
  <c r="CK5" i="45"/>
  <c r="CJ5" i="45"/>
  <c r="CF5" i="45"/>
  <c r="CE5" i="45"/>
  <c r="CA5" i="45"/>
  <c r="BZ5" i="45"/>
  <c r="BW5" i="45"/>
  <c r="BU5" i="45"/>
  <c r="BO5" i="45"/>
  <c r="BN5" i="45"/>
  <c r="BJ5" i="45"/>
  <c r="BF5" i="45"/>
  <c r="BA5" i="45"/>
  <c r="AZ5" i="45"/>
  <c r="AW5" i="45"/>
  <c r="AV5" i="45"/>
  <c r="AS5" i="45"/>
  <c r="AQ5" i="45"/>
  <c r="AM5" i="45"/>
  <c r="AK5" i="45"/>
  <c r="AH5" i="45"/>
  <c r="AG5" i="45"/>
  <c r="AD5" i="45"/>
  <c r="AA5" i="45"/>
  <c r="X5" i="45"/>
  <c r="W5" i="45"/>
  <c r="S5" i="45"/>
  <c r="R5" i="45"/>
  <c r="O5" i="45"/>
  <c r="N5" i="45"/>
  <c r="I5" i="45"/>
  <c r="H5" i="45"/>
  <c r="CI5" i="45"/>
  <c r="A5" i="45"/>
  <c r="CH4" i="45"/>
  <c r="CE4" i="45"/>
  <c r="BZ4" i="45"/>
  <c r="BW4" i="45"/>
  <c r="BQ4" i="45"/>
  <c r="BM4" i="45"/>
  <c r="BB4" i="45"/>
  <c r="AY4" i="45"/>
  <c r="AT4" i="45"/>
  <c r="AQ4" i="45"/>
  <c r="AK4" i="45"/>
  <c r="AI4" i="45"/>
  <c r="AE4" i="45"/>
  <c r="AD4" i="45"/>
  <c r="Y4" i="45"/>
  <c r="X4" i="45"/>
  <c r="T4" i="45"/>
  <c r="R4" i="45"/>
  <c r="N4" i="45"/>
  <c r="H4" i="45"/>
  <c r="E4" i="45"/>
  <c r="A4" i="45"/>
  <c r="V76" i="45" l="1"/>
  <c r="CC76" i="45"/>
  <c r="AP76" i="45"/>
  <c r="O95" i="45"/>
  <c r="BK76" i="45"/>
  <c r="J76" i="45"/>
  <c r="BT76" i="45"/>
  <c r="BV72" i="45"/>
  <c r="AF91" i="45"/>
  <c r="BD91" i="45"/>
  <c r="BX91" i="45"/>
  <c r="AV72" i="45"/>
  <c r="CL76" i="45"/>
  <c r="X76" i="45"/>
  <c r="BM76" i="45"/>
  <c r="CJ76" i="45"/>
  <c r="X91" i="45"/>
  <c r="AW91" i="45"/>
  <c r="CK91" i="45"/>
  <c r="BW95" i="45"/>
  <c r="BD72" i="45"/>
  <c r="E75" i="45"/>
  <c r="BT75" i="45"/>
  <c r="C76" i="45"/>
  <c r="R76" i="45"/>
  <c r="AE76" i="45"/>
  <c r="AV76" i="45"/>
  <c r="BP76" i="45"/>
  <c r="BY76" i="45"/>
  <c r="O88" i="45"/>
  <c r="Y91" i="45"/>
  <c r="AO91" i="45"/>
  <c r="BL91" i="45"/>
  <c r="L76" i="45"/>
  <c r="AQ76" i="45"/>
  <c r="BU76" i="45"/>
  <c r="BF91" i="45"/>
  <c r="E72" i="45"/>
  <c r="S75" i="45"/>
  <c r="CL75" i="45"/>
  <c r="E76" i="45"/>
  <c r="S76" i="45"/>
  <c r="AF76" i="45"/>
  <c r="AZ76" i="45"/>
  <c r="BQ76" i="45"/>
  <c r="BY91" i="45"/>
  <c r="AE91" i="45"/>
  <c r="BW91" i="45"/>
  <c r="CK95" i="45"/>
  <c r="AM74" i="45"/>
  <c r="BC73" i="45"/>
  <c r="BD74" i="45"/>
  <c r="AM93" i="45"/>
  <c r="CC93" i="45"/>
  <c r="CA74" i="45"/>
  <c r="BO78" i="45"/>
  <c r="CK86" i="45"/>
  <c r="H93" i="45"/>
  <c r="AV93" i="45"/>
  <c r="BP16" i="45"/>
  <c r="N23" i="45"/>
  <c r="L24" i="45"/>
  <c r="AE24" i="45"/>
  <c r="AX24" i="45"/>
  <c r="BX24" i="45"/>
  <c r="AI28" i="45"/>
  <c r="BK28" i="45"/>
  <c r="CK28" i="45"/>
  <c r="L32" i="45"/>
  <c r="U32" i="45"/>
  <c r="AE32" i="45"/>
  <c r="AP32" i="45"/>
  <c r="BG32" i="45"/>
  <c r="BX32" i="45"/>
  <c r="E46" i="45"/>
  <c r="Q46" i="45"/>
  <c r="AE46" i="45"/>
  <c r="AS46" i="45"/>
  <c r="BN46" i="45"/>
  <c r="BX46" i="45"/>
  <c r="AF50" i="45"/>
  <c r="E54" i="45"/>
  <c r="AH54" i="45"/>
  <c r="BW54" i="45"/>
  <c r="T74" i="45"/>
  <c r="AO74" i="45"/>
  <c r="BQ74" i="45"/>
  <c r="CK74" i="45"/>
  <c r="H94" i="45"/>
  <c r="BQ28" i="45"/>
  <c r="O32" i="45"/>
  <c r="AI32" i="45"/>
  <c r="BP32" i="45"/>
  <c r="H46" i="45"/>
  <c r="V46" i="45"/>
  <c r="AL46" i="45"/>
  <c r="AX46" i="45"/>
  <c r="BS46" i="45"/>
  <c r="CA46" i="45"/>
  <c r="E50" i="45"/>
  <c r="N54" i="45"/>
  <c r="AO54" i="45"/>
  <c r="H74" i="45"/>
  <c r="U74" i="45"/>
  <c r="AS74" i="45"/>
  <c r="BW74" i="45"/>
  <c r="CL74" i="45"/>
  <c r="AM94" i="45"/>
  <c r="AO28" i="45"/>
  <c r="X32" i="45"/>
  <c r="BA32" i="45"/>
  <c r="CJ32" i="45"/>
  <c r="BC12" i="45"/>
  <c r="X16" i="45"/>
  <c r="AJ23" i="45"/>
  <c r="AJ40" i="45" s="1"/>
  <c r="T24" i="45"/>
  <c r="AO24" i="45"/>
  <c r="BK24" i="45"/>
  <c r="N28" i="45"/>
  <c r="BA28" i="45"/>
  <c r="CG32" i="45"/>
  <c r="Y32" i="45"/>
  <c r="AT32" i="45"/>
  <c r="BB32" i="45"/>
  <c r="BQ32" i="45"/>
  <c r="I46" i="45"/>
  <c r="W46" i="45"/>
  <c r="AM46" i="45"/>
  <c r="AY46" i="45"/>
  <c r="BT46" i="45"/>
  <c r="I74" i="45"/>
  <c r="Y74" i="45"/>
  <c r="BC74" i="45"/>
  <c r="K99" i="45"/>
  <c r="BW94" i="45"/>
  <c r="O27" i="45"/>
  <c r="BD27" i="45"/>
  <c r="CJ27" i="45"/>
  <c r="I44" i="45"/>
  <c r="P44" i="45"/>
  <c r="U44" i="45"/>
  <c r="Z44" i="45"/>
  <c r="AG44" i="45"/>
  <c r="AG61" i="45" s="1"/>
  <c r="AM44" i="45"/>
  <c r="AR44" i="45"/>
  <c r="AX44" i="45"/>
  <c r="BK44" i="45"/>
  <c r="BU44" i="45"/>
  <c r="CL44" i="45"/>
  <c r="I45" i="45"/>
  <c r="S45" i="45"/>
  <c r="AD45" i="45"/>
  <c r="AM45" i="45"/>
  <c r="AW45" i="45"/>
  <c r="BJ45" i="45"/>
  <c r="BW45" i="45"/>
  <c r="CF45" i="45"/>
  <c r="G49" i="45"/>
  <c r="AE49" i="45"/>
  <c r="AW49" i="45"/>
  <c r="BG49" i="45"/>
  <c r="BW49" i="45"/>
  <c r="CH49" i="45"/>
  <c r="L53" i="45"/>
  <c r="X53" i="45"/>
  <c r="AE53" i="45"/>
  <c r="BF53" i="45"/>
  <c r="BW53" i="45"/>
  <c r="O57" i="45"/>
  <c r="AS57" i="45"/>
  <c r="BW57" i="45"/>
  <c r="O69" i="45"/>
  <c r="Y73" i="45"/>
  <c r="CL93" i="45"/>
  <c r="J93" i="45"/>
  <c r="S93" i="45"/>
  <c r="Y93" i="45"/>
  <c r="AP93" i="45"/>
  <c r="AZ93" i="45"/>
  <c r="BQ93" i="45"/>
  <c r="BY93" i="45"/>
  <c r="CJ93" i="45"/>
  <c r="AB27" i="45"/>
  <c r="BL27" i="45"/>
  <c r="CK44" i="45"/>
  <c r="L44" i="45"/>
  <c r="Q44" i="45"/>
  <c r="V44" i="45"/>
  <c r="AC44" i="45"/>
  <c r="AH44" i="45"/>
  <c r="AN44" i="45"/>
  <c r="AT44" i="45"/>
  <c r="AY44" i="45"/>
  <c r="BM44" i="45"/>
  <c r="BW44" i="45"/>
  <c r="CE44" i="45"/>
  <c r="N45" i="45"/>
  <c r="W45" i="45"/>
  <c r="AG45" i="45"/>
  <c r="AQ45" i="45"/>
  <c r="AZ45" i="45"/>
  <c r="BN45" i="45"/>
  <c r="BZ45" i="45"/>
  <c r="CJ45" i="45"/>
  <c r="B61" i="45"/>
  <c r="L49" i="45"/>
  <c r="AF49" i="45"/>
  <c r="AZ49" i="45"/>
  <c r="BI49" i="45"/>
  <c r="BI61" i="45" s="1"/>
  <c r="BX49" i="45"/>
  <c r="CJ49" i="45"/>
  <c r="BY53" i="45"/>
  <c r="N53" i="45"/>
  <c r="Y53" i="45"/>
  <c r="AO53" i="45"/>
  <c r="AT53" i="45"/>
  <c r="AZ53" i="45"/>
  <c r="BM53" i="45"/>
  <c r="CG53" i="45"/>
  <c r="U57" i="45"/>
  <c r="BD57" i="45"/>
  <c r="CB57" i="45"/>
  <c r="AL73" i="45"/>
  <c r="C93" i="45"/>
  <c r="L93" i="45"/>
  <c r="T93" i="45"/>
  <c r="AE93" i="45"/>
  <c r="AQ93" i="45"/>
  <c r="BC93" i="45"/>
  <c r="BS93" i="45"/>
  <c r="BZ93" i="45"/>
  <c r="CK93" i="45"/>
  <c r="AL27" i="45"/>
  <c r="BX27" i="45"/>
  <c r="E44" i="45"/>
  <c r="R44" i="45"/>
  <c r="X44" i="45"/>
  <c r="AD44" i="45"/>
  <c r="AD61" i="45" s="1"/>
  <c r="AI44" i="45"/>
  <c r="AP44" i="45"/>
  <c r="AU44" i="45"/>
  <c r="BB44" i="45"/>
  <c r="BQ44" i="45"/>
  <c r="BZ44" i="45"/>
  <c r="CI45" i="45"/>
  <c r="O45" i="45"/>
  <c r="X45" i="45"/>
  <c r="AH45" i="45"/>
  <c r="AS45" i="45"/>
  <c r="BA45" i="45"/>
  <c r="BO45" i="45"/>
  <c r="CA45" i="45"/>
  <c r="W49" i="45"/>
  <c r="AN49" i="45"/>
  <c r="BC49" i="45"/>
  <c r="BM49" i="45"/>
  <c r="E53" i="45"/>
  <c r="O53" i="45"/>
  <c r="U53" i="45"/>
  <c r="AI53" i="45"/>
  <c r="AP53" i="45"/>
  <c r="AV53" i="45"/>
  <c r="BA53" i="45"/>
  <c r="BP53" i="45"/>
  <c r="Y57" i="45"/>
  <c r="Y61" i="45" s="1"/>
  <c r="BN57" i="45"/>
  <c r="E93" i="45"/>
  <c r="O93" i="45"/>
  <c r="V93" i="45"/>
  <c r="AF93" i="45"/>
  <c r="AS93" i="45"/>
  <c r="BN93" i="45"/>
  <c r="BT93" i="45"/>
  <c r="G87" i="45"/>
  <c r="AE87" i="45"/>
  <c r="AW87" i="45"/>
  <c r="BG87" i="45"/>
  <c r="BW87" i="45"/>
  <c r="L91" i="45"/>
  <c r="AC91" i="45"/>
  <c r="AT91" i="45"/>
  <c r="BB91" i="45"/>
  <c r="L92" i="45"/>
  <c r="X92" i="45"/>
  <c r="AE92" i="45"/>
  <c r="AM92" i="45"/>
  <c r="AS92" i="45"/>
  <c r="AX92" i="45"/>
  <c r="I94" i="45"/>
  <c r="AO94" i="45"/>
  <c r="BY94" i="45"/>
  <c r="T94" i="45"/>
  <c r="BC94" i="45"/>
  <c r="CC94" i="45"/>
  <c r="U94" i="45"/>
  <c r="V82" i="45"/>
  <c r="AE82" i="45"/>
  <c r="CJ82" i="45"/>
  <c r="AL67" i="45"/>
  <c r="CJ67" i="45"/>
  <c r="J75" i="45"/>
  <c r="V75" i="45"/>
  <c r="AP75" i="45"/>
  <c r="BN75" i="45"/>
  <c r="BZ75" i="45"/>
  <c r="BB67" i="45"/>
  <c r="CJ75" i="45"/>
  <c r="L75" i="45"/>
  <c r="X75" i="45"/>
  <c r="AQ75" i="45"/>
  <c r="BP75" i="45"/>
  <c r="CA75" i="45"/>
  <c r="C75" i="45"/>
  <c r="R75" i="45"/>
  <c r="AE75" i="45"/>
  <c r="AV75" i="45"/>
  <c r="BS75" i="45"/>
  <c r="E63" i="45"/>
  <c r="T63" i="45"/>
  <c r="AC63" i="45"/>
  <c r="AK63" i="45"/>
  <c r="AT63" i="45"/>
  <c r="BB63" i="45"/>
  <c r="BQ63" i="45"/>
  <c r="BZ63" i="45"/>
  <c r="CH63" i="45"/>
  <c r="I63" i="45"/>
  <c r="P63" i="45"/>
  <c r="X63" i="45"/>
  <c r="AG63" i="45"/>
  <c r="AP63" i="45"/>
  <c r="AX63" i="45"/>
  <c r="BK63" i="45"/>
  <c r="BU63" i="45"/>
  <c r="Z48" i="45"/>
  <c r="BC48" i="45"/>
  <c r="CC48" i="45"/>
  <c r="BC52" i="45"/>
  <c r="T56" i="45"/>
  <c r="CK48" i="45"/>
  <c r="AG48" i="45"/>
  <c r="BG48" i="45"/>
  <c r="CG48" i="45"/>
  <c r="AM56" i="45"/>
  <c r="E48" i="45"/>
  <c r="AO48" i="45"/>
  <c r="CC56" i="45"/>
  <c r="BH40" i="45"/>
  <c r="E27" i="45"/>
  <c r="W27" i="45"/>
  <c r="AE27" i="45"/>
  <c r="AO27" i="45"/>
  <c r="AZ27" i="45"/>
  <c r="BE27" i="45"/>
  <c r="BQ27" i="45"/>
  <c r="BY27" i="45"/>
  <c r="G27" i="45"/>
  <c r="X27" i="45"/>
  <c r="AG27" i="45"/>
  <c r="AP27" i="45"/>
  <c r="BA27" i="45"/>
  <c r="BG27" i="45"/>
  <c r="BT27" i="45"/>
  <c r="BZ27" i="45"/>
  <c r="CG27" i="45"/>
  <c r="BC31" i="45"/>
  <c r="L27" i="45"/>
  <c r="Z27" i="45"/>
  <c r="AI27" i="45"/>
  <c r="AT27" i="45"/>
  <c r="BC27" i="45"/>
  <c r="BK27" i="45"/>
  <c r="BV27" i="45"/>
  <c r="CC27" i="45"/>
  <c r="S23" i="45"/>
  <c r="H23" i="45"/>
  <c r="CK16" i="45"/>
  <c r="O16" i="45"/>
  <c r="Y16" i="45"/>
  <c r="AS16" i="45"/>
  <c r="BQ16" i="45"/>
  <c r="CC16" i="45"/>
  <c r="E16" i="45"/>
  <c r="S16" i="45"/>
  <c r="AF16" i="45"/>
  <c r="AZ16" i="45"/>
  <c r="BT16" i="45"/>
  <c r="CL16" i="45"/>
  <c r="AD21" i="45"/>
  <c r="H16" i="45"/>
  <c r="T16" i="45"/>
  <c r="AM16" i="45"/>
  <c r="BC16" i="45"/>
  <c r="I4" i="45"/>
  <c r="P4" i="45"/>
  <c r="U4" i="45"/>
  <c r="Z4" i="45"/>
  <c r="AG4" i="45"/>
  <c r="AM4" i="45"/>
  <c r="AU4" i="45"/>
  <c r="BC4" i="45"/>
  <c r="BR4" i="45"/>
  <c r="BR21" i="45" s="1"/>
  <c r="CA4" i="45"/>
  <c r="CI4" i="45"/>
  <c r="CK4" i="45"/>
  <c r="L4" i="45"/>
  <c r="Q4" i="45"/>
  <c r="V4" i="45"/>
  <c r="AC4" i="45"/>
  <c r="AH4" i="45"/>
  <c r="AP4" i="45"/>
  <c r="AX4" i="45"/>
  <c r="BK4" i="45"/>
  <c r="BU4" i="45"/>
  <c r="BU7" i="45"/>
  <c r="AV8" i="45"/>
  <c r="Y7" i="45"/>
  <c r="BK7" i="45"/>
  <c r="CJ7" i="45"/>
  <c r="AG8" i="45"/>
  <c r="BC8" i="45"/>
  <c r="BQ8" i="45"/>
  <c r="CC8" i="45"/>
  <c r="BA10" i="45"/>
  <c r="N14" i="45"/>
  <c r="W14" i="45"/>
  <c r="AR14" i="45"/>
  <c r="C15" i="45"/>
  <c r="R15" i="45"/>
  <c r="AP15" i="45"/>
  <c r="BN15" i="45"/>
  <c r="BY15" i="45"/>
  <c r="AN4" i="45"/>
  <c r="AR4" i="45"/>
  <c r="AV4" i="45"/>
  <c r="AZ4" i="45"/>
  <c r="BF4" i="45"/>
  <c r="BN4" i="45"/>
  <c r="BS4" i="45"/>
  <c r="BX4" i="45"/>
  <c r="CB4" i="45"/>
  <c r="CF4" i="45"/>
  <c r="CF21" i="45" s="1"/>
  <c r="CJ4" i="45"/>
  <c r="L5" i="45"/>
  <c r="T5" i="45"/>
  <c r="Y5" i="45"/>
  <c r="AE5" i="45"/>
  <c r="AI5" i="45"/>
  <c r="AO5" i="45"/>
  <c r="AT5" i="45"/>
  <c r="AX5" i="45"/>
  <c r="BB5" i="45"/>
  <c r="BK5" i="45"/>
  <c r="BR5" i="45"/>
  <c r="BX5" i="45"/>
  <c r="CD5" i="45"/>
  <c r="CH5" i="45"/>
  <c r="CH21" i="45" s="1"/>
  <c r="I6" i="45"/>
  <c r="R6" i="45"/>
  <c r="X6" i="45"/>
  <c r="AG6" i="45"/>
  <c r="AN6" i="45"/>
  <c r="AT6" i="45"/>
  <c r="BB6" i="45"/>
  <c r="BP6" i="45"/>
  <c r="BU6" i="45"/>
  <c r="BY6" i="45"/>
  <c r="CG6" i="45"/>
  <c r="I7" i="45"/>
  <c r="U7" i="45"/>
  <c r="AC7" i="45"/>
  <c r="AS7" i="45"/>
  <c r="BM7" i="45"/>
  <c r="BR7" i="45"/>
  <c r="CC7" i="45"/>
  <c r="CK7" i="45"/>
  <c r="G8" i="45"/>
  <c r="G21" i="45" s="1"/>
  <c r="W8" i="45"/>
  <c r="AB8" i="45"/>
  <c r="AI8" i="45"/>
  <c r="AP8" i="45"/>
  <c r="AZ8" i="45"/>
  <c r="BD8" i="45"/>
  <c r="BK8" i="45"/>
  <c r="BT8" i="45"/>
  <c r="BY8" i="45"/>
  <c r="CD8" i="45"/>
  <c r="CH8" i="45"/>
  <c r="N9" i="45"/>
  <c r="Z9" i="45"/>
  <c r="AI9" i="45"/>
  <c r="AP9" i="45"/>
  <c r="BA9" i="45"/>
  <c r="BE9" i="45"/>
  <c r="BK9" i="45"/>
  <c r="BT9" i="45"/>
  <c r="BY9" i="45"/>
  <c r="CE9" i="45"/>
  <c r="CK9" i="45"/>
  <c r="N10" i="45"/>
  <c r="BB10" i="45"/>
  <c r="F11" i="45"/>
  <c r="F21" i="45" s="1"/>
  <c r="CG11" i="45"/>
  <c r="L13" i="45"/>
  <c r="U13" i="45"/>
  <c r="Y13" i="45"/>
  <c r="AE13" i="45"/>
  <c r="AP13" i="45"/>
  <c r="AT13" i="45"/>
  <c r="BB13" i="45"/>
  <c r="BG13" i="45"/>
  <c r="BQ13" i="45"/>
  <c r="BX13" i="45"/>
  <c r="CK13" i="45"/>
  <c r="K14" i="45"/>
  <c r="K21" i="45" s="1"/>
  <c r="O14" i="45"/>
  <c r="X14" i="45"/>
  <c r="AC14" i="45"/>
  <c r="AI14" i="45"/>
  <c r="AO14" i="45"/>
  <c r="AS14" i="45"/>
  <c r="AW14" i="45"/>
  <c r="BA14" i="45"/>
  <c r="BW14" i="45"/>
  <c r="E15" i="45"/>
  <c r="L15" i="45"/>
  <c r="S15" i="45"/>
  <c r="X15" i="45"/>
  <c r="AF15" i="45"/>
  <c r="AQ15" i="45"/>
  <c r="AZ15" i="45"/>
  <c r="BP15" i="45"/>
  <c r="BT15" i="45"/>
  <c r="BZ15" i="45"/>
  <c r="CJ15" i="45"/>
  <c r="I16" i="45"/>
  <c r="U16" i="45"/>
  <c r="AC16" i="45"/>
  <c r="AO16" i="45"/>
  <c r="AT16" i="45"/>
  <c r="BD16" i="45"/>
  <c r="BR16" i="45"/>
  <c r="BY16" i="45"/>
  <c r="CJ16" i="45"/>
  <c r="CK17" i="45"/>
  <c r="CA17" i="45"/>
  <c r="BW17" i="45"/>
  <c r="BR17" i="45"/>
  <c r="BN17" i="45"/>
  <c r="BC17" i="45"/>
  <c r="AS17" i="45"/>
  <c r="AM17" i="45"/>
  <c r="Y17" i="45"/>
  <c r="T17" i="45"/>
  <c r="O17" i="45"/>
  <c r="H17" i="45"/>
  <c r="J17" i="45"/>
  <c r="S17" i="45"/>
  <c r="AC17" i="45"/>
  <c r="AP17" i="45"/>
  <c r="AZ17" i="45"/>
  <c r="BO17" i="45"/>
  <c r="BT17" i="45"/>
  <c r="BZ17" i="45"/>
  <c r="CL17" i="45"/>
  <c r="I23" i="45"/>
  <c r="O23" i="45"/>
  <c r="U23" i="45"/>
  <c r="Z23" i="45"/>
  <c r="AF23" i="45"/>
  <c r="AM23" i="45"/>
  <c r="AR23" i="45"/>
  <c r="AW23" i="45"/>
  <c r="BC23" i="45"/>
  <c r="BN23" i="45"/>
  <c r="BX23" i="45"/>
  <c r="CF23" i="45"/>
  <c r="CJ24" i="45"/>
  <c r="CE24" i="45"/>
  <c r="BZ24" i="45"/>
  <c r="BU24" i="45"/>
  <c r="BN24" i="45"/>
  <c r="BF24" i="45"/>
  <c r="AZ24" i="45"/>
  <c r="AV24" i="45"/>
  <c r="AQ24" i="45"/>
  <c r="AK24" i="45"/>
  <c r="AG24" i="45"/>
  <c r="AA24" i="45"/>
  <c r="W24" i="45"/>
  <c r="R24" i="45"/>
  <c r="N24" i="45"/>
  <c r="H24" i="45"/>
  <c r="CI24" i="45"/>
  <c r="CI40" i="45" s="1"/>
  <c r="BY24" i="45"/>
  <c r="BS24" i="45"/>
  <c r="BM24" i="45"/>
  <c r="BC24" i="45"/>
  <c r="AY24" i="45"/>
  <c r="AU24" i="45"/>
  <c r="AP24" i="45"/>
  <c r="AJ24" i="45"/>
  <c r="AF24" i="45"/>
  <c r="Z24" i="45"/>
  <c r="V24" i="45"/>
  <c r="Q24" i="45"/>
  <c r="E24" i="45"/>
  <c r="Y24" i="45"/>
  <c r="AI24" i="45"/>
  <c r="AT24" i="45"/>
  <c r="BB24" i="45"/>
  <c r="BR24" i="45"/>
  <c r="CD24" i="45"/>
  <c r="CH28" i="45"/>
  <c r="CC28" i="45"/>
  <c r="BW28" i="45"/>
  <c r="BM28" i="45"/>
  <c r="BG28" i="45"/>
  <c r="BC28" i="45"/>
  <c r="AW28" i="45"/>
  <c r="AN28" i="45"/>
  <c r="AE28" i="45"/>
  <c r="W28" i="45"/>
  <c r="G28" i="45"/>
  <c r="G40" i="45" s="1"/>
  <c r="CG28" i="45"/>
  <c r="BZ28" i="45"/>
  <c r="BV28" i="45"/>
  <c r="BL28" i="45"/>
  <c r="BF28" i="45"/>
  <c r="BB28" i="45"/>
  <c r="AT28" i="45"/>
  <c r="AL28" i="45"/>
  <c r="AB28" i="45"/>
  <c r="O28" i="45"/>
  <c r="E28" i="45"/>
  <c r="Z28" i="45"/>
  <c r="AP28" i="45"/>
  <c r="BE28" i="45"/>
  <c r="BT28" i="45"/>
  <c r="CE28" i="45"/>
  <c r="K40" i="45"/>
  <c r="AT35" i="45"/>
  <c r="CJ35" i="45"/>
  <c r="AT36" i="45"/>
  <c r="BX36" i="45"/>
  <c r="R7" i="45"/>
  <c r="BO7" i="45"/>
  <c r="BB8" i="45"/>
  <c r="T7" i="45"/>
  <c r="AO7" i="45"/>
  <c r="BW7" i="45"/>
  <c r="E8" i="45"/>
  <c r="Z8" i="45"/>
  <c r="AW8" i="45"/>
  <c r="E10" i="45"/>
  <c r="E11" i="45"/>
  <c r="AB14" i="45"/>
  <c r="AM14" i="45"/>
  <c r="AV14" i="45"/>
  <c r="BH14" i="45"/>
  <c r="BH21" i="45" s="1"/>
  <c r="J15" i="45"/>
  <c r="AE15" i="45"/>
  <c r="AV15" i="45"/>
  <c r="BS15" i="45"/>
  <c r="CC15" i="45"/>
  <c r="J4" i="45"/>
  <c r="O4" i="45"/>
  <c r="S4" i="45"/>
  <c r="W4" i="45"/>
  <c r="AA4" i="45"/>
  <c r="AA21" i="45" s="1"/>
  <c r="AF4" i="45"/>
  <c r="AJ4" i="45"/>
  <c r="AO4" i="45"/>
  <c r="AS4" i="45"/>
  <c r="AW4" i="45"/>
  <c r="BA4" i="45"/>
  <c r="BJ4" i="45"/>
  <c r="BO4" i="45"/>
  <c r="BT4" i="45"/>
  <c r="BY4" i="45"/>
  <c r="CD4" i="45"/>
  <c r="CG4" i="45"/>
  <c r="E5" i="45"/>
  <c r="Q5" i="45"/>
  <c r="Q21" i="45" s="1"/>
  <c r="V5" i="45"/>
  <c r="Z5" i="45"/>
  <c r="AF5" i="45"/>
  <c r="AJ5" i="45"/>
  <c r="AP5" i="45"/>
  <c r="AU5" i="45"/>
  <c r="AY5" i="45"/>
  <c r="BC5" i="45"/>
  <c r="BM5" i="45"/>
  <c r="BS5" i="45"/>
  <c r="BY5" i="45"/>
  <c r="N6" i="45"/>
  <c r="U6" i="45"/>
  <c r="Y6" i="45"/>
  <c r="AK6" i="45"/>
  <c r="AO6" i="45"/>
  <c r="AW6" i="45"/>
  <c r="BC6" i="45"/>
  <c r="BR6" i="45"/>
  <c r="BV6" i="45"/>
  <c r="J7" i="45"/>
  <c r="V7" i="45"/>
  <c r="AK7" i="45"/>
  <c r="BF7" i="45"/>
  <c r="BN7" i="45"/>
  <c r="BS7" i="45"/>
  <c r="CE7" i="45"/>
  <c r="L8" i="45"/>
  <c r="X8" i="45"/>
  <c r="AE8" i="45"/>
  <c r="AL8" i="45"/>
  <c r="AT8" i="45"/>
  <c r="BA8" i="45"/>
  <c r="BE8" i="45"/>
  <c r="BE21" i="45" s="1"/>
  <c r="BL8" i="45"/>
  <c r="BV8" i="45"/>
  <c r="BZ8" i="45"/>
  <c r="CJ8" i="45"/>
  <c r="E9" i="45"/>
  <c r="O9" i="45"/>
  <c r="AB9" i="45"/>
  <c r="AL9" i="45"/>
  <c r="AT9" i="45"/>
  <c r="BB9" i="45"/>
  <c r="BF9" i="45"/>
  <c r="BL9" i="45"/>
  <c r="BV9" i="45"/>
  <c r="BZ9" i="45"/>
  <c r="O10" i="45"/>
  <c r="AZ11" i="45"/>
  <c r="CI11" i="45"/>
  <c r="CI21" i="45" s="1"/>
  <c r="Z13" i="45"/>
  <c r="AF13" i="45"/>
  <c r="BD13" i="45"/>
  <c r="BL13" i="45"/>
  <c r="BT13" i="45"/>
  <c r="L14" i="45"/>
  <c r="U14" i="45"/>
  <c r="Y14" i="45"/>
  <c r="AE14" i="45"/>
  <c r="AK14" i="45"/>
  <c r="AP14" i="45"/>
  <c r="AT14" i="45"/>
  <c r="AX14" i="45"/>
  <c r="AX21" i="45" s="1"/>
  <c r="BB14" i="45"/>
  <c r="H15" i="45"/>
  <c r="O15" i="45"/>
  <c r="T15" i="45"/>
  <c r="Y15" i="45"/>
  <c r="AM15" i="45"/>
  <c r="AS15" i="45"/>
  <c r="BC15" i="45"/>
  <c r="BQ15" i="45"/>
  <c r="BW15" i="45"/>
  <c r="CA15" i="45"/>
  <c r="CK15" i="45"/>
  <c r="C16" i="45"/>
  <c r="J16" i="45"/>
  <c r="R16" i="45"/>
  <c r="V16" i="45"/>
  <c r="AE16" i="45"/>
  <c r="AP16" i="45"/>
  <c r="AV16" i="45"/>
  <c r="BN16" i="45"/>
  <c r="BS16" i="45"/>
  <c r="BZ16" i="45"/>
  <c r="C17" i="45"/>
  <c r="L17" i="45"/>
  <c r="U17" i="45"/>
  <c r="AE17" i="45"/>
  <c r="AQ17" i="45"/>
  <c r="BD17" i="45"/>
  <c r="BP17" i="45"/>
  <c r="BU17" i="45"/>
  <c r="CB17" i="45"/>
  <c r="BM19" i="45"/>
  <c r="J23" i="45"/>
  <c r="Q23" i="45"/>
  <c r="Q40" i="45" s="1"/>
  <c r="V23" i="45"/>
  <c r="AA23" i="45"/>
  <c r="AH23" i="45"/>
  <c r="AN23" i="45"/>
  <c r="AS23" i="45"/>
  <c r="AY23" i="45"/>
  <c r="BF23" i="45"/>
  <c r="BR23" i="45"/>
  <c r="CA23" i="45"/>
  <c r="I24" i="45"/>
  <c r="S24" i="45"/>
  <c r="AD24" i="45"/>
  <c r="AM24" i="45"/>
  <c r="AW24" i="45"/>
  <c r="BJ24" i="45"/>
  <c r="BW24" i="45"/>
  <c r="CF24" i="45"/>
  <c r="L28" i="45"/>
  <c r="AF28" i="45"/>
  <c r="AZ28" i="45"/>
  <c r="BI28" i="45"/>
  <c r="BI40" i="45" s="1"/>
  <c r="BX28" i="45"/>
  <c r="CJ28" i="45"/>
  <c r="U35" i="45"/>
  <c r="U36" i="45"/>
  <c r="BD36" i="45"/>
  <c r="W7" i="45"/>
  <c r="BJ7" i="45"/>
  <c r="CG7" i="45"/>
  <c r="N8" i="45"/>
  <c r="Y8" i="45"/>
  <c r="AF8" i="45"/>
  <c r="AN8" i="45"/>
  <c r="BF8" i="45"/>
  <c r="BW8" i="45"/>
  <c r="CA8" i="45"/>
  <c r="CE8" i="45"/>
  <c r="CK8" i="45"/>
  <c r="BC11" i="45"/>
  <c r="CJ11" i="45"/>
  <c r="M14" i="45"/>
  <c r="Z14" i="45"/>
  <c r="AF14" i="45"/>
  <c r="AL14" i="45"/>
  <c r="AQ14" i="45"/>
  <c r="AU14" i="45"/>
  <c r="AY14" i="45"/>
  <c r="BC14" i="45"/>
  <c r="I15" i="45"/>
  <c r="U15" i="45"/>
  <c r="AC15" i="45"/>
  <c r="AO15" i="45"/>
  <c r="AT15" i="45"/>
  <c r="BD15" i="45"/>
  <c r="BR15" i="45"/>
  <c r="BX15" i="45"/>
  <c r="CB15" i="45"/>
  <c r="CL15" i="45"/>
  <c r="B21" i="45"/>
  <c r="CL23" i="45"/>
  <c r="CH23" i="45"/>
  <c r="BZ23" i="45"/>
  <c r="BU23" i="45"/>
  <c r="BQ23" i="45"/>
  <c r="BK23" i="45"/>
  <c r="BB23" i="45"/>
  <c r="AX23" i="45"/>
  <c r="AT23" i="45"/>
  <c r="AP23" i="45"/>
  <c r="AK23" i="45"/>
  <c r="AG23" i="45"/>
  <c r="AC23" i="45"/>
  <c r="X23" i="45"/>
  <c r="T23" i="45"/>
  <c r="P23" i="45"/>
  <c r="L23" i="45"/>
  <c r="E23" i="45"/>
  <c r="CK23" i="45"/>
  <c r="CG23" i="45"/>
  <c r="CD23" i="45"/>
  <c r="CD40" i="45" s="1"/>
  <c r="BY23" i="45"/>
  <c r="BT23" i="45"/>
  <c r="BO23" i="45"/>
  <c r="R23" i="45"/>
  <c r="W23" i="45"/>
  <c r="AD23" i="45"/>
  <c r="AI23" i="45"/>
  <c r="AI40" i="45" s="1"/>
  <c r="AO23" i="45"/>
  <c r="AU23" i="45"/>
  <c r="AZ23" i="45"/>
  <c r="BJ23" i="45"/>
  <c r="BS23" i="45"/>
  <c r="CB23" i="45"/>
  <c r="CJ23" i="45"/>
  <c r="CC35" i="45"/>
  <c r="BW35" i="45"/>
  <c r="BQ35" i="45"/>
  <c r="BC35" i="45"/>
  <c r="AS35" i="45"/>
  <c r="AM35" i="45"/>
  <c r="Y35" i="45"/>
  <c r="T35" i="45"/>
  <c r="O35" i="45"/>
  <c r="H35" i="45"/>
  <c r="CL35" i="45"/>
  <c r="CA35" i="45"/>
  <c r="BT35" i="45"/>
  <c r="BP35" i="45"/>
  <c r="AZ35" i="45"/>
  <c r="AQ35" i="45"/>
  <c r="AF35" i="45"/>
  <c r="X35" i="45"/>
  <c r="S35" i="45"/>
  <c r="L35" i="45"/>
  <c r="E35" i="45"/>
  <c r="CK35" i="45"/>
  <c r="BZ35" i="45"/>
  <c r="BS35" i="45"/>
  <c r="BN35" i="45"/>
  <c r="AV35" i="45"/>
  <c r="AP35" i="45"/>
  <c r="AE35" i="45"/>
  <c r="V35" i="45"/>
  <c r="R35" i="45"/>
  <c r="J35" i="45"/>
  <c r="C35" i="45"/>
  <c r="AC35" i="45"/>
  <c r="BR35" i="45"/>
  <c r="CK36" i="45"/>
  <c r="CA36" i="45"/>
  <c r="BW36" i="45"/>
  <c r="BR36" i="45"/>
  <c r="BN36" i="45"/>
  <c r="BC36" i="45"/>
  <c r="AS36" i="45"/>
  <c r="AM36" i="45"/>
  <c r="Y36" i="45"/>
  <c r="T36" i="45"/>
  <c r="O36" i="45"/>
  <c r="H36" i="45"/>
  <c r="CJ36" i="45"/>
  <c r="BZ36" i="45"/>
  <c r="BU36" i="45"/>
  <c r="BQ36" i="45"/>
  <c r="BM36" i="45"/>
  <c r="AZ36" i="45"/>
  <c r="AQ36" i="45"/>
  <c r="AF36" i="45"/>
  <c r="X36" i="45"/>
  <c r="S36" i="45"/>
  <c r="L36" i="45"/>
  <c r="E36" i="45"/>
  <c r="CC36" i="45"/>
  <c r="BY36" i="45"/>
  <c r="BT36" i="45"/>
  <c r="BP36" i="45"/>
  <c r="BK36" i="45"/>
  <c r="AV36" i="45"/>
  <c r="AP36" i="45"/>
  <c r="AE36" i="45"/>
  <c r="V36" i="45"/>
  <c r="R36" i="45"/>
  <c r="J36" i="45"/>
  <c r="C36" i="45"/>
  <c r="AC36" i="45"/>
  <c r="BO36" i="45"/>
  <c r="CL36" i="45"/>
  <c r="BP38" i="45"/>
  <c r="BO38" i="45"/>
  <c r="BM38" i="45"/>
  <c r="AM7" i="45"/>
  <c r="BM8" i="45"/>
  <c r="E7" i="45"/>
  <c r="O8" i="45"/>
  <c r="AO8" i="45"/>
  <c r="BG8" i="45"/>
  <c r="BG21" i="45" s="1"/>
  <c r="BX8" i="45"/>
  <c r="E14" i="45"/>
  <c r="AH14" i="45"/>
  <c r="AQ23" i="45"/>
  <c r="AV23" i="45"/>
  <c r="BA23" i="45"/>
  <c r="BM23" i="45"/>
  <c r="BW23" i="45"/>
  <c r="CE23" i="45"/>
  <c r="I35" i="45"/>
  <c r="AO35" i="45"/>
  <c r="BY35" i="45"/>
  <c r="I36" i="45"/>
  <c r="AO36" i="45"/>
  <c r="BS36" i="45"/>
  <c r="B40" i="45"/>
  <c r="N25" i="45"/>
  <c r="U25" i="45"/>
  <c r="Y25" i="45"/>
  <c r="AK25" i="45"/>
  <c r="AO25" i="45"/>
  <c r="AW25" i="45"/>
  <c r="BC25" i="45"/>
  <c r="BR25" i="45"/>
  <c r="BV25" i="45"/>
  <c r="BZ25" i="45"/>
  <c r="Z32" i="45"/>
  <c r="AF32" i="45"/>
  <c r="BD32" i="45"/>
  <c r="BL32" i="45"/>
  <c r="BT32" i="45"/>
  <c r="BY32" i="45"/>
  <c r="AZ44" i="45"/>
  <c r="BF44" i="45"/>
  <c r="BN44" i="45"/>
  <c r="BS44" i="45"/>
  <c r="BX44" i="45"/>
  <c r="CB44" i="45"/>
  <c r="CF44" i="45"/>
  <c r="CF61" i="45" s="1"/>
  <c r="CJ44" i="45"/>
  <c r="L45" i="45"/>
  <c r="T45" i="45"/>
  <c r="Y45" i="45"/>
  <c r="AE45" i="45"/>
  <c r="AI45" i="45"/>
  <c r="AO45" i="45"/>
  <c r="AT45" i="45"/>
  <c r="AX45" i="45"/>
  <c r="BB45" i="45"/>
  <c r="BK45" i="45"/>
  <c r="BR45" i="45"/>
  <c r="BX45" i="45"/>
  <c r="CD45" i="45"/>
  <c r="CH45" i="45"/>
  <c r="R46" i="45"/>
  <c r="X46" i="45"/>
  <c r="AG46" i="45"/>
  <c r="AN46" i="45"/>
  <c r="AT46" i="45"/>
  <c r="BB46" i="45"/>
  <c r="BP46" i="45"/>
  <c r="BU46" i="45"/>
  <c r="BY46" i="45"/>
  <c r="CG46" i="45"/>
  <c r="I47" i="45"/>
  <c r="U47" i="45"/>
  <c r="AC47" i="45"/>
  <c r="AS47" i="45"/>
  <c r="BM47" i="45"/>
  <c r="BR47" i="45"/>
  <c r="CC47" i="45"/>
  <c r="CK47" i="45"/>
  <c r="G48" i="45"/>
  <c r="G61" i="45" s="1"/>
  <c r="W48" i="45"/>
  <c r="AB48" i="45"/>
  <c r="AI48" i="45"/>
  <c r="AP48" i="45"/>
  <c r="AZ48" i="45"/>
  <c r="BD48" i="45"/>
  <c r="BK48" i="45"/>
  <c r="BT48" i="45"/>
  <c r="BY48" i="45"/>
  <c r="CD48" i="45"/>
  <c r="CH48" i="45"/>
  <c r="N49" i="45"/>
  <c r="Z49" i="45"/>
  <c r="AI49" i="45"/>
  <c r="AP49" i="45"/>
  <c r="BA49" i="45"/>
  <c r="BE49" i="45"/>
  <c r="BK49" i="45"/>
  <c r="BT49" i="45"/>
  <c r="BY49" i="45"/>
  <c r="CE49" i="45"/>
  <c r="CK49" i="45"/>
  <c r="N50" i="45"/>
  <c r="BB50" i="45"/>
  <c r="F51" i="45"/>
  <c r="F61" i="45" s="1"/>
  <c r="CG51" i="45"/>
  <c r="BB53" i="45"/>
  <c r="BG53" i="45"/>
  <c r="BQ53" i="45"/>
  <c r="BX53" i="45"/>
  <c r="CK53" i="45"/>
  <c r="K54" i="45"/>
  <c r="K61" i="45" s="1"/>
  <c r="O54" i="45"/>
  <c r="U54" i="45"/>
  <c r="AB54" i="45"/>
  <c r="AI54" i="45"/>
  <c r="AP54" i="45"/>
  <c r="AV54" i="45"/>
  <c r="BA54" i="45"/>
  <c r="I56" i="45"/>
  <c r="U56" i="45"/>
  <c r="AO56" i="45"/>
  <c r="BD56" i="45"/>
  <c r="BY56" i="45"/>
  <c r="CJ57" i="45"/>
  <c r="BZ57" i="45"/>
  <c r="BU57" i="45"/>
  <c r="BQ57" i="45"/>
  <c r="BM57" i="45"/>
  <c r="AZ57" i="45"/>
  <c r="AQ57" i="45"/>
  <c r="AF57" i="45"/>
  <c r="X57" i="45"/>
  <c r="S57" i="45"/>
  <c r="L57" i="45"/>
  <c r="E57" i="45"/>
  <c r="CC57" i="45"/>
  <c r="BY57" i="45"/>
  <c r="BT57" i="45"/>
  <c r="BP57" i="45"/>
  <c r="BK57" i="45"/>
  <c r="AV57" i="45"/>
  <c r="AP57" i="45"/>
  <c r="AE57" i="45"/>
  <c r="V57" i="45"/>
  <c r="R57" i="45"/>
  <c r="J57" i="45"/>
  <c r="C57" i="45"/>
  <c r="AC57" i="45"/>
  <c r="AT57" i="45"/>
  <c r="BO57" i="45"/>
  <c r="BX57" i="45"/>
  <c r="CL57" i="45"/>
  <c r="BO59" i="45"/>
  <c r="BM59" i="45"/>
  <c r="CH67" i="45"/>
  <c r="CD67" i="45"/>
  <c r="BY67" i="45"/>
  <c r="BT67" i="45"/>
  <c r="BK67" i="45"/>
  <c r="BD67" i="45"/>
  <c r="AZ67" i="45"/>
  <c r="AP67" i="45"/>
  <c r="AI67" i="45"/>
  <c r="AB67" i="45"/>
  <c r="W67" i="45"/>
  <c r="G67" i="45"/>
  <c r="G80" i="45" s="1"/>
  <c r="CG67" i="45"/>
  <c r="CC67" i="45"/>
  <c r="BX67" i="45"/>
  <c r="BQ67" i="45"/>
  <c r="BG67" i="45"/>
  <c r="BC67" i="45"/>
  <c r="AW67" i="45"/>
  <c r="AO67" i="45"/>
  <c r="AG67" i="45"/>
  <c r="Z67" i="45"/>
  <c r="O67" i="45"/>
  <c r="E67" i="45"/>
  <c r="CE67" i="45"/>
  <c r="BW67" i="45"/>
  <c r="BF67" i="45"/>
  <c r="AV67" i="45"/>
  <c r="AF67" i="45"/>
  <c r="N67" i="45"/>
  <c r="BV67" i="45"/>
  <c r="BE67" i="45"/>
  <c r="AT67" i="45"/>
  <c r="AE67" i="45"/>
  <c r="L67" i="45"/>
  <c r="AN67" i="45"/>
  <c r="BM67" i="45"/>
  <c r="CK67" i="45"/>
  <c r="BW73" i="45"/>
  <c r="BA73" i="45"/>
  <c r="AW73" i="45"/>
  <c r="AS73" i="45"/>
  <c r="AO73" i="45"/>
  <c r="AI73" i="45"/>
  <c r="AC73" i="45"/>
  <c r="X73" i="45"/>
  <c r="O73" i="45"/>
  <c r="K73" i="45"/>
  <c r="BH73" i="45"/>
  <c r="AZ73" i="45"/>
  <c r="AV73" i="45"/>
  <c r="AR73" i="45"/>
  <c r="AM73" i="45"/>
  <c r="AH73" i="45"/>
  <c r="AB73" i="45"/>
  <c r="W73" i="45"/>
  <c r="N73" i="45"/>
  <c r="E73" i="45"/>
  <c r="AY73" i="45"/>
  <c r="AQ73" i="45"/>
  <c r="AF73" i="45"/>
  <c r="M73" i="45"/>
  <c r="AX73" i="45"/>
  <c r="AP73" i="45"/>
  <c r="AE73" i="45"/>
  <c r="U73" i="45"/>
  <c r="L73" i="45"/>
  <c r="Z73" i="45"/>
  <c r="AU73" i="45"/>
  <c r="E25" i="45"/>
  <c r="V25" i="45"/>
  <c r="AC25" i="45"/>
  <c r="AL25" i="45"/>
  <c r="AP25" i="45"/>
  <c r="AX25" i="45"/>
  <c r="BJ25" i="45"/>
  <c r="BS25" i="45"/>
  <c r="BW25" i="45"/>
  <c r="R26" i="45"/>
  <c r="W26" i="45"/>
  <c r="AM26" i="45"/>
  <c r="BJ26" i="45"/>
  <c r="BO26" i="45"/>
  <c r="BU26" i="45"/>
  <c r="N27" i="45"/>
  <c r="Y27" i="45"/>
  <c r="AF27" i="45"/>
  <c r="AN27" i="45"/>
  <c r="AV27" i="45"/>
  <c r="BB27" i="45"/>
  <c r="BF27" i="45"/>
  <c r="BM27" i="45"/>
  <c r="BW27" i="45"/>
  <c r="CA27" i="45"/>
  <c r="CE27" i="45"/>
  <c r="BC30" i="45"/>
  <c r="E32" i="45"/>
  <c r="N32" i="45"/>
  <c r="W32" i="45"/>
  <c r="AB40" i="45"/>
  <c r="AR32" i="45"/>
  <c r="AV32" i="45"/>
  <c r="AZ32" i="45"/>
  <c r="BE32" i="45"/>
  <c r="BM32" i="45"/>
  <c r="BV32" i="45"/>
  <c r="M33" i="45"/>
  <c r="Z33" i="45"/>
  <c r="AF33" i="45"/>
  <c r="AL33" i="45"/>
  <c r="AQ33" i="45"/>
  <c r="AU33" i="45"/>
  <c r="AY33" i="45"/>
  <c r="I34" i="45"/>
  <c r="U34" i="45"/>
  <c r="AC34" i="45"/>
  <c r="AO34" i="45"/>
  <c r="AT34" i="45"/>
  <c r="BD34" i="45"/>
  <c r="BR34" i="45"/>
  <c r="BX34" i="45"/>
  <c r="CB34" i="45"/>
  <c r="J44" i="45"/>
  <c r="O44" i="45"/>
  <c r="S44" i="45"/>
  <c r="W44" i="45"/>
  <c r="AA44" i="45"/>
  <c r="AA61" i="45" s="1"/>
  <c r="AF44" i="45"/>
  <c r="AJ44" i="45"/>
  <c r="AO44" i="45"/>
  <c r="AS44" i="45"/>
  <c r="AW44" i="45"/>
  <c r="BA44" i="45"/>
  <c r="BJ44" i="45"/>
  <c r="BO44" i="45"/>
  <c r="BT44" i="45"/>
  <c r="BY44" i="45"/>
  <c r="CD44" i="45"/>
  <c r="CG44" i="45"/>
  <c r="E45" i="45"/>
  <c r="Q45" i="45"/>
  <c r="Q61" i="45" s="1"/>
  <c r="V45" i="45"/>
  <c r="Z45" i="45"/>
  <c r="AF45" i="45"/>
  <c r="AJ45" i="45"/>
  <c r="AP45" i="45"/>
  <c r="AU45" i="45"/>
  <c r="AY45" i="45"/>
  <c r="BC45" i="45"/>
  <c r="BM45" i="45"/>
  <c r="BS45" i="45"/>
  <c r="BY45" i="45"/>
  <c r="N46" i="45"/>
  <c r="U46" i="45"/>
  <c r="Y46" i="45"/>
  <c r="AK46" i="45"/>
  <c r="AO46" i="45"/>
  <c r="AW46" i="45"/>
  <c r="BC46" i="45"/>
  <c r="BR46" i="45"/>
  <c r="BV46" i="45"/>
  <c r="J47" i="45"/>
  <c r="V47" i="45"/>
  <c r="AK47" i="45"/>
  <c r="BF47" i="45"/>
  <c r="BN47" i="45"/>
  <c r="BS47" i="45"/>
  <c r="CE47" i="45"/>
  <c r="L48" i="45"/>
  <c r="X48" i="45"/>
  <c r="AE48" i="45"/>
  <c r="AL48" i="45"/>
  <c r="AT48" i="45"/>
  <c r="BA48" i="45"/>
  <c r="BE48" i="45"/>
  <c r="BL48" i="45"/>
  <c r="BV48" i="45"/>
  <c r="BZ48" i="45"/>
  <c r="CJ48" i="45"/>
  <c r="E49" i="45"/>
  <c r="O49" i="45"/>
  <c r="AB49" i="45"/>
  <c r="AL49" i="45"/>
  <c r="AT49" i="45"/>
  <c r="BB49" i="45"/>
  <c r="BF49" i="45"/>
  <c r="BL49" i="45"/>
  <c r="BV49" i="45"/>
  <c r="BZ49" i="45"/>
  <c r="O50" i="45"/>
  <c r="AZ51" i="45"/>
  <c r="CI51" i="45"/>
  <c r="CI61" i="45" s="1"/>
  <c r="Z53" i="45"/>
  <c r="AF53" i="45"/>
  <c r="BD53" i="45"/>
  <c r="BL53" i="45"/>
  <c r="BT53" i="45"/>
  <c r="L54" i="45"/>
  <c r="W54" i="45"/>
  <c r="AC54" i="45"/>
  <c r="AK54" i="45"/>
  <c r="AR54" i="45"/>
  <c r="AR61" i="45" s="1"/>
  <c r="AW54" i="45"/>
  <c r="O56" i="45"/>
  <c r="Y56" i="45"/>
  <c r="AS56" i="45"/>
  <c r="BQ56" i="45"/>
  <c r="H57" i="45"/>
  <c r="T57" i="45"/>
  <c r="AM57" i="45"/>
  <c r="BC57" i="45"/>
  <c r="BR57" i="45"/>
  <c r="CA57" i="45"/>
  <c r="BP59" i="45"/>
  <c r="X67" i="45"/>
  <c r="BA67" i="45"/>
  <c r="BZ67" i="45"/>
  <c r="CK72" i="45"/>
  <c r="BX72" i="45"/>
  <c r="BQ72" i="45"/>
  <c r="BG72" i="45"/>
  <c r="BB72" i="45"/>
  <c r="AT72" i="45"/>
  <c r="AP72" i="45"/>
  <c r="AE72" i="45"/>
  <c r="Y72" i="45"/>
  <c r="U72" i="45"/>
  <c r="L72" i="45"/>
  <c r="CJ72" i="45"/>
  <c r="BW72" i="45"/>
  <c r="BP72" i="45"/>
  <c r="BF72" i="45"/>
  <c r="BA72" i="45"/>
  <c r="AW72" i="45"/>
  <c r="AO72" i="45"/>
  <c r="AI72" i="45"/>
  <c r="AC72" i="45"/>
  <c r="X72" i="45"/>
  <c r="O72" i="45"/>
  <c r="CG72" i="45"/>
  <c r="BM72" i="45"/>
  <c r="AZ72" i="45"/>
  <c r="AR72" i="45"/>
  <c r="W72" i="45"/>
  <c r="N72" i="45"/>
  <c r="BY72" i="45"/>
  <c r="BL72" i="45"/>
  <c r="AF72" i="45"/>
  <c r="Z72" i="45"/>
  <c r="BT72" i="45"/>
  <c r="AK73" i="45"/>
  <c r="BB73" i="45"/>
  <c r="R47" i="45"/>
  <c r="W47" i="45"/>
  <c r="AM47" i="45"/>
  <c r="BJ47" i="45"/>
  <c r="BO47" i="45"/>
  <c r="BU47" i="45"/>
  <c r="CG47" i="45"/>
  <c r="N48" i="45"/>
  <c r="Y48" i="45"/>
  <c r="AF48" i="45"/>
  <c r="AN48" i="45"/>
  <c r="AV48" i="45"/>
  <c r="BB48" i="45"/>
  <c r="BF48" i="45"/>
  <c r="BM48" i="45"/>
  <c r="BW48" i="45"/>
  <c r="CA48" i="45"/>
  <c r="CE48" i="45"/>
  <c r="BC51" i="45"/>
  <c r="BC54" i="45"/>
  <c r="AY54" i="45"/>
  <c r="AU54" i="45"/>
  <c r="AQ54" i="45"/>
  <c r="AL54" i="45"/>
  <c r="AF54" i="45"/>
  <c r="Z54" i="45"/>
  <c r="M54" i="45"/>
  <c r="X54" i="45"/>
  <c r="AE54" i="45"/>
  <c r="AM54" i="45"/>
  <c r="AS54" i="45"/>
  <c r="AX54" i="45"/>
  <c r="BH54" i="45"/>
  <c r="BH61" i="45" s="1"/>
  <c r="CL56" i="45"/>
  <c r="CL61" i="45" s="1"/>
  <c r="CA56" i="45"/>
  <c r="BT56" i="45"/>
  <c r="BP56" i="45"/>
  <c r="AZ56" i="45"/>
  <c r="AQ56" i="45"/>
  <c r="AF56" i="45"/>
  <c r="X56" i="45"/>
  <c r="S56" i="45"/>
  <c r="L56" i="45"/>
  <c r="E56" i="45"/>
  <c r="CK56" i="45"/>
  <c r="BZ56" i="45"/>
  <c r="BS56" i="45"/>
  <c r="BN56" i="45"/>
  <c r="AV56" i="45"/>
  <c r="AP56" i="45"/>
  <c r="AE56" i="45"/>
  <c r="V56" i="45"/>
  <c r="R56" i="45"/>
  <c r="J56" i="45"/>
  <c r="C56" i="45"/>
  <c r="AC56" i="45"/>
  <c r="AT56" i="45"/>
  <c r="BR56" i="45"/>
  <c r="CJ56" i="45"/>
  <c r="H61" i="45"/>
  <c r="BL80" i="45"/>
  <c r="CA55" i="45"/>
  <c r="CK55" i="45"/>
  <c r="R63" i="45"/>
  <c r="V63" i="45"/>
  <c r="Z63" i="45"/>
  <c r="AE63" i="45"/>
  <c r="AI63" i="45"/>
  <c r="AN63" i="45"/>
  <c r="AR63" i="45"/>
  <c r="AV63" i="45"/>
  <c r="AZ63" i="45"/>
  <c r="BF63" i="45"/>
  <c r="BN63" i="45"/>
  <c r="BS63" i="45"/>
  <c r="BX63" i="45"/>
  <c r="CB63" i="45"/>
  <c r="CF63" i="45"/>
  <c r="I82" i="45"/>
  <c r="R82" i="45"/>
  <c r="Z82" i="45"/>
  <c r="AI82" i="45"/>
  <c r="AR82" i="45"/>
  <c r="AZ82" i="45"/>
  <c r="BN82" i="45"/>
  <c r="BX82" i="45"/>
  <c r="CF82" i="45"/>
  <c r="Y86" i="45"/>
  <c r="CA86" i="45"/>
  <c r="I55" i="45"/>
  <c r="U55" i="45"/>
  <c r="AC55" i="45"/>
  <c r="AC61" i="45" s="1"/>
  <c r="AO55" i="45"/>
  <c r="AT55" i="45"/>
  <c r="BD55" i="45"/>
  <c r="BR55" i="45"/>
  <c r="BX55" i="45"/>
  <c r="CB55" i="45"/>
  <c r="J63" i="45"/>
  <c r="O63" i="45"/>
  <c r="S63" i="45"/>
  <c r="W63" i="45"/>
  <c r="AA63" i="45"/>
  <c r="AF63" i="45"/>
  <c r="AJ63" i="45"/>
  <c r="AO63" i="45"/>
  <c r="AS63" i="45"/>
  <c r="AW63" i="45"/>
  <c r="BA63" i="45"/>
  <c r="BJ63" i="45"/>
  <c r="BO63" i="45"/>
  <c r="BT63" i="45"/>
  <c r="BY63" i="45"/>
  <c r="CD63" i="45"/>
  <c r="CG63" i="45"/>
  <c r="CK63" i="45"/>
  <c r="BB69" i="45"/>
  <c r="N69" i="45"/>
  <c r="BA69" i="45"/>
  <c r="E69" i="45"/>
  <c r="CJ74" i="45"/>
  <c r="BZ74" i="45"/>
  <c r="BT74" i="45"/>
  <c r="BP74" i="45"/>
  <c r="AZ74" i="45"/>
  <c r="AQ74" i="45"/>
  <c r="AF74" i="45"/>
  <c r="X74" i="45"/>
  <c r="S74" i="45"/>
  <c r="L74" i="45"/>
  <c r="E74" i="45"/>
  <c r="CC74" i="45"/>
  <c r="BY74" i="45"/>
  <c r="BS74" i="45"/>
  <c r="BN74" i="45"/>
  <c r="AV74" i="45"/>
  <c r="AP74" i="45"/>
  <c r="AE74" i="45"/>
  <c r="V74" i="45"/>
  <c r="R74" i="45"/>
  <c r="J74" i="45"/>
  <c r="C74" i="45"/>
  <c r="AC74" i="45"/>
  <c r="AT74" i="45"/>
  <c r="BR74" i="45"/>
  <c r="CB74" i="45"/>
  <c r="J82" i="45"/>
  <c r="S82" i="45"/>
  <c r="AA82" i="45"/>
  <c r="AJ82" i="45"/>
  <c r="AS82" i="45"/>
  <c r="BA82" i="45"/>
  <c r="BO82" i="45"/>
  <c r="BY82" i="45"/>
  <c r="CG82" i="45"/>
  <c r="AN86" i="45"/>
  <c r="AV82" i="45"/>
  <c r="BF82" i="45"/>
  <c r="BS82" i="45"/>
  <c r="CB82" i="45"/>
  <c r="CI82" i="45"/>
  <c r="CE82" i="45"/>
  <c r="CA82" i="45"/>
  <c r="BW82" i="45"/>
  <c r="BR82" i="45"/>
  <c r="BM82" i="45"/>
  <c r="BC82" i="45"/>
  <c r="AY82" i="45"/>
  <c r="AU82" i="45"/>
  <c r="AQ82" i="45"/>
  <c r="AM82" i="45"/>
  <c r="AH82" i="45"/>
  <c r="AD82" i="45"/>
  <c r="Y82" i="45"/>
  <c r="U82" i="45"/>
  <c r="Q82" i="45"/>
  <c r="H82" i="45"/>
  <c r="CL82" i="45"/>
  <c r="CH82" i="45"/>
  <c r="BZ82" i="45"/>
  <c r="BU82" i="45"/>
  <c r="BQ82" i="45"/>
  <c r="BK82" i="45"/>
  <c r="BB82" i="45"/>
  <c r="AX82" i="45"/>
  <c r="AT82" i="45"/>
  <c r="AP82" i="45"/>
  <c r="AK82" i="45"/>
  <c r="AG82" i="45"/>
  <c r="AC82" i="45"/>
  <c r="X82" i="45"/>
  <c r="T82" i="45"/>
  <c r="P82" i="45"/>
  <c r="L82" i="45"/>
  <c r="E82" i="45"/>
  <c r="O82" i="45"/>
  <c r="W82" i="45"/>
  <c r="AF82" i="45"/>
  <c r="AO82" i="45"/>
  <c r="AW82" i="45"/>
  <c r="BJ82" i="45"/>
  <c r="BT82" i="45"/>
  <c r="CD82" i="45"/>
  <c r="CK82" i="45"/>
  <c r="CH86" i="45"/>
  <c r="CD86" i="45"/>
  <c r="BY86" i="45"/>
  <c r="BT86" i="45"/>
  <c r="BK86" i="45"/>
  <c r="BD86" i="45"/>
  <c r="AZ86" i="45"/>
  <c r="AP86" i="45"/>
  <c r="AI86" i="45"/>
  <c r="AB86" i="45"/>
  <c r="W86" i="45"/>
  <c r="G86" i="45"/>
  <c r="G99" i="45" s="1"/>
  <c r="CG86" i="45"/>
  <c r="CC86" i="45"/>
  <c r="BX86" i="45"/>
  <c r="BQ86" i="45"/>
  <c r="BG86" i="45"/>
  <c r="BC86" i="45"/>
  <c r="AW86" i="45"/>
  <c r="AO86" i="45"/>
  <c r="AG86" i="45"/>
  <c r="Z86" i="45"/>
  <c r="O86" i="45"/>
  <c r="E86" i="45"/>
  <c r="CJ86" i="45"/>
  <c r="BZ86" i="45"/>
  <c r="BL86" i="45"/>
  <c r="BL99" i="45" s="1"/>
  <c r="BA86" i="45"/>
  <c r="AL86" i="45"/>
  <c r="X86" i="45"/>
  <c r="CE86" i="45"/>
  <c r="BW86" i="45"/>
  <c r="BF86" i="45"/>
  <c r="AV86" i="45"/>
  <c r="AF86" i="45"/>
  <c r="N86" i="45"/>
  <c r="BV86" i="45"/>
  <c r="BE86" i="45"/>
  <c r="AT86" i="45"/>
  <c r="AE86" i="45"/>
  <c r="L86" i="45"/>
  <c r="BM86" i="45"/>
  <c r="L68" i="45"/>
  <c r="Y68" i="45"/>
  <c r="AF68" i="45"/>
  <c r="AO68" i="45"/>
  <c r="AZ68" i="45"/>
  <c r="BD68" i="45"/>
  <c r="BI68" i="45"/>
  <c r="BI80" i="45" s="1"/>
  <c r="BQ68" i="45"/>
  <c r="BX68" i="45"/>
  <c r="CD68" i="45"/>
  <c r="CJ68" i="45"/>
  <c r="H75" i="45"/>
  <c r="O75" i="45"/>
  <c r="T75" i="45"/>
  <c r="Y75" i="45"/>
  <c r="AM75" i="45"/>
  <c r="AS75" i="45"/>
  <c r="BC75" i="45"/>
  <c r="BQ75" i="45"/>
  <c r="BW75" i="45"/>
  <c r="CC75" i="45"/>
  <c r="H76" i="45"/>
  <c r="O76" i="45"/>
  <c r="T76" i="45"/>
  <c r="Y76" i="45"/>
  <c r="AM76" i="45"/>
  <c r="AS76" i="45"/>
  <c r="BC76" i="45"/>
  <c r="BN76" i="45"/>
  <c r="BR76" i="45"/>
  <c r="BW76" i="45"/>
  <c r="CA76" i="45"/>
  <c r="CK76" i="45"/>
  <c r="BP78" i="45"/>
  <c r="AT95" i="45"/>
  <c r="BX95" i="45"/>
  <c r="N68" i="45"/>
  <c r="Z68" i="45"/>
  <c r="AI68" i="45"/>
  <c r="AP68" i="45"/>
  <c r="BA68" i="45"/>
  <c r="BE68" i="45"/>
  <c r="BK68" i="45"/>
  <c r="BT68" i="45"/>
  <c r="BY68" i="45"/>
  <c r="CE68" i="45"/>
  <c r="I75" i="45"/>
  <c r="U75" i="45"/>
  <c r="AC75" i="45"/>
  <c r="AO75" i="45"/>
  <c r="AT75" i="45"/>
  <c r="BD75" i="45"/>
  <c r="BR75" i="45"/>
  <c r="BY75" i="45"/>
  <c r="I76" i="45"/>
  <c r="U76" i="45"/>
  <c r="AC76" i="45"/>
  <c r="AO76" i="45"/>
  <c r="AT76" i="45"/>
  <c r="BD76" i="45"/>
  <c r="BO76" i="45"/>
  <c r="BS76" i="45"/>
  <c r="BX76" i="45"/>
  <c r="CB76" i="45"/>
  <c r="BB88" i="45"/>
  <c r="N88" i="45"/>
  <c r="BA88" i="45"/>
  <c r="E88" i="45"/>
  <c r="Y95" i="45"/>
  <c r="BN95" i="45"/>
  <c r="CJ95" i="45"/>
  <c r="BZ95" i="45"/>
  <c r="BU95" i="45"/>
  <c r="BQ95" i="45"/>
  <c r="BM95" i="45"/>
  <c r="AZ95" i="45"/>
  <c r="AQ95" i="45"/>
  <c r="AF95" i="45"/>
  <c r="X95" i="45"/>
  <c r="S95" i="45"/>
  <c r="L95" i="45"/>
  <c r="E95" i="45"/>
  <c r="CC95" i="45"/>
  <c r="BY95" i="45"/>
  <c r="BT95" i="45"/>
  <c r="BP95" i="45"/>
  <c r="BK95" i="45"/>
  <c r="AV95" i="45"/>
  <c r="AP95" i="45"/>
  <c r="AE95" i="45"/>
  <c r="V95" i="45"/>
  <c r="R95" i="45"/>
  <c r="J95" i="45"/>
  <c r="C95" i="45"/>
  <c r="CB95" i="45"/>
  <c r="BS95" i="45"/>
  <c r="BD95" i="45"/>
  <c r="AO95" i="45"/>
  <c r="U95" i="45"/>
  <c r="I95" i="45"/>
  <c r="CA95" i="45"/>
  <c r="BR95" i="45"/>
  <c r="BC95" i="45"/>
  <c r="AM95" i="45"/>
  <c r="T95" i="45"/>
  <c r="H95" i="45"/>
  <c r="AC95" i="45"/>
  <c r="BO95" i="45"/>
  <c r="CL95" i="45"/>
  <c r="BO97" i="45"/>
  <c r="BM97" i="45"/>
  <c r="BP97" i="45"/>
  <c r="L87" i="45"/>
  <c r="Y87" i="45"/>
  <c r="AF87" i="45"/>
  <c r="AO87" i="45"/>
  <c r="AZ87" i="45"/>
  <c r="BD87" i="45"/>
  <c r="BI87" i="45"/>
  <c r="BI99" i="45" s="1"/>
  <c r="BI100" i="45" s="1"/>
  <c r="BI101" i="45" s="1"/>
  <c r="BI102" i="45" s="1"/>
  <c r="BQ87" i="45"/>
  <c r="BX87" i="45"/>
  <c r="CD87" i="45"/>
  <c r="CJ87" i="45"/>
  <c r="BQ91" i="45"/>
  <c r="O94" i="45"/>
  <c r="Y94" i="45"/>
  <c r="AS94" i="45"/>
  <c r="BQ94" i="45"/>
  <c r="N87" i="45"/>
  <c r="Z87" i="45"/>
  <c r="AI87" i="45"/>
  <c r="AP87" i="45"/>
  <c r="BA87" i="45"/>
  <c r="BE87" i="45"/>
  <c r="BK87" i="45"/>
  <c r="BT87" i="45"/>
  <c r="BY87" i="45"/>
  <c r="CE87" i="45"/>
  <c r="CG91" i="45"/>
  <c r="BV91" i="45"/>
  <c r="BM91" i="45"/>
  <c r="BE91" i="45"/>
  <c r="AZ91" i="45"/>
  <c r="AV91" i="45"/>
  <c r="AR91" i="45"/>
  <c r="W91" i="45"/>
  <c r="N91" i="45"/>
  <c r="E91" i="45"/>
  <c r="O91" i="45"/>
  <c r="U91" i="45"/>
  <c r="Z91" i="45"/>
  <c r="AI91" i="45"/>
  <c r="AP91" i="45"/>
  <c r="BA91" i="45"/>
  <c r="BG91" i="45"/>
  <c r="BT91" i="45"/>
  <c r="CJ91" i="45"/>
  <c r="CL94" i="45"/>
  <c r="CA94" i="45"/>
  <c r="BT94" i="45"/>
  <c r="BP94" i="45"/>
  <c r="AZ94" i="45"/>
  <c r="AQ94" i="45"/>
  <c r="AF94" i="45"/>
  <c r="X94" i="45"/>
  <c r="S94" i="45"/>
  <c r="L94" i="45"/>
  <c r="E94" i="45"/>
  <c r="CK94" i="45"/>
  <c r="BZ94" i="45"/>
  <c r="BS94" i="45"/>
  <c r="BN94" i="45"/>
  <c r="AV94" i="45"/>
  <c r="AP94" i="45"/>
  <c r="AE94" i="45"/>
  <c r="V94" i="45"/>
  <c r="R94" i="45"/>
  <c r="J94" i="45"/>
  <c r="C94" i="45"/>
  <c r="AC94" i="45"/>
  <c r="AT94" i="45"/>
  <c r="BR94" i="45"/>
  <c r="CJ94" i="45"/>
  <c r="M92" i="45"/>
  <c r="Z92" i="45"/>
  <c r="AF92" i="45"/>
  <c r="AL92" i="45"/>
  <c r="AQ92" i="45"/>
  <c r="AU92" i="45"/>
  <c r="AY92" i="45"/>
  <c r="I93" i="45"/>
  <c r="U93" i="45"/>
  <c r="AC93" i="45"/>
  <c r="AO93" i="45"/>
  <c r="AT93" i="45"/>
  <c r="BD93" i="45"/>
  <c r="BR93" i="45"/>
  <c r="BX93" i="45"/>
  <c r="CB93" i="45"/>
  <c r="K80" i="45" l="1"/>
  <c r="CL80" i="45"/>
  <c r="K100" i="45"/>
  <c r="K101" i="45" s="1"/>
  <c r="K102" i="45" s="1"/>
  <c r="BG40" i="45"/>
  <c r="AR80" i="45"/>
  <c r="AD40" i="45"/>
  <c r="AG40" i="45"/>
  <c r="T61" i="45"/>
  <c r="AA40" i="45"/>
  <c r="BW61" i="45"/>
  <c r="BL40" i="45"/>
  <c r="BA40" i="45"/>
  <c r="AH61" i="45"/>
  <c r="BE61" i="45"/>
  <c r="AY61" i="45"/>
  <c r="M61" i="45"/>
  <c r="BA61" i="45"/>
  <c r="S40" i="45"/>
  <c r="BQ61" i="45"/>
  <c r="BG61" i="45"/>
  <c r="BM61" i="45"/>
  <c r="AH21" i="45"/>
  <c r="H40" i="45"/>
  <c r="C99" i="45"/>
  <c r="U61" i="45"/>
  <c r="AB99" i="45"/>
  <c r="BD40" i="45"/>
  <c r="CA21" i="45"/>
  <c r="BO21" i="45"/>
  <c r="AT21" i="45"/>
  <c r="AG21" i="45"/>
  <c r="T21" i="45"/>
  <c r="AR21" i="45"/>
  <c r="C61" i="45"/>
  <c r="L61" i="45"/>
  <c r="CE61" i="45"/>
  <c r="BU61" i="45"/>
  <c r="H21" i="45"/>
  <c r="CE21" i="45"/>
  <c r="CD21" i="45"/>
  <c r="R21" i="45"/>
  <c r="C80" i="45"/>
  <c r="BB61" i="45"/>
  <c r="CA61" i="45"/>
  <c r="BZ61" i="45"/>
  <c r="AU61" i="45"/>
  <c r="Z61" i="45"/>
  <c r="CK61" i="45"/>
  <c r="AX61" i="45"/>
  <c r="AE61" i="45"/>
  <c r="AV61" i="45"/>
  <c r="N61" i="45"/>
  <c r="AP61" i="45"/>
  <c r="R61" i="45"/>
  <c r="BR61" i="45"/>
  <c r="AT61" i="45"/>
  <c r="I61" i="45"/>
  <c r="AI61" i="45"/>
  <c r="P61" i="45"/>
  <c r="E61" i="45"/>
  <c r="X61" i="45"/>
  <c r="AM61" i="45"/>
  <c r="AQ61" i="45"/>
  <c r="AL61" i="45"/>
  <c r="AK61" i="45"/>
  <c r="BC61" i="45"/>
  <c r="CD61" i="45"/>
  <c r="AN61" i="45"/>
  <c r="CH61" i="45"/>
  <c r="BK61" i="45"/>
  <c r="BP40" i="45"/>
  <c r="Y40" i="45"/>
  <c r="CC40" i="45"/>
  <c r="CH40" i="45"/>
  <c r="C40" i="45"/>
  <c r="AE40" i="45"/>
  <c r="N40" i="45"/>
  <c r="BE40" i="45"/>
  <c r="AQ21" i="45"/>
  <c r="AL21" i="45"/>
  <c r="AK21" i="45"/>
  <c r="G100" i="45"/>
  <c r="G101" i="45" s="1"/>
  <c r="G102" i="45" s="1"/>
  <c r="N21" i="45"/>
  <c r="V21" i="45"/>
  <c r="AY21" i="45"/>
  <c r="M21" i="45"/>
  <c r="BA21" i="45"/>
  <c r="S21" i="45"/>
  <c r="X21" i="45"/>
  <c r="P21" i="45"/>
  <c r="BQ21" i="45"/>
  <c r="AM21" i="45"/>
  <c r="CL21" i="45"/>
  <c r="BZ21" i="45"/>
  <c r="U21" i="45"/>
  <c r="AU21" i="45"/>
  <c r="E21" i="45"/>
  <c r="BB21" i="45"/>
  <c r="L21" i="45"/>
  <c r="BM21" i="45"/>
  <c r="AP21" i="45"/>
  <c r="BW21" i="45"/>
  <c r="BU21" i="45"/>
  <c r="I21" i="45"/>
  <c r="Y21" i="45"/>
  <c r="BC21" i="45"/>
  <c r="BK21" i="45"/>
  <c r="CK21" i="45"/>
  <c r="Z21" i="45"/>
  <c r="AC21" i="45"/>
  <c r="BG99" i="45"/>
  <c r="BG100" i="45" s="1"/>
  <c r="BG101" i="45" s="1"/>
  <c r="BG102" i="45" s="1"/>
  <c r="BE99" i="45"/>
  <c r="BE100" i="45" s="1"/>
  <c r="BE101" i="45" s="1"/>
  <c r="BE102" i="45" s="1"/>
  <c r="BD99" i="45"/>
  <c r="CL99" i="45"/>
  <c r="CL100" i="45" s="1"/>
  <c r="CL101" i="45" s="1"/>
  <c r="CL102" i="45" s="1"/>
  <c r="BY61" i="45"/>
  <c r="AJ61" i="45"/>
  <c r="S61" i="45"/>
  <c r="BN61" i="45"/>
  <c r="CE40" i="45"/>
  <c r="AV40" i="45"/>
  <c r="BJ40" i="45"/>
  <c r="M40" i="45"/>
  <c r="L40" i="45"/>
  <c r="AC40" i="45"/>
  <c r="AT40" i="45"/>
  <c r="BQ40" i="45"/>
  <c r="AY40" i="45"/>
  <c r="BT21" i="45"/>
  <c r="AW21" i="45"/>
  <c r="AF21" i="45"/>
  <c r="O21" i="45"/>
  <c r="BN40" i="45"/>
  <c r="AM40" i="45"/>
  <c r="O40" i="45"/>
  <c r="AI21" i="45"/>
  <c r="CB21" i="45"/>
  <c r="BF21" i="45"/>
  <c r="AN21" i="45"/>
  <c r="C21" i="45"/>
  <c r="AR99" i="45"/>
  <c r="BT61" i="45"/>
  <c r="AW61" i="45"/>
  <c r="AF61" i="45"/>
  <c r="O61" i="45"/>
  <c r="BP61" i="45"/>
  <c r="CB61" i="45"/>
  <c r="BF61" i="45"/>
  <c r="BV40" i="45"/>
  <c r="BW40" i="45"/>
  <c r="AQ40" i="45"/>
  <c r="CJ40" i="45"/>
  <c r="AZ40" i="45"/>
  <c r="BO40" i="45"/>
  <c r="CG40" i="45"/>
  <c r="P40" i="45"/>
  <c r="AX40" i="45"/>
  <c r="BU40" i="45"/>
  <c r="CL40" i="45"/>
  <c r="CA40" i="45"/>
  <c r="AS40" i="45"/>
  <c r="V40" i="45"/>
  <c r="BV21" i="45"/>
  <c r="CG21" i="45"/>
  <c r="AS21" i="45"/>
  <c r="J21" i="45"/>
  <c r="BC40" i="45"/>
  <c r="AF40" i="45"/>
  <c r="I40" i="45"/>
  <c r="BD21" i="45"/>
  <c r="AB21" i="45"/>
  <c r="CC21" i="45"/>
  <c r="AE21" i="45"/>
  <c r="BX21" i="45"/>
  <c r="AZ21" i="45"/>
  <c r="BV61" i="45"/>
  <c r="V61" i="45"/>
  <c r="CG61" i="45"/>
  <c r="BO61" i="45"/>
  <c r="AS61" i="45"/>
  <c r="J61" i="45"/>
  <c r="AL40" i="45"/>
  <c r="AB80" i="45"/>
  <c r="BD80" i="45"/>
  <c r="BX61" i="45"/>
  <c r="AZ61" i="45"/>
  <c r="BM40" i="45"/>
  <c r="CB40" i="45"/>
  <c r="AU40" i="45"/>
  <c r="W40" i="45"/>
  <c r="BT40" i="45"/>
  <c r="CK40" i="45"/>
  <c r="T40" i="45"/>
  <c r="AK40" i="45"/>
  <c r="BB40" i="45"/>
  <c r="BZ40" i="45"/>
  <c r="BR40" i="45"/>
  <c r="AN40" i="45"/>
  <c r="BL21" i="45"/>
  <c r="BL100" i="45" s="1"/>
  <c r="BL101" i="45" s="1"/>
  <c r="BL102" i="45" s="1"/>
  <c r="BJ21" i="45"/>
  <c r="AO21" i="45"/>
  <c r="W21" i="45"/>
  <c r="CF40" i="45"/>
  <c r="AW40" i="45"/>
  <c r="Z40" i="45"/>
  <c r="CJ21" i="45"/>
  <c r="BS21" i="45"/>
  <c r="AV21" i="45"/>
  <c r="BL61" i="45"/>
  <c r="BJ61" i="45"/>
  <c r="AO61" i="45"/>
  <c r="W61" i="45"/>
  <c r="BE80" i="45"/>
  <c r="BG80" i="45"/>
  <c r="BD61" i="45"/>
  <c r="AB61" i="45"/>
  <c r="CC61" i="45"/>
  <c r="CJ61" i="45"/>
  <c r="BS61" i="45"/>
  <c r="BS40" i="45"/>
  <c r="AO40" i="45"/>
  <c r="R40" i="45"/>
  <c r="BY40" i="45"/>
  <c r="E40" i="45"/>
  <c r="X40" i="45"/>
  <c r="AP40" i="45"/>
  <c r="BK40" i="45"/>
  <c r="BF40" i="45"/>
  <c r="AH40" i="45"/>
  <c r="J40" i="45"/>
  <c r="BY21" i="45"/>
  <c r="AJ21" i="45"/>
  <c r="BX40" i="45"/>
  <c r="AR40" i="45"/>
  <c r="U40" i="45"/>
  <c r="BP21" i="45"/>
  <c r="BN21" i="45"/>
  <c r="B86" i="44"/>
  <c r="CG86" i="44" s="1"/>
  <c r="B87" i="44"/>
  <c r="B88" i="44"/>
  <c r="B91" i="44"/>
  <c r="B92" i="44"/>
  <c r="B93" i="44"/>
  <c r="CK93" i="44" s="1"/>
  <c r="B94" i="44"/>
  <c r="B95" i="44"/>
  <c r="CK95" i="44" s="1"/>
  <c r="B96" i="44"/>
  <c r="B97" i="44"/>
  <c r="B98" i="44"/>
  <c r="B82" i="44"/>
  <c r="B67" i="44"/>
  <c r="B68" i="44"/>
  <c r="B69" i="44"/>
  <c r="B72" i="44"/>
  <c r="B73" i="44"/>
  <c r="B74" i="44"/>
  <c r="B75" i="44"/>
  <c r="BZ75" i="44" s="1"/>
  <c r="B76" i="44"/>
  <c r="BY76" i="44" s="1"/>
  <c r="B77" i="44"/>
  <c r="B78" i="44"/>
  <c r="B79" i="44"/>
  <c r="B63" i="44"/>
  <c r="B45" i="44"/>
  <c r="B46" i="44"/>
  <c r="CG46" i="44" s="1"/>
  <c r="B47" i="44"/>
  <c r="B48" i="44"/>
  <c r="B49" i="44"/>
  <c r="CG49" i="44" s="1"/>
  <c r="B50" i="44"/>
  <c r="B51" i="44"/>
  <c r="CG51" i="44" s="1"/>
  <c r="B52" i="44"/>
  <c r="B53" i="44"/>
  <c r="CG53" i="44" s="1"/>
  <c r="B54" i="44"/>
  <c r="B55" i="44"/>
  <c r="BX55" i="44" s="1"/>
  <c r="B56" i="44"/>
  <c r="B57" i="44"/>
  <c r="B58" i="44"/>
  <c r="B59" i="44"/>
  <c r="BO59" i="44" s="1"/>
  <c r="B60" i="44"/>
  <c r="B44" i="44"/>
  <c r="CG44" i="44" s="1"/>
  <c r="B24" i="44"/>
  <c r="B25" i="44"/>
  <c r="B26" i="44"/>
  <c r="B27" i="44"/>
  <c r="CG27" i="44" s="1"/>
  <c r="B28" i="44"/>
  <c r="CG28" i="44" s="1"/>
  <c r="B29" i="44"/>
  <c r="E29" i="44" s="1"/>
  <c r="B30" i="44"/>
  <c r="B31" i="44"/>
  <c r="B32" i="44"/>
  <c r="CG32" i="44" s="1"/>
  <c r="B33" i="44"/>
  <c r="B34" i="44"/>
  <c r="CJ34" i="44" s="1"/>
  <c r="B35" i="44"/>
  <c r="B36" i="44"/>
  <c r="B37" i="44"/>
  <c r="B38" i="44"/>
  <c r="B39" i="44"/>
  <c r="B23" i="44"/>
  <c r="B5" i="44"/>
  <c r="B6" i="44"/>
  <c r="B7" i="44"/>
  <c r="B8" i="44"/>
  <c r="B9" i="44"/>
  <c r="BZ9" i="44" s="1"/>
  <c r="B10" i="44"/>
  <c r="B11" i="44"/>
  <c r="B12" i="44"/>
  <c r="B13" i="44"/>
  <c r="B14" i="44"/>
  <c r="BW14" i="44" s="1"/>
  <c r="B15" i="44"/>
  <c r="B16" i="44"/>
  <c r="CL16" i="44" s="1"/>
  <c r="B17" i="44"/>
  <c r="CC17" i="44" s="1"/>
  <c r="B18" i="44"/>
  <c r="B19" i="44"/>
  <c r="B20" i="44"/>
  <c r="B4" i="44"/>
  <c r="CG4" i="44" s="1"/>
  <c r="B83" i="43"/>
  <c r="B84" i="43"/>
  <c r="B85" i="43"/>
  <c r="CG85" i="43" s="1"/>
  <c r="B86" i="43"/>
  <c r="B87" i="43"/>
  <c r="B88" i="43"/>
  <c r="B89" i="43"/>
  <c r="B90" i="43"/>
  <c r="B91" i="43"/>
  <c r="CG91" i="43" s="1"/>
  <c r="B92" i="43"/>
  <c r="B93" i="43"/>
  <c r="B94" i="43"/>
  <c r="CC94" i="43" s="1"/>
  <c r="B95" i="43"/>
  <c r="B96" i="43"/>
  <c r="B97" i="43"/>
  <c r="B98" i="43"/>
  <c r="B82" i="43"/>
  <c r="CG82" i="43" s="1"/>
  <c r="B64" i="43"/>
  <c r="CI64" i="43" s="1"/>
  <c r="B65" i="43"/>
  <c r="B66" i="43"/>
  <c r="CC66" i="43" s="1"/>
  <c r="B67" i="43"/>
  <c r="B68" i="43"/>
  <c r="B69" i="43"/>
  <c r="B70" i="43"/>
  <c r="CI70" i="43" s="1"/>
  <c r="B71" i="43"/>
  <c r="B72" i="43"/>
  <c r="CG72" i="43" s="1"/>
  <c r="B73" i="43"/>
  <c r="B74" i="43"/>
  <c r="B75" i="43"/>
  <c r="B76" i="43"/>
  <c r="B77" i="43"/>
  <c r="B78" i="43"/>
  <c r="B79" i="43"/>
  <c r="B63" i="43"/>
  <c r="CG63" i="43" s="1"/>
  <c r="B45" i="43"/>
  <c r="B46" i="43"/>
  <c r="B47" i="43"/>
  <c r="CG47" i="43" s="1"/>
  <c r="B48" i="43"/>
  <c r="CG48" i="43" s="1"/>
  <c r="B49" i="43"/>
  <c r="B50" i="43"/>
  <c r="B51" i="43"/>
  <c r="CI51" i="43" s="1"/>
  <c r="B52" i="43"/>
  <c r="B53" i="43"/>
  <c r="CG53" i="43" s="1"/>
  <c r="B54" i="43"/>
  <c r="B55" i="43"/>
  <c r="CC55" i="43" s="1"/>
  <c r="B56" i="43"/>
  <c r="B57" i="43"/>
  <c r="B58" i="43"/>
  <c r="B59" i="43"/>
  <c r="B60" i="43"/>
  <c r="B44" i="43"/>
  <c r="CG44" i="43" s="1"/>
  <c r="B24" i="43"/>
  <c r="CI24" i="43" s="1"/>
  <c r="B25" i="43"/>
  <c r="B26" i="43"/>
  <c r="B27" i="43"/>
  <c r="B28" i="43"/>
  <c r="CD28" i="43" s="1"/>
  <c r="B29" i="43"/>
  <c r="B30" i="43"/>
  <c r="CK30" i="43" s="1"/>
  <c r="B31" i="43"/>
  <c r="B32" i="43"/>
  <c r="CG32" i="43" s="1"/>
  <c r="B33" i="43"/>
  <c r="B34" i="43"/>
  <c r="B35" i="43"/>
  <c r="CC35" i="43" s="1"/>
  <c r="B36" i="43"/>
  <c r="CA36" i="43" s="1"/>
  <c r="B37" i="43"/>
  <c r="B38" i="43"/>
  <c r="B39" i="43"/>
  <c r="B23" i="43"/>
  <c r="CI23" i="43" s="1"/>
  <c r="B5" i="43"/>
  <c r="B6" i="43"/>
  <c r="B7" i="43"/>
  <c r="CG7" i="43" s="1"/>
  <c r="B8" i="43"/>
  <c r="B9" i="43"/>
  <c r="B10" i="43"/>
  <c r="B11" i="43"/>
  <c r="B12" i="43"/>
  <c r="B13" i="43"/>
  <c r="CG13" i="43" s="1"/>
  <c r="B14" i="43"/>
  <c r="B15" i="43"/>
  <c r="B16" i="43"/>
  <c r="CK16" i="43" s="1"/>
  <c r="B17" i="43"/>
  <c r="B18" i="43"/>
  <c r="B19" i="43"/>
  <c r="B20" i="43"/>
  <c r="B4" i="43"/>
  <c r="CG4" i="43" s="1"/>
  <c r="B83" i="42"/>
  <c r="B84" i="42"/>
  <c r="B85" i="42"/>
  <c r="B86" i="42"/>
  <c r="CG86" i="42" s="1"/>
  <c r="B87" i="42"/>
  <c r="B88" i="42"/>
  <c r="B89" i="42"/>
  <c r="CK89" i="42" s="1"/>
  <c r="B90" i="42"/>
  <c r="B91" i="42"/>
  <c r="CG91" i="42" s="1"/>
  <c r="B92" i="42"/>
  <c r="B93" i="42"/>
  <c r="B94" i="42"/>
  <c r="CA94" i="42" s="1"/>
  <c r="B95" i="42"/>
  <c r="BQ95" i="42" s="1"/>
  <c r="B96" i="42"/>
  <c r="B97" i="42"/>
  <c r="BO97" i="42" s="1"/>
  <c r="B98" i="42"/>
  <c r="B82" i="42"/>
  <c r="CG82" i="42" s="1"/>
  <c r="B64" i="42"/>
  <c r="B65" i="42"/>
  <c r="B66" i="42"/>
  <c r="B67" i="42"/>
  <c r="CG67" i="42" s="1"/>
  <c r="B68" i="42"/>
  <c r="B69" i="42"/>
  <c r="B70" i="42"/>
  <c r="B71" i="42"/>
  <c r="B72" i="42"/>
  <c r="CG72" i="42" s="1"/>
  <c r="B73" i="42"/>
  <c r="B74" i="42"/>
  <c r="B75" i="42"/>
  <c r="B76" i="42"/>
  <c r="B77" i="42"/>
  <c r="B78" i="42"/>
  <c r="BP78" i="42" s="1"/>
  <c r="B79" i="42"/>
  <c r="B63" i="42"/>
  <c r="CG63" i="42" s="1"/>
  <c r="B45" i="42"/>
  <c r="CE45" i="42" s="1"/>
  <c r="B46" i="42"/>
  <c r="B47" i="42"/>
  <c r="CG47" i="42" s="1"/>
  <c r="B48" i="42"/>
  <c r="CG48" i="42" s="1"/>
  <c r="B49" i="42"/>
  <c r="B50" i="42"/>
  <c r="B51" i="42"/>
  <c r="B52" i="42"/>
  <c r="B53" i="42"/>
  <c r="B54" i="42"/>
  <c r="B55" i="42"/>
  <c r="B56" i="42"/>
  <c r="CC56" i="42" s="1"/>
  <c r="B57" i="42"/>
  <c r="CC57" i="42" s="1"/>
  <c r="B58" i="42"/>
  <c r="B59" i="42"/>
  <c r="B60" i="42"/>
  <c r="B44" i="42"/>
  <c r="B24" i="42"/>
  <c r="B25" i="42"/>
  <c r="B26" i="42"/>
  <c r="CG26" i="42" s="1"/>
  <c r="B27" i="42"/>
  <c r="CE27" i="42" s="1"/>
  <c r="B28" i="42"/>
  <c r="B29" i="42"/>
  <c r="B30" i="42"/>
  <c r="B31" i="42"/>
  <c r="B32" i="42"/>
  <c r="CG32" i="42" s="1"/>
  <c r="B33" i="42"/>
  <c r="B34" i="42"/>
  <c r="B35" i="42"/>
  <c r="CL35" i="42" s="1"/>
  <c r="B36" i="42"/>
  <c r="B37" i="42"/>
  <c r="B38" i="42"/>
  <c r="B39" i="42"/>
  <c r="B23" i="42"/>
  <c r="B5" i="42"/>
  <c r="B6" i="42"/>
  <c r="B7" i="42"/>
  <c r="BS7" i="42" s="1"/>
  <c r="B8" i="42"/>
  <c r="B9" i="42"/>
  <c r="B10" i="42"/>
  <c r="B11" i="42"/>
  <c r="B12" i="42"/>
  <c r="B13" i="42"/>
  <c r="B14" i="42"/>
  <c r="B15" i="42"/>
  <c r="CK15" i="42" s="1"/>
  <c r="B16" i="42"/>
  <c r="B17" i="42"/>
  <c r="B18" i="42"/>
  <c r="B19" i="42"/>
  <c r="B20" i="42"/>
  <c r="B4" i="42"/>
  <c r="B83" i="41"/>
  <c r="B84" i="41"/>
  <c r="BX84" i="41" s="1"/>
  <c r="B85" i="41"/>
  <c r="CJ85" i="41" s="1"/>
  <c r="B86" i="41"/>
  <c r="CG86" i="41" s="1"/>
  <c r="B87" i="41"/>
  <c r="B88" i="41"/>
  <c r="B89" i="41"/>
  <c r="B90" i="41"/>
  <c r="B91" i="41"/>
  <c r="CG91" i="41" s="1"/>
  <c r="B92" i="41"/>
  <c r="B93" i="41"/>
  <c r="B94" i="41"/>
  <c r="I94" i="41" s="1"/>
  <c r="B95" i="41"/>
  <c r="B96" i="41"/>
  <c r="B97" i="41"/>
  <c r="BP97" i="41" s="1"/>
  <c r="B98" i="41"/>
  <c r="B82" i="41"/>
  <c r="CG82" i="41" s="1"/>
  <c r="B64" i="41"/>
  <c r="CH64" i="41" s="1"/>
  <c r="B65" i="41"/>
  <c r="B66" i="41"/>
  <c r="B67" i="41"/>
  <c r="B68" i="41"/>
  <c r="B69" i="41"/>
  <c r="B70" i="41"/>
  <c r="B71" i="41"/>
  <c r="B72" i="41"/>
  <c r="B73" i="41"/>
  <c r="B74" i="41"/>
  <c r="B75" i="41"/>
  <c r="BW75" i="41" s="1"/>
  <c r="B76" i="41"/>
  <c r="BW76" i="41" s="1"/>
  <c r="B77" i="41"/>
  <c r="B78" i="41"/>
  <c r="B79" i="41"/>
  <c r="B63" i="41"/>
  <c r="CK63" i="41" s="1"/>
  <c r="B45" i="41"/>
  <c r="CJ45" i="41" s="1"/>
  <c r="B46" i="41"/>
  <c r="B47" i="41"/>
  <c r="B48" i="41"/>
  <c r="B49" i="41"/>
  <c r="CC49" i="41" s="1"/>
  <c r="B50" i="41"/>
  <c r="B51" i="41"/>
  <c r="B52" i="41"/>
  <c r="B53" i="41"/>
  <c r="B54" i="41"/>
  <c r="B55" i="41"/>
  <c r="CJ55" i="41" s="1"/>
  <c r="B56" i="41"/>
  <c r="CC56" i="41" s="1"/>
  <c r="B57" i="41"/>
  <c r="CK57" i="41" s="1"/>
  <c r="B58" i="41"/>
  <c r="B59" i="41"/>
  <c r="B60" i="41"/>
  <c r="B44" i="41"/>
  <c r="B24" i="41"/>
  <c r="B25" i="41"/>
  <c r="B26" i="41"/>
  <c r="BO26" i="41" s="1"/>
  <c r="B27" i="41"/>
  <c r="BW27" i="41" s="1"/>
  <c r="B28" i="41"/>
  <c r="B29" i="41"/>
  <c r="B30" i="41"/>
  <c r="CI30" i="41" s="1"/>
  <c r="B31" i="41"/>
  <c r="B32" i="41"/>
  <c r="CG32" i="41" s="1"/>
  <c r="B33" i="41"/>
  <c r="B34" i="41"/>
  <c r="H34" i="41" s="1"/>
  <c r="B35" i="41"/>
  <c r="CL35" i="41" s="1"/>
  <c r="B36" i="41"/>
  <c r="B37" i="41"/>
  <c r="B38" i="41"/>
  <c r="BO38" i="41" s="1"/>
  <c r="B39" i="41"/>
  <c r="B23" i="41"/>
  <c r="B5" i="41"/>
  <c r="B6" i="41"/>
  <c r="BT6" i="41" s="1"/>
  <c r="B7" i="41"/>
  <c r="CK7" i="41" s="1"/>
  <c r="B8" i="41"/>
  <c r="CG8" i="41" s="1"/>
  <c r="B9" i="41"/>
  <c r="B10" i="41"/>
  <c r="B11" i="41"/>
  <c r="CI11" i="41" s="1"/>
  <c r="B12" i="41"/>
  <c r="B13" i="41"/>
  <c r="CG13" i="41" s="1"/>
  <c r="B14" i="41"/>
  <c r="BW14" i="41" s="1"/>
  <c r="B15" i="41"/>
  <c r="CC15" i="41" s="1"/>
  <c r="B16" i="41"/>
  <c r="BY16" i="41" s="1"/>
  <c r="B17" i="41"/>
  <c r="B18" i="41"/>
  <c r="B19" i="41"/>
  <c r="B20" i="41"/>
  <c r="B4" i="41"/>
  <c r="CG4" i="41" s="1"/>
  <c r="B83" i="40"/>
  <c r="B84" i="40"/>
  <c r="B85" i="40"/>
  <c r="BU85" i="40" s="1"/>
  <c r="B86" i="40"/>
  <c r="B87" i="40"/>
  <c r="B88" i="40"/>
  <c r="B89" i="40"/>
  <c r="B90" i="40"/>
  <c r="B91" i="40"/>
  <c r="CG91" i="40" s="1"/>
  <c r="B92" i="40"/>
  <c r="B93" i="40"/>
  <c r="CK93" i="40" s="1"/>
  <c r="B94" i="40"/>
  <c r="B95" i="40"/>
  <c r="CB95" i="40" s="1"/>
  <c r="B96" i="40"/>
  <c r="B97" i="40"/>
  <c r="B98" i="40"/>
  <c r="B82" i="40"/>
  <c r="CG82" i="40" s="1"/>
  <c r="B64" i="40"/>
  <c r="B65" i="40"/>
  <c r="B66" i="40"/>
  <c r="B67" i="40"/>
  <c r="B68" i="40"/>
  <c r="CE68" i="40" s="1"/>
  <c r="B69" i="40"/>
  <c r="B70" i="40"/>
  <c r="B71" i="40"/>
  <c r="B72" i="40"/>
  <c r="CG72" i="40" s="1"/>
  <c r="B73" i="40"/>
  <c r="B74" i="40"/>
  <c r="B75" i="40"/>
  <c r="B76" i="40"/>
  <c r="B77" i="40"/>
  <c r="B78" i="40"/>
  <c r="B79" i="40"/>
  <c r="B63" i="40"/>
  <c r="CG63" i="40" s="1"/>
  <c r="B45" i="40"/>
  <c r="B46" i="40"/>
  <c r="B47" i="40"/>
  <c r="B48" i="40"/>
  <c r="CG48" i="40" s="1"/>
  <c r="B49" i="40"/>
  <c r="B50" i="40"/>
  <c r="B51" i="40"/>
  <c r="B52" i="40"/>
  <c r="B53" i="40"/>
  <c r="CG53" i="40" s="1"/>
  <c r="B54" i="40"/>
  <c r="B55" i="40"/>
  <c r="B56" i="40"/>
  <c r="B57" i="40"/>
  <c r="B58" i="40"/>
  <c r="B59" i="40"/>
  <c r="BO59" i="40" s="1"/>
  <c r="B60" i="40"/>
  <c r="B44" i="40"/>
  <c r="CG44" i="40" s="1"/>
  <c r="B24" i="40"/>
  <c r="B25" i="40"/>
  <c r="B26" i="40"/>
  <c r="BW26" i="40" s="1"/>
  <c r="B27" i="40"/>
  <c r="BY27" i="40" s="1"/>
  <c r="B28" i="40"/>
  <c r="B29" i="40"/>
  <c r="B30" i="40"/>
  <c r="F30" i="40" s="1"/>
  <c r="F40" i="40" s="1"/>
  <c r="B31" i="40"/>
  <c r="B32" i="40"/>
  <c r="CG32" i="40" s="1"/>
  <c r="B33" i="40"/>
  <c r="B34" i="40"/>
  <c r="CC34" i="40" s="1"/>
  <c r="B35" i="40"/>
  <c r="CL35" i="40" s="1"/>
  <c r="B36" i="40"/>
  <c r="B37" i="40"/>
  <c r="B38" i="40"/>
  <c r="BP38" i="40" s="1"/>
  <c r="B39" i="40"/>
  <c r="B23" i="40"/>
  <c r="B5" i="40"/>
  <c r="B6" i="40"/>
  <c r="B7" i="40"/>
  <c r="B8" i="40"/>
  <c r="CG8" i="40" s="1"/>
  <c r="B9" i="40"/>
  <c r="B10" i="40"/>
  <c r="B11" i="40"/>
  <c r="B12" i="40"/>
  <c r="B13" i="40"/>
  <c r="CG13" i="40" s="1"/>
  <c r="B14" i="40"/>
  <c r="B15" i="40"/>
  <c r="B16" i="40"/>
  <c r="B17" i="40"/>
  <c r="B18" i="40"/>
  <c r="B19" i="40"/>
  <c r="B20" i="40"/>
  <c r="B4" i="40"/>
  <c r="CG4" i="40" s="1"/>
  <c r="B83" i="39"/>
  <c r="B84" i="39"/>
  <c r="B85" i="39"/>
  <c r="B86" i="39"/>
  <c r="B87" i="39"/>
  <c r="B88" i="39"/>
  <c r="B89" i="39"/>
  <c r="B90" i="39"/>
  <c r="B91" i="39"/>
  <c r="CG91" i="39" s="1"/>
  <c r="B92" i="39"/>
  <c r="B93" i="39"/>
  <c r="B94" i="39"/>
  <c r="BT94" i="39" s="1"/>
  <c r="B95" i="39"/>
  <c r="BS95" i="39" s="1"/>
  <c r="B96" i="39"/>
  <c r="B97" i="39"/>
  <c r="B98" i="39"/>
  <c r="B82" i="39"/>
  <c r="CG82" i="39" s="1"/>
  <c r="B64" i="39"/>
  <c r="BX64" i="39" s="1"/>
  <c r="B65" i="39"/>
  <c r="B66" i="39"/>
  <c r="B67" i="39"/>
  <c r="CG67" i="39" s="1"/>
  <c r="B68" i="39"/>
  <c r="CC68" i="39" s="1"/>
  <c r="B69" i="39"/>
  <c r="B70" i="39"/>
  <c r="CI70" i="39" s="1"/>
  <c r="B71" i="39"/>
  <c r="B72" i="39"/>
  <c r="B73" i="39"/>
  <c r="B74" i="39"/>
  <c r="BX74" i="39" s="1"/>
  <c r="B75" i="39"/>
  <c r="CA75" i="39" s="1"/>
  <c r="B76" i="39"/>
  <c r="CC76" i="39" s="1"/>
  <c r="B77" i="39"/>
  <c r="B78" i="39"/>
  <c r="B79" i="39"/>
  <c r="B63" i="39"/>
  <c r="B45" i="39"/>
  <c r="B46" i="39"/>
  <c r="BW46" i="39" s="1"/>
  <c r="B47" i="39"/>
  <c r="B48" i="39"/>
  <c r="B49" i="39"/>
  <c r="B50" i="39"/>
  <c r="B51" i="39"/>
  <c r="B52" i="39"/>
  <c r="B53" i="39"/>
  <c r="CG53" i="39" s="1"/>
  <c r="B54" i="39"/>
  <c r="B55" i="39"/>
  <c r="CA55" i="39" s="1"/>
  <c r="B56" i="39"/>
  <c r="CA56" i="39" s="1"/>
  <c r="B57" i="39"/>
  <c r="B58" i="39"/>
  <c r="B59" i="39"/>
  <c r="B60" i="39"/>
  <c r="B44" i="39"/>
  <c r="B24" i="39"/>
  <c r="CK24" i="39" s="1"/>
  <c r="B25" i="39"/>
  <c r="B26" i="39"/>
  <c r="BW26" i="39" s="1"/>
  <c r="B27" i="39"/>
  <c r="B28" i="39"/>
  <c r="CD28" i="39" s="1"/>
  <c r="B29" i="39"/>
  <c r="B30" i="39"/>
  <c r="CK30" i="39" s="1"/>
  <c r="B31" i="39"/>
  <c r="B32" i="39"/>
  <c r="CG32" i="39" s="1"/>
  <c r="B33" i="39"/>
  <c r="B34" i="39"/>
  <c r="BN34" i="39" s="1"/>
  <c r="B35" i="39"/>
  <c r="B36" i="39"/>
  <c r="BY36" i="39" s="1"/>
  <c r="B37" i="39"/>
  <c r="B38" i="39"/>
  <c r="BO38" i="39" s="1"/>
  <c r="B39" i="39"/>
  <c r="B23" i="39"/>
  <c r="CH23" i="39" s="1"/>
  <c r="B5" i="39"/>
  <c r="B6" i="39"/>
  <c r="BS6" i="39" s="1"/>
  <c r="B7" i="39"/>
  <c r="B8" i="39"/>
  <c r="CJ8" i="39" s="1"/>
  <c r="B9" i="39"/>
  <c r="B10" i="39"/>
  <c r="B11" i="39"/>
  <c r="B12" i="39"/>
  <c r="B13" i="39"/>
  <c r="B14" i="39"/>
  <c r="B15" i="39"/>
  <c r="B16" i="39"/>
  <c r="CK16" i="39" s="1"/>
  <c r="B17" i="39"/>
  <c r="B18" i="39"/>
  <c r="B19" i="39"/>
  <c r="B20" i="39"/>
  <c r="B4" i="39"/>
  <c r="A98" i="44"/>
  <c r="A97" i="44"/>
  <c r="A96" i="44"/>
  <c r="CA95" i="44"/>
  <c r="A95" i="44"/>
  <c r="A94" i="44"/>
  <c r="C93" i="44"/>
  <c r="A93" i="44"/>
  <c r="A92" i="44"/>
  <c r="A91" i="44"/>
  <c r="A90" i="44"/>
  <c r="A89" i="44"/>
  <c r="A88" i="44"/>
  <c r="BZ87" i="44"/>
  <c r="BL87" i="44"/>
  <c r="BK87" i="44"/>
  <c r="A87" i="44"/>
  <c r="CH86" i="44"/>
  <c r="G86" i="44"/>
  <c r="A86" i="44"/>
  <c r="A85" i="44"/>
  <c r="A84" i="44"/>
  <c r="A83" i="44"/>
  <c r="CE82" i="44"/>
  <c r="BW82" i="44"/>
  <c r="H82" i="44"/>
  <c r="A82" i="44"/>
  <c r="A79" i="44"/>
  <c r="BP78" i="44"/>
  <c r="A78" i="44"/>
  <c r="A77" i="44"/>
  <c r="A76" i="44"/>
  <c r="CC75" i="44"/>
  <c r="A75" i="44"/>
  <c r="CC74" i="44"/>
  <c r="CA74" i="44"/>
  <c r="BS74" i="44"/>
  <c r="BQ74" i="44"/>
  <c r="E74" i="44"/>
  <c r="C74" i="44"/>
  <c r="A74" i="44"/>
  <c r="A73" i="44"/>
  <c r="A72" i="44"/>
  <c r="A71" i="44"/>
  <c r="A70" i="44"/>
  <c r="E69" i="44"/>
  <c r="A69" i="44"/>
  <c r="A68" i="44"/>
  <c r="A67" i="44"/>
  <c r="A66" i="44"/>
  <c r="A65" i="44"/>
  <c r="A64" i="44"/>
  <c r="A63" i="44"/>
  <c r="A60" i="44"/>
  <c r="A59" i="44"/>
  <c r="A58" i="44"/>
  <c r="BM57" i="44"/>
  <c r="A57" i="44"/>
  <c r="A56" i="44"/>
  <c r="CJ55" i="44"/>
  <c r="A55" i="44"/>
  <c r="BW54" i="44"/>
  <c r="A54" i="44"/>
  <c r="A53" i="44"/>
  <c r="A52" i="44"/>
  <c r="A51" i="44"/>
  <c r="A50" i="44"/>
  <c r="CH49" i="44"/>
  <c r="A49" i="44"/>
  <c r="A48" i="44"/>
  <c r="A47" i="44"/>
  <c r="BX46" i="44"/>
  <c r="BW46" i="44"/>
  <c r="BS46" i="44"/>
  <c r="BP46" i="44"/>
  <c r="BN46" i="44"/>
  <c r="I46" i="44"/>
  <c r="H46" i="44"/>
  <c r="E46" i="44"/>
  <c r="CB46" i="44"/>
  <c r="A46" i="44"/>
  <c r="A45" i="44"/>
  <c r="CE44" i="44"/>
  <c r="BS44" i="44"/>
  <c r="H44" i="44"/>
  <c r="A44" i="44"/>
  <c r="CL42" i="44"/>
  <c r="CK42" i="44"/>
  <c r="CJ42" i="44"/>
  <c r="CI42" i="44"/>
  <c r="CH42" i="44"/>
  <c r="CG42" i="44"/>
  <c r="CF42" i="44"/>
  <c r="CE42" i="44"/>
  <c r="CD42" i="44"/>
  <c r="CC42" i="44"/>
  <c r="CB42" i="44"/>
  <c r="CA42" i="44"/>
  <c r="BZ42" i="44"/>
  <c r="BY42" i="44"/>
  <c r="BX42" i="44"/>
  <c r="BW42" i="44"/>
  <c r="BV42" i="44"/>
  <c r="BU42" i="44"/>
  <c r="BT42" i="44"/>
  <c r="BS42" i="44"/>
  <c r="BR42" i="44"/>
  <c r="BQ42" i="44"/>
  <c r="BP42" i="44"/>
  <c r="BO42" i="44"/>
  <c r="BN42" i="44"/>
  <c r="BM42" i="44"/>
  <c r="BL42" i="44"/>
  <c r="BK42" i="44"/>
  <c r="BJ42" i="44"/>
  <c r="BI42" i="44"/>
  <c r="BH42" i="44"/>
  <c r="BG42" i="44"/>
  <c r="BF42" i="44"/>
  <c r="BE42" i="44"/>
  <c r="BD42" i="44"/>
  <c r="BC42" i="44"/>
  <c r="BB42" i="44"/>
  <c r="BA42" i="44"/>
  <c r="AZ42" i="44"/>
  <c r="AY42" i="44"/>
  <c r="AX42" i="44"/>
  <c r="AW42" i="44"/>
  <c r="AV42" i="44"/>
  <c r="AU42" i="44"/>
  <c r="AT42" i="44"/>
  <c r="AS42" i="44"/>
  <c r="AR42" i="44"/>
  <c r="AQ42" i="44"/>
  <c r="AP42" i="44"/>
  <c r="AO42" i="44"/>
  <c r="AN42" i="44"/>
  <c r="AM42" i="44"/>
  <c r="AL42" i="44"/>
  <c r="AK42" i="44"/>
  <c r="AJ42" i="44"/>
  <c r="AI42" i="44"/>
  <c r="AH42" i="44"/>
  <c r="AG42" i="44"/>
  <c r="AF42" i="44"/>
  <c r="AE42" i="44"/>
  <c r="AD42" i="44"/>
  <c r="AC42" i="44"/>
  <c r="AB42" i="44"/>
  <c r="AA42" i="44"/>
  <c r="Z42" i="44"/>
  <c r="Y42" i="44"/>
  <c r="X42" i="44"/>
  <c r="W42" i="44"/>
  <c r="V42" i="44"/>
  <c r="U42" i="44"/>
  <c r="T42" i="44"/>
  <c r="S42" i="44"/>
  <c r="R42" i="44"/>
  <c r="Q42" i="44"/>
  <c r="P42" i="44"/>
  <c r="O42" i="44"/>
  <c r="N42" i="44"/>
  <c r="M42" i="44"/>
  <c r="L42" i="44"/>
  <c r="K42" i="44"/>
  <c r="J42" i="44"/>
  <c r="I42" i="44"/>
  <c r="H42" i="44"/>
  <c r="G42" i="44"/>
  <c r="F42" i="44"/>
  <c r="E42" i="44"/>
  <c r="C42" i="44"/>
  <c r="CL41" i="44"/>
  <c r="CK41" i="44"/>
  <c r="CJ41" i="44"/>
  <c r="CI41" i="44"/>
  <c r="CH41" i="44"/>
  <c r="CG41" i="44"/>
  <c r="CF41" i="44"/>
  <c r="CE41" i="44"/>
  <c r="CD41" i="44"/>
  <c r="CC41" i="44"/>
  <c r="CB41" i="44"/>
  <c r="CA41" i="44"/>
  <c r="BZ41" i="44"/>
  <c r="BY41" i="44"/>
  <c r="BX41" i="44"/>
  <c r="BW41" i="44"/>
  <c r="BV41" i="44"/>
  <c r="BU41" i="44"/>
  <c r="BT41" i="44"/>
  <c r="BS41" i="44"/>
  <c r="BR41" i="44"/>
  <c r="BQ41" i="44"/>
  <c r="BP41" i="44"/>
  <c r="BO41" i="44"/>
  <c r="BN41" i="44"/>
  <c r="BM41" i="44"/>
  <c r="BL41" i="44"/>
  <c r="BK41" i="44"/>
  <c r="BJ41" i="44"/>
  <c r="BI41" i="44"/>
  <c r="BH41" i="44"/>
  <c r="BG41" i="44"/>
  <c r="BF41" i="44"/>
  <c r="BE41" i="44"/>
  <c r="BD41" i="44"/>
  <c r="BC41" i="44"/>
  <c r="BB41" i="44"/>
  <c r="BA41" i="44"/>
  <c r="AZ41" i="44"/>
  <c r="AY41" i="44"/>
  <c r="AX41" i="44"/>
  <c r="AW41" i="44"/>
  <c r="AV41" i="44"/>
  <c r="AU41" i="44"/>
  <c r="AT41" i="44"/>
  <c r="AS41" i="44"/>
  <c r="AR41" i="44"/>
  <c r="AQ41" i="44"/>
  <c r="AP41" i="44"/>
  <c r="AO41" i="44"/>
  <c r="AN41" i="44"/>
  <c r="AM41" i="44"/>
  <c r="AL41" i="44"/>
  <c r="AK41" i="44"/>
  <c r="AJ41" i="44"/>
  <c r="AI41" i="44"/>
  <c r="AH41" i="44"/>
  <c r="AG41" i="44"/>
  <c r="AF41" i="44"/>
  <c r="AE41" i="44"/>
  <c r="AD41" i="44"/>
  <c r="AC41" i="44"/>
  <c r="AB41" i="44"/>
  <c r="AA41" i="44"/>
  <c r="Z41" i="44"/>
  <c r="Y41" i="44"/>
  <c r="X41" i="44"/>
  <c r="W41" i="44"/>
  <c r="V41" i="44"/>
  <c r="U41" i="44"/>
  <c r="T41" i="44"/>
  <c r="S41" i="44"/>
  <c r="R41" i="44"/>
  <c r="Q41" i="44"/>
  <c r="P41" i="44"/>
  <c r="O41" i="44"/>
  <c r="N41" i="44"/>
  <c r="M41" i="44"/>
  <c r="L41" i="44"/>
  <c r="K41" i="44"/>
  <c r="J41" i="44"/>
  <c r="I41" i="44"/>
  <c r="H41" i="44"/>
  <c r="G41" i="44"/>
  <c r="F41" i="44"/>
  <c r="E41" i="44"/>
  <c r="C41" i="44"/>
  <c r="A39" i="44"/>
  <c r="A38" i="44"/>
  <c r="A37" i="44"/>
  <c r="CL36" i="44"/>
  <c r="A36" i="44"/>
  <c r="A35" i="44"/>
  <c r="A34" i="44"/>
  <c r="BW33" i="44"/>
  <c r="BH40" i="44"/>
  <c r="E33" i="44"/>
  <c r="A33" i="44"/>
  <c r="CJ32" i="44"/>
  <c r="BX32" i="44"/>
  <c r="BW32" i="44"/>
  <c r="BQ32" i="44"/>
  <c r="BP32" i="44"/>
  <c r="BM32" i="44"/>
  <c r="K40" i="44"/>
  <c r="BY32" i="44"/>
  <c r="A32" i="44"/>
  <c r="A31" i="44"/>
  <c r="A30" i="44"/>
  <c r="A29" i="44"/>
  <c r="CE28" i="44"/>
  <c r="BX28" i="44"/>
  <c r="CJ28" i="44"/>
  <c r="A28" i="44"/>
  <c r="A27" i="44"/>
  <c r="A26" i="44"/>
  <c r="BY25" i="44"/>
  <c r="BP25" i="44"/>
  <c r="A25" i="44"/>
  <c r="CI24" i="44"/>
  <c r="A24" i="44"/>
  <c r="BX23" i="44"/>
  <c r="BO23" i="44"/>
  <c r="I23" i="44"/>
  <c r="A23" i="44"/>
  <c r="A20" i="44"/>
  <c r="BM19" i="44"/>
  <c r="A19" i="44"/>
  <c r="A18" i="44"/>
  <c r="CJ17" i="44"/>
  <c r="BY17" i="44"/>
  <c r="BU17" i="44"/>
  <c r="BP17" i="44"/>
  <c r="BM17" i="44"/>
  <c r="E17" i="44"/>
  <c r="C17" i="44"/>
  <c r="A17" i="44"/>
  <c r="BZ16" i="44"/>
  <c r="BN16" i="44"/>
  <c r="E16" i="44"/>
  <c r="A16" i="44"/>
  <c r="CJ15" i="44"/>
  <c r="A15" i="44"/>
  <c r="A14" i="44"/>
  <c r="BM13" i="44"/>
  <c r="A13" i="44"/>
  <c r="A12" i="44"/>
  <c r="A11" i="44"/>
  <c r="A10" i="44"/>
  <c r="CC9" i="44"/>
  <c r="BV9" i="44"/>
  <c r="BM9" i="44"/>
  <c r="E9" i="44"/>
  <c r="CK9" i="44"/>
  <c r="A9" i="44"/>
  <c r="A8" i="44"/>
  <c r="A7" i="44"/>
  <c r="A6" i="44"/>
  <c r="CI5" i="44"/>
  <c r="CE5" i="44"/>
  <c r="BY5" i="44"/>
  <c r="BU5" i="44"/>
  <c r="BM5" i="44"/>
  <c r="H5" i="44"/>
  <c r="A5" i="44"/>
  <c r="A4" i="44"/>
  <c r="A98" i="43"/>
  <c r="BP97" i="43"/>
  <c r="BO97" i="43"/>
  <c r="BM97" i="43"/>
  <c r="A97" i="43"/>
  <c r="A96" i="43"/>
  <c r="A95" i="43"/>
  <c r="BS94" i="43"/>
  <c r="A94" i="43"/>
  <c r="CK93" i="43"/>
  <c r="CC93" i="43"/>
  <c r="CA93" i="43"/>
  <c r="BY93" i="43"/>
  <c r="BW93" i="43"/>
  <c r="BS93" i="43"/>
  <c r="BQ93" i="43"/>
  <c r="BN93" i="43"/>
  <c r="J93" i="43"/>
  <c r="H93" i="43"/>
  <c r="C93" i="43"/>
  <c r="CL93" i="43"/>
  <c r="A93" i="43"/>
  <c r="A92" i="43"/>
  <c r="A91" i="43"/>
  <c r="A90" i="43"/>
  <c r="F89" i="43"/>
  <c r="F99" i="43" s="1"/>
  <c r="A89" i="43"/>
  <c r="A88" i="43"/>
  <c r="CC87" i="43"/>
  <c r="BK87" i="43"/>
  <c r="A87" i="43"/>
  <c r="CA86" i="43"/>
  <c r="A86" i="43"/>
  <c r="CC85" i="43"/>
  <c r="BO85" i="43"/>
  <c r="BM85" i="43"/>
  <c r="I85" i="43"/>
  <c r="CK85" i="43"/>
  <c r="A85" i="43"/>
  <c r="BY84" i="43"/>
  <c r="BP84" i="43"/>
  <c r="CB84" i="43"/>
  <c r="A84" i="43"/>
  <c r="CJ83" i="43"/>
  <c r="BX83" i="43"/>
  <c r="A83" i="43"/>
  <c r="A82" i="43"/>
  <c r="A79" i="43"/>
  <c r="BO78" i="43"/>
  <c r="A78" i="43"/>
  <c r="A77" i="43"/>
  <c r="BX76" i="43"/>
  <c r="A76" i="43"/>
  <c r="A75" i="43"/>
  <c r="BW74" i="43"/>
  <c r="A74" i="43"/>
  <c r="E73" i="43"/>
  <c r="A73" i="43"/>
  <c r="BQ72" i="43"/>
  <c r="A72" i="43"/>
  <c r="A71" i="43"/>
  <c r="CK70" i="43"/>
  <c r="F70" i="43"/>
  <c r="F80" i="43" s="1"/>
  <c r="A70" i="43"/>
  <c r="E69" i="43"/>
  <c r="A69" i="43"/>
  <c r="BZ68" i="43"/>
  <c r="A68" i="43"/>
  <c r="CH67" i="43"/>
  <c r="A67" i="43"/>
  <c r="CE66" i="43"/>
  <c r="BR66" i="43"/>
  <c r="BK66" i="43"/>
  <c r="E66" i="43"/>
  <c r="A66" i="43"/>
  <c r="BY65" i="43"/>
  <c r="BV65" i="43"/>
  <c r="BP65" i="43"/>
  <c r="A65" i="43"/>
  <c r="A64" i="43"/>
  <c r="CJ63" i="43"/>
  <c r="BY63" i="43"/>
  <c r="BN63" i="43"/>
  <c r="A63" i="43"/>
  <c r="A60" i="43"/>
  <c r="A59" i="43"/>
  <c r="A58" i="43"/>
  <c r="CK57" i="43"/>
  <c r="CJ57" i="43"/>
  <c r="CA57" i="43"/>
  <c r="BZ57" i="43"/>
  <c r="BW57" i="43"/>
  <c r="BU57" i="43"/>
  <c r="BR57" i="43"/>
  <c r="BQ57" i="43"/>
  <c r="BN57" i="43"/>
  <c r="BM57" i="43"/>
  <c r="J57" i="43"/>
  <c r="H57" i="43"/>
  <c r="E57" i="43"/>
  <c r="C57" i="43"/>
  <c r="CC57" i="43"/>
  <c r="A57" i="43"/>
  <c r="BW56" i="43"/>
  <c r="A56" i="43"/>
  <c r="A55" i="43"/>
  <c r="A54" i="43"/>
  <c r="A53" i="43"/>
  <c r="A52" i="43"/>
  <c r="A51" i="43"/>
  <c r="A50" i="43"/>
  <c r="CJ49" i="43"/>
  <c r="CH49" i="43"/>
  <c r="CD49" i="43"/>
  <c r="CC49" i="43"/>
  <c r="BZ49" i="43"/>
  <c r="BX49" i="43"/>
  <c r="BW49" i="43"/>
  <c r="BV49" i="43"/>
  <c r="BQ49" i="43"/>
  <c r="BM49" i="43"/>
  <c r="BL49" i="43"/>
  <c r="BI49" i="43"/>
  <c r="BI61" i="43" s="1"/>
  <c r="G49" i="43"/>
  <c r="E49" i="43"/>
  <c r="CK49" i="43"/>
  <c r="A49" i="43"/>
  <c r="BW48" i="43"/>
  <c r="A48" i="43"/>
  <c r="A47" i="43"/>
  <c r="BS46" i="43"/>
  <c r="E46" i="43"/>
  <c r="A46" i="43"/>
  <c r="CK45" i="43"/>
  <c r="CJ45" i="43"/>
  <c r="CI45" i="43"/>
  <c r="CF45" i="43"/>
  <c r="CE45" i="43"/>
  <c r="CA45" i="43"/>
  <c r="BZ45" i="43"/>
  <c r="BY45" i="43"/>
  <c r="BW45" i="43"/>
  <c r="BU45" i="43"/>
  <c r="BS45" i="43"/>
  <c r="BO45" i="43"/>
  <c r="BN45" i="43"/>
  <c r="BM45" i="43"/>
  <c r="BJ45" i="43"/>
  <c r="I45" i="43"/>
  <c r="H45" i="43"/>
  <c r="E45" i="43"/>
  <c r="CH45" i="43"/>
  <c r="A45" i="43"/>
  <c r="CL44" i="43"/>
  <c r="BY44" i="43"/>
  <c r="BU44" i="43"/>
  <c r="BO44" i="43"/>
  <c r="BK44" i="43"/>
  <c r="AJ61" i="43"/>
  <c r="J44" i="43"/>
  <c r="E44" i="43"/>
  <c r="CH44" i="43"/>
  <c r="A44" i="43"/>
  <c r="CL42" i="43"/>
  <c r="CK42" i="43"/>
  <c r="CJ42" i="43"/>
  <c r="CI42" i="43"/>
  <c r="CH42" i="43"/>
  <c r="CG42" i="43"/>
  <c r="CF42" i="43"/>
  <c r="CE42" i="43"/>
  <c r="CD42" i="43"/>
  <c r="CC42" i="43"/>
  <c r="CB42" i="43"/>
  <c r="CA42" i="43"/>
  <c r="BZ42" i="43"/>
  <c r="BY42" i="43"/>
  <c r="BX42" i="43"/>
  <c r="BW42" i="43"/>
  <c r="BV42" i="43"/>
  <c r="BU42" i="43"/>
  <c r="BT42" i="43"/>
  <c r="BS42" i="43"/>
  <c r="BR42" i="43"/>
  <c r="BQ42" i="43"/>
  <c r="BP42" i="43"/>
  <c r="BO42" i="43"/>
  <c r="BN42" i="43"/>
  <c r="BM42" i="43"/>
  <c r="BL42" i="43"/>
  <c r="BK42" i="43"/>
  <c r="BJ42" i="43"/>
  <c r="BI42" i="43"/>
  <c r="BH42" i="43"/>
  <c r="BG42" i="43"/>
  <c r="BF42" i="43"/>
  <c r="BE42" i="43"/>
  <c r="BD42" i="43"/>
  <c r="BC42" i="43"/>
  <c r="BB42" i="43"/>
  <c r="BA42" i="43"/>
  <c r="AZ42" i="43"/>
  <c r="AY42" i="43"/>
  <c r="AX42" i="43"/>
  <c r="AW42" i="43"/>
  <c r="AV42" i="43"/>
  <c r="AU42" i="43"/>
  <c r="AT42" i="43"/>
  <c r="AS42" i="43"/>
  <c r="AR42" i="43"/>
  <c r="AQ42" i="43"/>
  <c r="AP42" i="43"/>
  <c r="AO42" i="43"/>
  <c r="AN42" i="43"/>
  <c r="AM42" i="43"/>
  <c r="AL42" i="43"/>
  <c r="AK42" i="43"/>
  <c r="AJ42" i="43"/>
  <c r="AI42" i="43"/>
  <c r="AH42" i="43"/>
  <c r="AG42" i="43"/>
  <c r="AF42" i="43"/>
  <c r="AE42" i="43"/>
  <c r="AD42" i="43"/>
  <c r="AC42" i="43"/>
  <c r="AB42" i="43"/>
  <c r="AA42" i="43"/>
  <c r="Z42" i="43"/>
  <c r="Y42" i="43"/>
  <c r="X42" i="43"/>
  <c r="W42" i="43"/>
  <c r="V42" i="43"/>
  <c r="U42" i="43"/>
  <c r="T42" i="43"/>
  <c r="S42" i="43"/>
  <c r="R42" i="43"/>
  <c r="Q42" i="43"/>
  <c r="P42" i="43"/>
  <c r="O42" i="43"/>
  <c r="N42" i="43"/>
  <c r="M42" i="43"/>
  <c r="L42" i="43"/>
  <c r="K42" i="43"/>
  <c r="J42" i="43"/>
  <c r="I42" i="43"/>
  <c r="H42" i="43"/>
  <c r="G42" i="43"/>
  <c r="F42" i="43"/>
  <c r="E42" i="43"/>
  <c r="C42" i="43"/>
  <c r="CL41" i="43"/>
  <c r="CK41" i="43"/>
  <c r="CJ41" i="43"/>
  <c r="CI41" i="43"/>
  <c r="CH41" i="43"/>
  <c r="CG41" i="43"/>
  <c r="CF41" i="43"/>
  <c r="CE41" i="43"/>
  <c r="CD41" i="43"/>
  <c r="CC41" i="43"/>
  <c r="CB41" i="43"/>
  <c r="CA41" i="43"/>
  <c r="BZ41" i="43"/>
  <c r="BY41" i="43"/>
  <c r="BX41" i="43"/>
  <c r="BW41" i="43"/>
  <c r="BV41" i="43"/>
  <c r="BU41" i="43"/>
  <c r="BT41" i="43"/>
  <c r="BS41" i="43"/>
  <c r="BR41" i="43"/>
  <c r="BQ41" i="43"/>
  <c r="BP41" i="43"/>
  <c r="BO41" i="43"/>
  <c r="BN41" i="43"/>
  <c r="BM41" i="43"/>
  <c r="BL41" i="43"/>
  <c r="BK41" i="43"/>
  <c r="BJ41" i="43"/>
  <c r="BI41" i="43"/>
  <c r="BH41" i="43"/>
  <c r="BG41" i="43"/>
  <c r="BF41" i="43"/>
  <c r="BE41" i="43"/>
  <c r="BD41" i="43"/>
  <c r="BC41" i="43"/>
  <c r="BB41" i="43"/>
  <c r="BA41" i="43"/>
  <c r="AZ41" i="43"/>
  <c r="AY41" i="43"/>
  <c r="AX41" i="43"/>
  <c r="AW41" i="43"/>
  <c r="AV41" i="43"/>
  <c r="AU41" i="43"/>
  <c r="AT41" i="43"/>
  <c r="AS41" i="43"/>
  <c r="AR41" i="43"/>
  <c r="AQ41" i="43"/>
  <c r="AP41" i="43"/>
  <c r="AO41" i="43"/>
  <c r="AN41" i="43"/>
  <c r="AM41" i="43"/>
  <c r="AL41" i="43"/>
  <c r="AK41" i="43"/>
  <c r="AJ41" i="43"/>
  <c r="AI41" i="43"/>
  <c r="AH41" i="43"/>
  <c r="AG41" i="43"/>
  <c r="AF41" i="43"/>
  <c r="AE41" i="43"/>
  <c r="AD41" i="43"/>
  <c r="AC41" i="43"/>
  <c r="AB41" i="43"/>
  <c r="AA41" i="43"/>
  <c r="Z41" i="43"/>
  <c r="Y41" i="43"/>
  <c r="X41" i="43"/>
  <c r="W41" i="43"/>
  <c r="V41" i="43"/>
  <c r="U41" i="43"/>
  <c r="T41" i="43"/>
  <c r="S41" i="43"/>
  <c r="R41" i="43"/>
  <c r="Q41" i="43"/>
  <c r="P41" i="43"/>
  <c r="O41" i="43"/>
  <c r="N41" i="43"/>
  <c r="M41" i="43"/>
  <c r="L41" i="43"/>
  <c r="K41" i="43"/>
  <c r="J41" i="43"/>
  <c r="I41" i="43"/>
  <c r="H41" i="43"/>
  <c r="G41" i="43"/>
  <c r="F41" i="43"/>
  <c r="E41" i="43"/>
  <c r="C41" i="43"/>
  <c r="A39" i="43"/>
  <c r="BO38" i="43"/>
  <c r="A38" i="43"/>
  <c r="A37" i="43"/>
  <c r="CC36" i="43"/>
  <c r="BW36" i="43"/>
  <c r="BQ36" i="43"/>
  <c r="BK36" i="43"/>
  <c r="E36" i="43"/>
  <c r="A36" i="43"/>
  <c r="CK35" i="43"/>
  <c r="BW35" i="43"/>
  <c r="BP35" i="43"/>
  <c r="H35" i="43"/>
  <c r="A35" i="43"/>
  <c r="A34" i="43"/>
  <c r="A33" i="43"/>
  <c r="CJ32" i="43"/>
  <c r="BP32" i="43"/>
  <c r="BY32" i="43"/>
  <c r="A32" i="43"/>
  <c r="A31" i="43"/>
  <c r="A30" i="43"/>
  <c r="A29" i="43"/>
  <c r="BX28" i="43"/>
  <c r="BM28" i="43"/>
  <c r="A28" i="43"/>
  <c r="A27" i="43"/>
  <c r="E26" i="43"/>
  <c r="A26" i="43"/>
  <c r="CA25" i="43"/>
  <c r="BS25" i="43"/>
  <c r="E25" i="43"/>
  <c r="A25" i="43"/>
  <c r="CJ24" i="43"/>
  <c r="CA24" i="43"/>
  <c r="BU24" i="43"/>
  <c r="BM24" i="43"/>
  <c r="H24" i="43"/>
  <c r="A24" i="43"/>
  <c r="CL23" i="43"/>
  <c r="CA23" i="43"/>
  <c r="BR23" i="43"/>
  <c r="CK23" i="43"/>
  <c r="A23" i="43"/>
  <c r="A20" i="43"/>
  <c r="A19" i="43"/>
  <c r="A18" i="43"/>
  <c r="A17" i="43"/>
  <c r="A16" i="43"/>
  <c r="CK15" i="43"/>
  <c r="CJ15" i="43"/>
  <c r="CA15" i="43"/>
  <c r="BZ15" i="43"/>
  <c r="BW15" i="43"/>
  <c r="BT15" i="43"/>
  <c r="BQ15" i="43"/>
  <c r="BP15" i="43"/>
  <c r="H15" i="43"/>
  <c r="E15" i="43"/>
  <c r="CC15" i="43"/>
  <c r="A15" i="43"/>
  <c r="A14" i="43"/>
  <c r="A13" i="43"/>
  <c r="A12" i="43"/>
  <c r="CI11" i="43"/>
  <c r="F11" i="43"/>
  <c r="F21" i="43" s="1"/>
  <c r="A11" i="43"/>
  <c r="A10" i="43"/>
  <c r="CE9" i="43"/>
  <c r="BW9" i="43"/>
  <c r="BL9" i="43"/>
  <c r="G9" i="43"/>
  <c r="A9" i="43"/>
  <c r="A8" i="43"/>
  <c r="A7" i="43"/>
  <c r="CA6" i="43"/>
  <c r="A6" i="43"/>
  <c r="CJ5" i="43"/>
  <c r="CE5" i="43"/>
  <c r="BZ5" i="43"/>
  <c r="BY5" i="43"/>
  <c r="BU5" i="43"/>
  <c r="BS5" i="43"/>
  <c r="BN5" i="43"/>
  <c r="BM5" i="43"/>
  <c r="H5" i="43"/>
  <c r="E5" i="43"/>
  <c r="CH5" i="43"/>
  <c r="A5" i="43"/>
  <c r="A4" i="43"/>
  <c r="A98" i="42"/>
  <c r="A97" i="42"/>
  <c r="A96" i="42"/>
  <c r="CC95" i="42"/>
  <c r="BW95" i="42"/>
  <c r="E95" i="42"/>
  <c r="A95" i="42"/>
  <c r="A94" i="42"/>
  <c r="A93" i="42"/>
  <c r="E92" i="42"/>
  <c r="A92" i="42"/>
  <c r="BT91" i="42"/>
  <c r="A91" i="42"/>
  <c r="A90" i="42"/>
  <c r="F89" i="42"/>
  <c r="F99" i="42" s="1"/>
  <c r="A89" i="42"/>
  <c r="A88" i="42"/>
  <c r="CE87" i="42"/>
  <c r="CK87" i="42"/>
  <c r="A87" i="42"/>
  <c r="A86" i="42"/>
  <c r="BM85" i="42"/>
  <c r="I85" i="42"/>
  <c r="A85" i="42"/>
  <c r="BY84" i="42"/>
  <c r="BU84" i="42"/>
  <c r="BP84" i="42"/>
  <c r="I84" i="42"/>
  <c r="CB84" i="42"/>
  <c r="A84" i="42"/>
  <c r="BK83" i="42"/>
  <c r="A83" i="42"/>
  <c r="BU82" i="42"/>
  <c r="A82" i="42"/>
  <c r="A79" i="42"/>
  <c r="BO78" i="42"/>
  <c r="A78" i="42"/>
  <c r="A77" i="42"/>
  <c r="CK76" i="42"/>
  <c r="CA76" i="42"/>
  <c r="BW76" i="42"/>
  <c r="BR76" i="42"/>
  <c r="BN76" i="42"/>
  <c r="H76" i="42"/>
  <c r="CJ76" i="42"/>
  <c r="A76" i="42"/>
  <c r="A75" i="42"/>
  <c r="BY74" i="42"/>
  <c r="BN74" i="42"/>
  <c r="C74" i="42"/>
  <c r="A74" i="42"/>
  <c r="A73" i="42"/>
  <c r="CJ72" i="42"/>
  <c r="BW72" i="42"/>
  <c r="BP72" i="42"/>
  <c r="A72" i="42"/>
  <c r="A71" i="42"/>
  <c r="CK70" i="42"/>
  <c r="A70" i="42"/>
  <c r="A69" i="42"/>
  <c r="CJ68" i="42"/>
  <c r="CD68" i="42"/>
  <c r="BX68" i="42"/>
  <c r="BQ68" i="42"/>
  <c r="BI68" i="42"/>
  <c r="BI80" i="42" s="1"/>
  <c r="E68" i="42"/>
  <c r="CH68" i="42"/>
  <c r="A68" i="42"/>
  <c r="BQ67" i="42"/>
  <c r="A67" i="42"/>
  <c r="CC66" i="42"/>
  <c r="BQ66" i="42"/>
  <c r="A66" i="42"/>
  <c r="BT65" i="42"/>
  <c r="A65" i="42"/>
  <c r="A64" i="42"/>
  <c r="CF63" i="42"/>
  <c r="BT63" i="42"/>
  <c r="A63" i="42"/>
  <c r="A60" i="42"/>
  <c r="A59" i="42"/>
  <c r="A58" i="42"/>
  <c r="CJ57" i="42"/>
  <c r="BY57" i="42"/>
  <c r="BR57" i="42"/>
  <c r="BM57" i="42"/>
  <c r="H57" i="42"/>
  <c r="A57" i="42"/>
  <c r="CK56" i="42"/>
  <c r="BW56" i="42"/>
  <c r="BP56" i="42"/>
  <c r="H56" i="42"/>
  <c r="A56" i="42"/>
  <c r="CA55" i="42"/>
  <c r="BQ55" i="42"/>
  <c r="CL55" i="42"/>
  <c r="A55" i="42"/>
  <c r="A54" i="42"/>
  <c r="BW53" i="42"/>
  <c r="A53" i="42"/>
  <c r="A52" i="42"/>
  <c r="CK51" i="42"/>
  <c r="E51" i="42"/>
  <c r="A51" i="42"/>
  <c r="A50" i="42"/>
  <c r="CJ49" i="42"/>
  <c r="BX49" i="42"/>
  <c r="BI49" i="42"/>
  <c r="BI61" i="42" s="1"/>
  <c r="CH49" i="42"/>
  <c r="A49" i="42"/>
  <c r="BX48" i="42"/>
  <c r="A48" i="42"/>
  <c r="BW47" i="42"/>
  <c r="BK47" i="42"/>
  <c r="E47" i="42"/>
  <c r="A47" i="42"/>
  <c r="A46" i="42"/>
  <c r="CK45" i="42"/>
  <c r="BN45" i="42"/>
  <c r="CH45" i="42"/>
  <c r="A45" i="42"/>
  <c r="CI44" i="42"/>
  <c r="CB44" i="42"/>
  <c r="BW44" i="42"/>
  <c r="BQ44" i="42"/>
  <c r="A44" i="42"/>
  <c r="CL42" i="42"/>
  <c r="CK42" i="42"/>
  <c r="CJ42" i="42"/>
  <c r="CI42" i="42"/>
  <c r="CH42" i="42"/>
  <c r="CG42" i="42"/>
  <c r="CF42" i="42"/>
  <c r="CE42" i="42"/>
  <c r="CD42" i="42"/>
  <c r="CC42" i="42"/>
  <c r="CB42" i="42"/>
  <c r="CA42" i="42"/>
  <c r="BZ42" i="42"/>
  <c r="BY42" i="42"/>
  <c r="BX42" i="42"/>
  <c r="BW42" i="42"/>
  <c r="BV42" i="42"/>
  <c r="BU42" i="42"/>
  <c r="BT42" i="42"/>
  <c r="BS42" i="42"/>
  <c r="BR42" i="42"/>
  <c r="BQ42" i="42"/>
  <c r="BP42" i="42"/>
  <c r="BO42" i="42"/>
  <c r="BN42" i="42"/>
  <c r="BM42" i="42"/>
  <c r="BL42" i="42"/>
  <c r="BK42" i="42"/>
  <c r="BJ42" i="42"/>
  <c r="BI42" i="42"/>
  <c r="BH42" i="42"/>
  <c r="BG42" i="42"/>
  <c r="BF42" i="42"/>
  <c r="BE42" i="42"/>
  <c r="BD42" i="42"/>
  <c r="BC42" i="42"/>
  <c r="BB42" i="42"/>
  <c r="BA42" i="42"/>
  <c r="AZ42" i="42"/>
  <c r="AY42" i="42"/>
  <c r="AX42" i="42"/>
  <c r="AW42" i="42"/>
  <c r="AV42" i="42"/>
  <c r="AU42" i="42"/>
  <c r="AT42" i="42"/>
  <c r="AS42" i="42"/>
  <c r="AR42" i="42"/>
  <c r="AQ42" i="42"/>
  <c r="AP42" i="42"/>
  <c r="AO42" i="42"/>
  <c r="AN42" i="42"/>
  <c r="AM42" i="42"/>
  <c r="AL42" i="42"/>
  <c r="AK42" i="42"/>
  <c r="AJ42" i="42"/>
  <c r="AI42" i="42"/>
  <c r="AH42" i="42"/>
  <c r="AG42" i="42"/>
  <c r="AF42" i="42"/>
  <c r="AE42" i="42"/>
  <c r="AD42" i="42"/>
  <c r="AC42" i="42"/>
  <c r="AB42" i="42"/>
  <c r="AA42" i="42"/>
  <c r="Z42" i="42"/>
  <c r="Y42" i="42"/>
  <c r="X42" i="42"/>
  <c r="W42" i="42"/>
  <c r="V42" i="42"/>
  <c r="U42" i="42"/>
  <c r="T42" i="42"/>
  <c r="S42" i="42"/>
  <c r="R42" i="42"/>
  <c r="Q42" i="42"/>
  <c r="P42" i="42"/>
  <c r="O42" i="42"/>
  <c r="N42" i="42"/>
  <c r="M42" i="42"/>
  <c r="L42" i="42"/>
  <c r="K42" i="42"/>
  <c r="J42" i="42"/>
  <c r="I42" i="42"/>
  <c r="H42" i="42"/>
  <c r="G42" i="42"/>
  <c r="F42" i="42"/>
  <c r="E42" i="42"/>
  <c r="C42" i="42"/>
  <c r="CL41" i="42"/>
  <c r="CK41" i="42"/>
  <c r="CJ41" i="42"/>
  <c r="CI41" i="42"/>
  <c r="CH41" i="42"/>
  <c r="CG41" i="42"/>
  <c r="CF41" i="42"/>
  <c r="CE41" i="42"/>
  <c r="CD41" i="42"/>
  <c r="CC41" i="42"/>
  <c r="CB41" i="42"/>
  <c r="CA41" i="42"/>
  <c r="BZ41" i="42"/>
  <c r="BY41" i="42"/>
  <c r="BX41" i="42"/>
  <c r="BW41" i="42"/>
  <c r="BV41" i="42"/>
  <c r="BU41" i="42"/>
  <c r="BT41" i="42"/>
  <c r="BS41" i="42"/>
  <c r="BR41" i="42"/>
  <c r="BQ41" i="42"/>
  <c r="BP41" i="42"/>
  <c r="BO41" i="42"/>
  <c r="BN41" i="42"/>
  <c r="BM41" i="42"/>
  <c r="BL41" i="42"/>
  <c r="BK41" i="42"/>
  <c r="BJ41" i="42"/>
  <c r="BI41" i="42"/>
  <c r="BH41" i="42"/>
  <c r="BG41" i="42"/>
  <c r="BF41" i="42"/>
  <c r="BE41" i="42"/>
  <c r="BD41" i="42"/>
  <c r="BC41" i="42"/>
  <c r="BB41" i="42"/>
  <c r="BA41" i="42"/>
  <c r="AZ41" i="42"/>
  <c r="AY41" i="42"/>
  <c r="AX41" i="42"/>
  <c r="AW41" i="42"/>
  <c r="AV41" i="42"/>
  <c r="AU41" i="42"/>
  <c r="AT41" i="42"/>
  <c r="AS41" i="42"/>
  <c r="AR41" i="42"/>
  <c r="AQ41" i="42"/>
  <c r="AP41" i="42"/>
  <c r="AO41" i="42"/>
  <c r="AN41" i="42"/>
  <c r="AM41" i="42"/>
  <c r="AL41" i="42"/>
  <c r="AK41" i="42"/>
  <c r="AJ41" i="42"/>
  <c r="AI41" i="42"/>
  <c r="AH41" i="42"/>
  <c r="AG41" i="42"/>
  <c r="AF41" i="42"/>
  <c r="AE41" i="42"/>
  <c r="AD41" i="42"/>
  <c r="AC41" i="42"/>
  <c r="AB41" i="42"/>
  <c r="AA41" i="42"/>
  <c r="Z41" i="42"/>
  <c r="Y41" i="42"/>
  <c r="X41" i="42"/>
  <c r="W41" i="42"/>
  <c r="V41" i="42"/>
  <c r="U41" i="42"/>
  <c r="T41" i="42"/>
  <c r="S41" i="42"/>
  <c r="R41" i="42"/>
  <c r="Q41" i="42"/>
  <c r="P41" i="42"/>
  <c r="O41" i="42"/>
  <c r="N41" i="42"/>
  <c r="M41" i="42"/>
  <c r="L41" i="42"/>
  <c r="K41" i="42"/>
  <c r="J41" i="42"/>
  <c r="I41" i="42"/>
  <c r="H41" i="42"/>
  <c r="G41" i="42"/>
  <c r="F41" i="42"/>
  <c r="E41" i="42"/>
  <c r="C41" i="42"/>
  <c r="A39" i="42"/>
  <c r="BO38" i="42"/>
  <c r="BM38" i="42"/>
  <c r="A38" i="42"/>
  <c r="A37" i="42"/>
  <c r="BQ36" i="42"/>
  <c r="E36" i="42"/>
  <c r="A36" i="42"/>
  <c r="BP35" i="42"/>
  <c r="CK35" i="42"/>
  <c r="A35" i="42"/>
  <c r="CL34" i="42"/>
  <c r="A34" i="42"/>
  <c r="A33" i="42"/>
  <c r="BV32" i="42"/>
  <c r="A32" i="42"/>
  <c r="A31" i="42"/>
  <c r="A30" i="42"/>
  <c r="A29" i="42"/>
  <c r="CH28" i="42"/>
  <c r="A28" i="42"/>
  <c r="A27" i="42"/>
  <c r="BU26" i="42"/>
  <c r="A26" i="42"/>
  <c r="BW25" i="42"/>
  <c r="BJ25" i="42"/>
  <c r="A25" i="42"/>
  <c r="CJ24" i="42"/>
  <c r="BN24" i="42"/>
  <c r="A24" i="42"/>
  <c r="CJ23" i="42"/>
  <c r="CB23" i="42"/>
  <c r="BS23" i="42"/>
  <c r="E23" i="42"/>
  <c r="A23" i="42"/>
  <c r="A20" i="42"/>
  <c r="A19" i="42"/>
  <c r="A18" i="42"/>
  <c r="BK17" i="42"/>
  <c r="CB17" i="42"/>
  <c r="A17" i="42"/>
  <c r="A16" i="42"/>
  <c r="CA15" i="42"/>
  <c r="A15" i="42"/>
  <c r="BW14" i="42"/>
  <c r="A14" i="42"/>
  <c r="A13" i="42"/>
  <c r="A12" i="42"/>
  <c r="A11" i="42"/>
  <c r="A10" i="42"/>
  <c r="A9" i="42"/>
  <c r="A8" i="42"/>
  <c r="A7" i="42"/>
  <c r="CA6" i="42"/>
  <c r="A6" i="42"/>
  <c r="BS5" i="42"/>
  <c r="E5" i="42"/>
  <c r="A5" i="42"/>
  <c r="A4" i="42"/>
  <c r="A98" i="41"/>
  <c r="A97" i="41"/>
  <c r="A96" i="41"/>
  <c r="CL95" i="41"/>
  <c r="CK95" i="41"/>
  <c r="CA95" i="41"/>
  <c r="BX95" i="41"/>
  <c r="BW95" i="41"/>
  <c r="BR95" i="41"/>
  <c r="BO95" i="41"/>
  <c r="BN95" i="41"/>
  <c r="I95" i="41"/>
  <c r="H95" i="41"/>
  <c r="C95" i="41"/>
  <c r="A95" i="41"/>
  <c r="A94" i="41"/>
  <c r="CA93" i="41"/>
  <c r="A93" i="41"/>
  <c r="A92" i="41"/>
  <c r="BW91" i="41"/>
  <c r="BV91" i="41"/>
  <c r="BP91" i="41"/>
  <c r="E91" i="41"/>
  <c r="BY91" i="41"/>
  <c r="A91" i="41"/>
  <c r="A90" i="41"/>
  <c r="A89" i="41"/>
  <c r="E88" i="41"/>
  <c r="A88" i="41"/>
  <c r="CJ87" i="41"/>
  <c r="CH87" i="41"/>
  <c r="CD87" i="41"/>
  <c r="CC87" i="41"/>
  <c r="BZ87" i="41"/>
  <c r="BX87" i="41"/>
  <c r="BW87" i="41"/>
  <c r="BV87" i="41"/>
  <c r="BQ87" i="41"/>
  <c r="BM87" i="41"/>
  <c r="BL87" i="41"/>
  <c r="BI87" i="41"/>
  <c r="BI99" i="41" s="1"/>
  <c r="G87" i="41"/>
  <c r="E87" i="41"/>
  <c r="CK87" i="41"/>
  <c r="A87" i="41"/>
  <c r="A86" i="41"/>
  <c r="CK85" i="41"/>
  <c r="BR85" i="41"/>
  <c r="BK85" i="41"/>
  <c r="E85" i="41"/>
  <c r="A85" i="41"/>
  <c r="BY84" i="41"/>
  <c r="BP84" i="41"/>
  <c r="CA84" i="41"/>
  <c r="A84" i="41"/>
  <c r="CH83" i="41"/>
  <c r="CF83" i="41"/>
  <c r="BX83" i="41"/>
  <c r="BW83" i="41"/>
  <c r="BK83" i="41"/>
  <c r="BJ83" i="41"/>
  <c r="I83" i="41"/>
  <c r="CK83" i="41"/>
  <c r="A83" i="41"/>
  <c r="CJ82" i="41"/>
  <c r="A82" i="41"/>
  <c r="A79" i="41"/>
  <c r="A78" i="41"/>
  <c r="A77" i="41"/>
  <c r="C76" i="41"/>
  <c r="A76" i="41"/>
  <c r="CC75" i="41"/>
  <c r="A75" i="41"/>
  <c r="CK74" i="41"/>
  <c r="CA74" i="41"/>
  <c r="BZ74" i="41"/>
  <c r="BT74" i="41"/>
  <c r="BS74" i="41"/>
  <c r="BN74" i="41"/>
  <c r="E74" i="41"/>
  <c r="C74" i="41"/>
  <c r="A74" i="41"/>
  <c r="A73" i="41"/>
  <c r="A72" i="41"/>
  <c r="A71" i="41"/>
  <c r="CK70" i="41"/>
  <c r="CJ70" i="41"/>
  <c r="A70" i="41"/>
  <c r="A69" i="41"/>
  <c r="A68" i="41"/>
  <c r="BZ67" i="41"/>
  <c r="BT67" i="41"/>
  <c r="G67" i="41"/>
  <c r="A67" i="41"/>
  <c r="CK66" i="41"/>
  <c r="CJ66" i="41"/>
  <c r="BW66" i="41"/>
  <c r="BS66" i="41"/>
  <c r="BN66" i="41"/>
  <c r="BM66" i="41"/>
  <c r="J66" i="41"/>
  <c r="I66" i="41"/>
  <c r="A66" i="41"/>
  <c r="A65" i="41"/>
  <c r="CI64" i="41"/>
  <c r="BW64" i="41"/>
  <c r="CK64" i="41"/>
  <c r="A64" i="41"/>
  <c r="A63" i="41"/>
  <c r="A60" i="41"/>
  <c r="A59" i="41"/>
  <c r="A58" i="41"/>
  <c r="A57" i="41"/>
  <c r="A56" i="41"/>
  <c r="BZ55" i="41"/>
  <c r="BY55" i="41"/>
  <c r="BP55" i="41"/>
  <c r="BN55" i="41"/>
  <c r="J55" i="41"/>
  <c r="CL55" i="41"/>
  <c r="A55" i="41"/>
  <c r="BW54" i="41"/>
  <c r="A54" i="41"/>
  <c r="A53" i="41"/>
  <c r="A52" i="41"/>
  <c r="CJ51" i="41"/>
  <c r="A51" i="41"/>
  <c r="A50" i="41"/>
  <c r="BV49" i="41"/>
  <c r="E49" i="41"/>
  <c r="A49" i="41"/>
  <c r="A48" i="41"/>
  <c r="J47" i="41"/>
  <c r="A47" i="41"/>
  <c r="CA46" i="41"/>
  <c r="A46" i="41"/>
  <c r="BS45" i="41"/>
  <c r="E45" i="41"/>
  <c r="A45" i="41"/>
  <c r="A44" i="41"/>
  <c r="CL42" i="41"/>
  <c r="CK42" i="41"/>
  <c r="CJ42" i="41"/>
  <c r="CI42" i="41"/>
  <c r="CH42" i="41"/>
  <c r="CG42" i="41"/>
  <c r="CF42" i="41"/>
  <c r="CE42" i="41"/>
  <c r="CD42" i="41"/>
  <c r="CC42" i="41"/>
  <c r="CB42" i="41"/>
  <c r="CA42" i="41"/>
  <c r="BZ42" i="41"/>
  <c r="BY42" i="41"/>
  <c r="BX42" i="41"/>
  <c r="BW42" i="41"/>
  <c r="BV42" i="41"/>
  <c r="BU42" i="41"/>
  <c r="BT42" i="41"/>
  <c r="BS42" i="41"/>
  <c r="BR42" i="41"/>
  <c r="BQ42" i="41"/>
  <c r="BP42" i="41"/>
  <c r="BO42" i="41"/>
  <c r="BN42" i="41"/>
  <c r="BM42" i="41"/>
  <c r="BL42" i="41"/>
  <c r="BK42" i="41"/>
  <c r="BJ42" i="41"/>
  <c r="BI42" i="41"/>
  <c r="BH42" i="41"/>
  <c r="BG42" i="41"/>
  <c r="BF42" i="41"/>
  <c r="BE42" i="41"/>
  <c r="BD42" i="41"/>
  <c r="BC42" i="41"/>
  <c r="BB42" i="41"/>
  <c r="BA42" i="41"/>
  <c r="AZ42" i="41"/>
  <c r="AY42" i="41"/>
  <c r="AX42" i="41"/>
  <c r="AW42" i="41"/>
  <c r="AV42" i="41"/>
  <c r="AU42" i="41"/>
  <c r="AT42" i="41"/>
  <c r="AS42" i="41"/>
  <c r="AR42" i="41"/>
  <c r="AQ42" i="41"/>
  <c r="AP42" i="41"/>
  <c r="AO42" i="41"/>
  <c r="AN42" i="41"/>
  <c r="AM42" i="41"/>
  <c r="AL42" i="41"/>
  <c r="AK42" i="41"/>
  <c r="AJ42" i="41"/>
  <c r="AI42" i="41"/>
  <c r="AH42" i="41"/>
  <c r="AG42" i="41"/>
  <c r="AF42" i="41"/>
  <c r="AE42" i="41"/>
  <c r="AD42" i="41"/>
  <c r="AC42" i="41"/>
  <c r="AB42" i="41"/>
  <c r="AA42" i="41"/>
  <c r="Z42" i="41"/>
  <c r="Y42" i="41"/>
  <c r="X42" i="41"/>
  <c r="W42" i="41"/>
  <c r="V42" i="41"/>
  <c r="U42" i="41"/>
  <c r="T42" i="41"/>
  <c r="S42" i="41"/>
  <c r="R42" i="41"/>
  <c r="Q42" i="41"/>
  <c r="P42" i="41"/>
  <c r="O42" i="41"/>
  <c r="N42" i="41"/>
  <c r="M42" i="41"/>
  <c r="L42" i="41"/>
  <c r="K42" i="41"/>
  <c r="J42" i="41"/>
  <c r="I42" i="41"/>
  <c r="H42" i="41"/>
  <c r="G42" i="41"/>
  <c r="F42" i="41"/>
  <c r="E42" i="41"/>
  <c r="C42" i="41"/>
  <c r="CL41" i="41"/>
  <c r="CK41" i="41"/>
  <c r="CJ41" i="41"/>
  <c r="CI41" i="41"/>
  <c r="CH41" i="41"/>
  <c r="CG41" i="41"/>
  <c r="CF41" i="41"/>
  <c r="CE41" i="41"/>
  <c r="CD41" i="41"/>
  <c r="CC41" i="41"/>
  <c r="CB41" i="41"/>
  <c r="CA41" i="41"/>
  <c r="BZ41" i="41"/>
  <c r="BY41" i="41"/>
  <c r="BX41" i="41"/>
  <c r="BW41" i="41"/>
  <c r="BV41" i="41"/>
  <c r="BU41" i="41"/>
  <c r="BT41" i="41"/>
  <c r="BS41" i="41"/>
  <c r="BR41" i="41"/>
  <c r="BQ41" i="41"/>
  <c r="BP41" i="41"/>
  <c r="BO41" i="41"/>
  <c r="BN41" i="41"/>
  <c r="BM41" i="41"/>
  <c r="BL41" i="41"/>
  <c r="BK41" i="41"/>
  <c r="BJ41" i="41"/>
  <c r="BI41" i="41"/>
  <c r="BH41" i="41"/>
  <c r="BG41" i="41"/>
  <c r="BF41" i="41"/>
  <c r="BE41" i="41"/>
  <c r="BD41" i="41"/>
  <c r="BC41" i="41"/>
  <c r="BB41" i="41"/>
  <c r="BA41" i="41"/>
  <c r="AZ41" i="41"/>
  <c r="AY41" i="41"/>
  <c r="AX41" i="41"/>
  <c r="AW41" i="41"/>
  <c r="AV41" i="41"/>
  <c r="AU41" i="41"/>
  <c r="AT41" i="41"/>
  <c r="AS41" i="41"/>
  <c r="AR41" i="41"/>
  <c r="AQ41" i="41"/>
  <c r="AP41" i="41"/>
  <c r="AO41" i="41"/>
  <c r="AN41" i="41"/>
  <c r="AM41" i="41"/>
  <c r="AL41" i="41"/>
  <c r="AK41" i="41"/>
  <c r="AJ41" i="41"/>
  <c r="AI41" i="41"/>
  <c r="AH41" i="41"/>
  <c r="AG41" i="41"/>
  <c r="AF41" i="41"/>
  <c r="AE41" i="41"/>
  <c r="AD41" i="41"/>
  <c r="AC41" i="41"/>
  <c r="AB41" i="41"/>
  <c r="AA41" i="41"/>
  <c r="Z41" i="41"/>
  <c r="Y41" i="41"/>
  <c r="X41" i="41"/>
  <c r="W41" i="41"/>
  <c r="V41" i="41"/>
  <c r="U41" i="41"/>
  <c r="T41" i="41"/>
  <c r="S41" i="41"/>
  <c r="R41" i="41"/>
  <c r="Q41" i="41"/>
  <c r="P41" i="41"/>
  <c r="O41" i="41"/>
  <c r="N41" i="41"/>
  <c r="M41" i="41"/>
  <c r="L41" i="41"/>
  <c r="K41" i="41"/>
  <c r="J41" i="41"/>
  <c r="I41" i="41"/>
  <c r="H41" i="41"/>
  <c r="G41" i="41"/>
  <c r="F41" i="41"/>
  <c r="E41" i="41"/>
  <c r="C41" i="41"/>
  <c r="A39" i="41"/>
  <c r="A38" i="41"/>
  <c r="A37" i="41"/>
  <c r="BZ36" i="41"/>
  <c r="BY36" i="41"/>
  <c r="BQ36" i="41"/>
  <c r="BP36" i="41"/>
  <c r="E36" i="41"/>
  <c r="C36" i="41"/>
  <c r="A36" i="41"/>
  <c r="A35" i="41"/>
  <c r="A34" i="41"/>
  <c r="A33" i="41"/>
  <c r="A32" i="41"/>
  <c r="A31" i="41"/>
  <c r="A30" i="41"/>
  <c r="A29" i="41"/>
  <c r="CH28" i="41"/>
  <c r="BZ28" i="41"/>
  <c r="BW28" i="41"/>
  <c r="BL28" i="41"/>
  <c r="G28" i="41"/>
  <c r="A28" i="41"/>
  <c r="BZ27" i="41"/>
  <c r="A27" i="41"/>
  <c r="BS26" i="41"/>
  <c r="J26" i="41"/>
  <c r="A26" i="41"/>
  <c r="CA25" i="41"/>
  <c r="BV25" i="41"/>
  <c r="BS25" i="41"/>
  <c r="E25" i="41"/>
  <c r="BW25" i="41"/>
  <c r="A25" i="41"/>
  <c r="CJ24" i="41"/>
  <c r="CI24" i="41"/>
  <c r="BZ24" i="41"/>
  <c r="BY24" i="41"/>
  <c r="BN24" i="41"/>
  <c r="BM24" i="41"/>
  <c r="CH24" i="41"/>
  <c r="A24" i="41"/>
  <c r="BU23" i="41"/>
  <c r="BQ23" i="41"/>
  <c r="J23" i="41"/>
  <c r="E23" i="41"/>
  <c r="A23" i="41"/>
  <c r="A20" i="41"/>
  <c r="A19" i="41"/>
  <c r="A18" i="41"/>
  <c r="CL17" i="41"/>
  <c r="BX17" i="41"/>
  <c r="BO17" i="41"/>
  <c r="H17" i="41"/>
  <c r="CA17" i="41"/>
  <c r="A17" i="41"/>
  <c r="CC16" i="41"/>
  <c r="BQ16" i="41"/>
  <c r="H16" i="41"/>
  <c r="A16" i="41"/>
  <c r="A15" i="41"/>
  <c r="A14" i="41"/>
  <c r="CJ13" i="41"/>
  <c r="BW13" i="41"/>
  <c r="BP13" i="41"/>
  <c r="A13" i="41"/>
  <c r="A12" i="41"/>
  <c r="CJ11" i="41"/>
  <c r="A11" i="41"/>
  <c r="A10" i="41"/>
  <c r="CJ9" i="41"/>
  <c r="CD9" i="41"/>
  <c r="BX9" i="41"/>
  <c r="BQ9" i="41"/>
  <c r="BI9" i="41"/>
  <c r="BI21" i="41" s="1"/>
  <c r="E9" i="41"/>
  <c r="CH9" i="41"/>
  <c r="A9" i="41"/>
  <c r="BV8" i="41"/>
  <c r="BK8" i="41"/>
  <c r="A8" i="41"/>
  <c r="BR7" i="41"/>
  <c r="E7" i="41"/>
  <c r="A7" i="41"/>
  <c r="BX6" i="41"/>
  <c r="A6" i="41"/>
  <c r="CK5" i="41"/>
  <c r="CF5" i="41"/>
  <c r="CA5" i="41"/>
  <c r="BW5" i="41"/>
  <c r="BO5" i="41"/>
  <c r="BJ5" i="41"/>
  <c r="I5" i="41"/>
  <c r="CJ5" i="41"/>
  <c r="A5" i="41"/>
  <c r="CI4" i="41"/>
  <c r="CE4" i="41"/>
  <c r="CA4" i="41"/>
  <c r="BW4" i="41"/>
  <c r="BR4" i="41"/>
  <c r="BM4" i="41"/>
  <c r="I4" i="41"/>
  <c r="H4" i="41"/>
  <c r="CL4" i="41"/>
  <c r="A4" i="41"/>
  <c r="A98" i="40"/>
  <c r="A97" i="40"/>
  <c r="A96" i="40"/>
  <c r="BX95" i="40"/>
  <c r="A95" i="40"/>
  <c r="CJ94" i="40"/>
  <c r="A94" i="40"/>
  <c r="CC93" i="40"/>
  <c r="CA93" i="40"/>
  <c r="BW93" i="40"/>
  <c r="BT93" i="40"/>
  <c r="BP93" i="40"/>
  <c r="BN93" i="40"/>
  <c r="H93" i="40"/>
  <c r="E93" i="40"/>
  <c r="A93" i="40"/>
  <c r="A92" i="40"/>
  <c r="CK91" i="40"/>
  <c r="BQ91" i="40"/>
  <c r="CJ91" i="40"/>
  <c r="A91" i="40"/>
  <c r="A90" i="40"/>
  <c r="CI89" i="40"/>
  <c r="F89" i="40"/>
  <c r="F99" i="40" s="1"/>
  <c r="CK89" i="40"/>
  <c r="A89" i="40"/>
  <c r="A88" i="40"/>
  <c r="BY87" i="40"/>
  <c r="BM87" i="40"/>
  <c r="G87" i="40"/>
  <c r="CH87" i="40"/>
  <c r="A87" i="40"/>
  <c r="A86" i="40"/>
  <c r="A85" i="40"/>
  <c r="CA84" i="40"/>
  <c r="BS84" i="40"/>
  <c r="BJ84" i="40"/>
  <c r="E84" i="40"/>
  <c r="BZ84" i="40"/>
  <c r="A84" i="40"/>
  <c r="CE83" i="40"/>
  <c r="BZ83" i="40"/>
  <c r="BU83" i="40"/>
  <c r="H83" i="40"/>
  <c r="E83" i="40"/>
  <c r="A83" i="40"/>
  <c r="CH82" i="40"/>
  <c r="BK82" i="40"/>
  <c r="H82" i="40"/>
  <c r="E82" i="40"/>
  <c r="CL82" i="40"/>
  <c r="A82" i="40"/>
  <c r="A79" i="40"/>
  <c r="A78" i="40"/>
  <c r="A77" i="40"/>
  <c r="A76" i="40"/>
  <c r="BN75" i="40"/>
  <c r="A75" i="40"/>
  <c r="BZ74" i="40"/>
  <c r="BQ74" i="40"/>
  <c r="A74" i="40"/>
  <c r="BW73" i="40"/>
  <c r="A73" i="40"/>
  <c r="A72" i="40"/>
  <c r="A71" i="40"/>
  <c r="A70" i="40"/>
  <c r="A69" i="40"/>
  <c r="A68" i="40"/>
  <c r="CD67" i="40"/>
  <c r="BT67" i="40"/>
  <c r="A67" i="40"/>
  <c r="CC66" i="40"/>
  <c r="I66" i="40"/>
  <c r="A66" i="40"/>
  <c r="BV65" i="40"/>
  <c r="BY65" i="40"/>
  <c r="A65" i="40"/>
  <c r="CI64" i="40"/>
  <c r="BM64" i="40"/>
  <c r="A64" i="40"/>
  <c r="A63" i="40"/>
  <c r="A60" i="40"/>
  <c r="BM59" i="40"/>
  <c r="A59" i="40"/>
  <c r="A58" i="40"/>
  <c r="CJ57" i="40"/>
  <c r="BZ57" i="40"/>
  <c r="BU57" i="40"/>
  <c r="BQ57" i="40"/>
  <c r="BM57" i="40"/>
  <c r="J57" i="40"/>
  <c r="H57" i="40"/>
  <c r="E57" i="40"/>
  <c r="C57" i="40"/>
  <c r="CC57" i="40"/>
  <c r="A57" i="40"/>
  <c r="CL56" i="40"/>
  <c r="BT56" i="40"/>
  <c r="BP56" i="40"/>
  <c r="J56" i="40"/>
  <c r="E56" i="40"/>
  <c r="C56" i="40"/>
  <c r="CK56" i="40"/>
  <c r="A56" i="40"/>
  <c r="CL55" i="40"/>
  <c r="CB55" i="40"/>
  <c r="BX55" i="40"/>
  <c r="I55" i="40"/>
  <c r="A55" i="40"/>
  <c r="A54" i="40"/>
  <c r="BV53" i="40"/>
  <c r="BM53" i="40"/>
  <c r="E53" i="40"/>
  <c r="BY53" i="40"/>
  <c r="A53" i="40"/>
  <c r="A52" i="40"/>
  <c r="CJ51" i="40"/>
  <c r="A51" i="40"/>
  <c r="A50" i="40"/>
  <c r="CH49" i="40"/>
  <c r="CC49" i="40"/>
  <c r="BZ49" i="40"/>
  <c r="BW49" i="40"/>
  <c r="BV49" i="40"/>
  <c r="BM49" i="40"/>
  <c r="BL49" i="40"/>
  <c r="G49" i="40"/>
  <c r="E49" i="40"/>
  <c r="CK49" i="40"/>
  <c r="A49" i="40"/>
  <c r="A48" i="40"/>
  <c r="CJ47" i="40"/>
  <c r="A47" i="40"/>
  <c r="CA46" i="40"/>
  <c r="BU46" i="40"/>
  <c r="BT46" i="40"/>
  <c r="BJ46" i="40"/>
  <c r="E46" i="40"/>
  <c r="BZ46" i="40"/>
  <c r="A46" i="40"/>
  <c r="CK45" i="40"/>
  <c r="CJ45" i="40"/>
  <c r="CF45" i="40"/>
  <c r="CE45" i="40"/>
  <c r="CA45" i="40"/>
  <c r="BZ45" i="40"/>
  <c r="BW45" i="40"/>
  <c r="BU45" i="40"/>
  <c r="BO45" i="40"/>
  <c r="BN45" i="40"/>
  <c r="BJ45" i="40"/>
  <c r="I45" i="40"/>
  <c r="H45" i="40"/>
  <c r="CI45" i="40"/>
  <c r="A45" i="40"/>
  <c r="CL44" i="40"/>
  <c r="CJ44" i="40"/>
  <c r="CI44" i="40"/>
  <c r="CH44" i="40"/>
  <c r="CF44" i="40"/>
  <c r="CE44" i="40"/>
  <c r="CB44" i="40"/>
  <c r="CA44" i="40"/>
  <c r="BZ44" i="40"/>
  <c r="BX44" i="40"/>
  <c r="BW44" i="40"/>
  <c r="BU44" i="40"/>
  <c r="BS44" i="40"/>
  <c r="BR44" i="40"/>
  <c r="BQ44" i="40"/>
  <c r="BN44" i="40"/>
  <c r="BM44" i="40"/>
  <c r="BK44" i="40"/>
  <c r="I44" i="40"/>
  <c r="H44" i="40"/>
  <c r="E44" i="40"/>
  <c r="A44" i="40"/>
  <c r="CL42" i="40"/>
  <c r="CK42" i="40"/>
  <c r="CJ42" i="40"/>
  <c r="CI42" i="40"/>
  <c r="CH42" i="40"/>
  <c r="CG42" i="40"/>
  <c r="CF42" i="40"/>
  <c r="CE42" i="40"/>
  <c r="CD42" i="40"/>
  <c r="CC42" i="40"/>
  <c r="CB42" i="40"/>
  <c r="CA42" i="40"/>
  <c r="BZ42" i="40"/>
  <c r="BY42" i="40"/>
  <c r="BX42" i="40"/>
  <c r="BW42" i="40"/>
  <c r="BV42" i="40"/>
  <c r="BU42" i="40"/>
  <c r="BT42" i="40"/>
  <c r="BS42" i="40"/>
  <c r="BR42" i="40"/>
  <c r="BQ42" i="40"/>
  <c r="BP42" i="40"/>
  <c r="BO42" i="40"/>
  <c r="BN42" i="40"/>
  <c r="BM42" i="40"/>
  <c r="BL42" i="40"/>
  <c r="BK42" i="40"/>
  <c r="BJ42" i="40"/>
  <c r="BI42" i="40"/>
  <c r="BH42" i="40"/>
  <c r="BG42" i="40"/>
  <c r="BF42" i="40"/>
  <c r="BE42" i="40"/>
  <c r="BD42" i="40"/>
  <c r="BC42" i="40"/>
  <c r="BB42" i="40"/>
  <c r="BA42" i="40"/>
  <c r="AZ42" i="40"/>
  <c r="AY42" i="40"/>
  <c r="AX42" i="40"/>
  <c r="AW42" i="40"/>
  <c r="AV42" i="40"/>
  <c r="AU42" i="40"/>
  <c r="AT42" i="40"/>
  <c r="AS42" i="40"/>
  <c r="AR42" i="40"/>
  <c r="AQ42" i="40"/>
  <c r="AP42" i="40"/>
  <c r="AO42" i="40"/>
  <c r="AN42" i="40"/>
  <c r="AM42" i="40"/>
  <c r="AL42" i="40"/>
  <c r="AK42" i="40"/>
  <c r="AJ42" i="40"/>
  <c r="AI42" i="40"/>
  <c r="AH42" i="40"/>
  <c r="AG42" i="40"/>
  <c r="AF42" i="40"/>
  <c r="AE42" i="40"/>
  <c r="AD42" i="40"/>
  <c r="AC42" i="40"/>
  <c r="AB42" i="40"/>
  <c r="AA42" i="40"/>
  <c r="Z42" i="40"/>
  <c r="Y42" i="40"/>
  <c r="X42" i="40"/>
  <c r="W42" i="40"/>
  <c r="V42" i="40"/>
  <c r="U42" i="40"/>
  <c r="T42" i="40"/>
  <c r="S42" i="40"/>
  <c r="R42" i="40"/>
  <c r="Q42" i="40"/>
  <c r="P42" i="40"/>
  <c r="O42" i="40"/>
  <c r="N42" i="40"/>
  <c r="M42" i="40"/>
  <c r="L42" i="40"/>
  <c r="K42" i="40"/>
  <c r="J42" i="40"/>
  <c r="I42" i="40"/>
  <c r="H42" i="40"/>
  <c r="G42" i="40"/>
  <c r="F42" i="40"/>
  <c r="E42" i="40"/>
  <c r="C42" i="40"/>
  <c r="CL41" i="40"/>
  <c r="CK41" i="40"/>
  <c r="CJ41" i="40"/>
  <c r="CI41" i="40"/>
  <c r="CH41" i="40"/>
  <c r="CG41" i="40"/>
  <c r="CF41" i="40"/>
  <c r="CE41" i="40"/>
  <c r="CD41" i="40"/>
  <c r="CC41" i="40"/>
  <c r="CB41" i="40"/>
  <c r="CA41" i="40"/>
  <c r="BZ41" i="40"/>
  <c r="BY41" i="40"/>
  <c r="BX41" i="40"/>
  <c r="BW41" i="40"/>
  <c r="BV41" i="40"/>
  <c r="BU41" i="40"/>
  <c r="BT41" i="40"/>
  <c r="BS41" i="40"/>
  <c r="BR41" i="40"/>
  <c r="BQ41" i="40"/>
  <c r="BP41" i="40"/>
  <c r="BO41" i="40"/>
  <c r="BN41" i="40"/>
  <c r="BM41" i="40"/>
  <c r="BL41" i="40"/>
  <c r="BK41" i="40"/>
  <c r="BJ41" i="40"/>
  <c r="BI41" i="40"/>
  <c r="BH41" i="40"/>
  <c r="BG41" i="40"/>
  <c r="BF41" i="40"/>
  <c r="BE41" i="40"/>
  <c r="BD41" i="40"/>
  <c r="BC41" i="40"/>
  <c r="BB41" i="40"/>
  <c r="BA41" i="40"/>
  <c r="AZ41" i="40"/>
  <c r="AY41" i="40"/>
  <c r="AX41" i="40"/>
  <c r="AW41" i="40"/>
  <c r="AV41" i="40"/>
  <c r="AU41" i="40"/>
  <c r="AT41" i="40"/>
  <c r="AS41" i="40"/>
  <c r="AR41" i="40"/>
  <c r="AQ41" i="40"/>
  <c r="AP41" i="40"/>
  <c r="AO41" i="40"/>
  <c r="AN41" i="40"/>
  <c r="AM41" i="40"/>
  <c r="AL41" i="40"/>
  <c r="AK41" i="40"/>
  <c r="AJ41" i="40"/>
  <c r="AI41" i="40"/>
  <c r="AH41" i="40"/>
  <c r="AG41" i="40"/>
  <c r="AF41" i="40"/>
  <c r="AE41" i="40"/>
  <c r="AD41" i="40"/>
  <c r="AC41" i="40"/>
  <c r="AB41" i="40"/>
  <c r="AA41" i="40"/>
  <c r="Z41" i="40"/>
  <c r="Y41" i="40"/>
  <c r="X41" i="40"/>
  <c r="W41" i="40"/>
  <c r="V41" i="40"/>
  <c r="U41" i="40"/>
  <c r="T41" i="40"/>
  <c r="S41" i="40"/>
  <c r="R41" i="40"/>
  <c r="Q41" i="40"/>
  <c r="P41" i="40"/>
  <c r="O41" i="40"/>
  <c r="N41" i="40"/>
  <c r="M41" i="40"/>
  <c r="L41" i="40"/>
  <c r="K41" i="40"/>
  <c r="J41" i="40"/>
  <c r="I41" i="40"/>
  <c r="H41" i="40"/>
  <c r="G41" i="40"/>
  <c r="F41" i="40"/>
  <c r="E41" i="40"/>
  <c r="C41" i="40"/>
  <c r="A39" i="40"/>
  <c r="BO38" i="40"/>
  <c r="BM38" i="40"/>
  <c r="A38" i="40"/>
  <c r="A37" i="40"/>
  <c r="CJ36" i="40"/>
  <c r="BZ36" i="40"/>
  <c r="BS36" i="40"/>
  <c r="BR36" i="40"/>
  <c r="BM36" i="40"/>
  <c r="E36" i="40"/>
  <c r="A36" i="40"/>
  <c r="A35" i="40"/>
  <c r="CL34" i="40"/>
  <c r="BZ34" i="40"/>
  <c r="BX34" i="40"/>
  <c r="BP34" i="40"/>
  <c r="BN34" i="40"/>
  <c r="E34" i="40"/>
  <c r="C34" i="40"/>
  <c r="A34" i="40"/>
  <c r="A33" i="40"/>
  <c r="CJ32" i="40"/>
  <c r="BV32" i="40"/>
  <c r="BQ32" i="40"/>
  <c r="E32" i="40"/>
  <c r="BY32" i="40"/>
  <c r="A32" i="40"/>
  <c r="A31" i="40"/>
  <c r="CJ30" i="40"/>
  <c r="CK30" i="40"/>
  <c r="A30" i="40"/>
  <c r="A29" i="40"/>
  <c r="CC28" i="40"/>
  <c r="BY28" i="40"/>
  <c r="CH28" i="40"/>
  <c r="A28" i="40"/>
  <c r="CA27" i="40"/>
  <c r="CH27" i="40"/>
  <c r="A27" i="40"/>
  <c r="CJ26" i="40"/>
  <c r="BR26" i="40"/>
  <c r="BO26" i="40"/>
  <c r="E26" i="40"/>
  <c r="A26" i="40"/>
  <c r="CB25" i="40"/>
  <c r="CA25" i="40"/>
  <c r="BY25" i="40"/>
  <c r="BX25" i="40"/>
  <c r="BW25" i="40"/>
  <c r="BU25" i="40"/>
  <c r="BT25" i="40"/>
  <c r="BS25" i="40"/>
  <c r="BP25" i="40"/>
  <c r="BN25" i="40"/>
  <c r="BJ25" i="40"/>
  <c r="I25" i="40"/>
  <c r="H25" i="40"/>
  <c r="E25" i="40"/>
  <c r="BZ25" i="40"/>
  <c r="A25" i="40"/>
  <c r="CK24" i="40"/>
  <c r="CE24" i="40"/>
  <c r="CD24" i="40"/>
  <c r="BW24" i="40"/>
  <c r="BU24" i="40"/>
  <c r="BK24" i="40"/>
  <c r="H24" i="40"/>
  <c r="A24" i="40"/>
  <c r="CI23" i="40"/>
  <c r="CH23" i="40"/>
  <c r="CB23" i="40"/>
  <c r="BX23" i="40"/>
  <c r="BW23" i="40"/>
  <c r="BR23" i="40"/>
  <c r="BQ23" i="40"/>
  <c r="BK23" i="40"/>
  <c r="E23" i="40"/>
  <c r="CK23" i="40"/>
  <c r="A23" i="40"/>
  <c r="A20" i="40"/>
  <c r="BM19" i="40"/>
  <c r="A19" i="40"/>
  <c r="A18" i="40"/>
  <c r="CC17" i="40"/>
  <c r="CB17" i="40"/>
  <c r="BY17" i="40"/>
  <c r="BT17" i="40"/>
  <c r="BS17" i="40"/>
  <c r="BP17" i="40"/>
  <c r="BK17" i="40"/>
  <c r="J17" i="40"/>
  <c r="I17" i="40"/>
  <c r="C17" i="40"/>
  <c r="A17" i="40"/>
  <c r="A16" i="40"/>
  <c r="CK15" i="40"/>
  <c r="CJ15" i="40"/>
  <c r="CC15" i="40"/>
  <c r="CA15" i="40"/>
  <c r="BZ15" i="40"/>
  <c r="BY15" i="40"/>
  <c r="BW15" i="40"/>
  <c r="BT15" i="40"/>
  <c r="BS15" i="40"/>
  <c r="BQ15" i="40"/>
  <c r="BP15" i="40"/>
  <c r="BN15" i="40"/>
  <c r="J15" i="40"/>
  <c r="H15" i="40"/>
  <c r="E15" i="40"/>
  <c r="C15" i="40"/>
  <c r="CL15" i="40"/>
  <c r="A15" i="40"/>
  <c r="A14" i="40"/>
  <c r="BY13" i="40"/>
  <c r="A13" i="40"/>
  <c r="A12" i="40"/>
  <c r="CK11" i="40"/>
  <c r="CI11" i="40"/>
  <c r="F11" i="40"/>
  <c r="F21" i="40" s="1"/>
  <c r="E11" i="40"/>
  <c r="CJ11" i="40"/>
  <c r="A11" i="40"/>
  <c r="A10" i="40"/>
  <c r="E9" i="40"/>
  <c r="CK9" i="40"/>
  <c r="A9" i="40"/>
  <c r="A8" i="40"/>
  <c r="CK7" i="40"/>
  <c r="CE7" i="40"/>
  <c r="CC7" i="40"/>
  <c r="BS7" i="40"/>
  <c r="BR7" i="40"/>
  <c r="BN7" i="40"/>
  <c r="BM7" i="40"/>
  <c r="J7" i="40"/>
  <c r="I7" i="40"/>
  <c r="CJ7" i="40"/>
  <c r="A7" i="40"/>
  <c r="BR6" i="40"/>
  <c r="A6" i="40"/>
  <c r="CI5" i="40"/>
  <c r="A5" i="40"/>
  <c r="CJ4" i="40"/>
  <c r="CF4" i="40"/>
  <c r="CB4" i="40"/>
  <c r="BX4" i="40"/>
  <c r="BS4" i="40"/>
  <c r="BN4" i="40"/>
  <c r="I4" i="40"/>
  <c r="A4" i="40"/>
  <c r="A98" i="39"/>
  <c r="A97" i="39"/>
  <c r="A96" i="39"/>
  <c r="BY95" i="39"/>
  <c r="A95" i="39"/>
  <c r="BZ94" i="39"/>
  <c r="J94" i="39"/>
  <c r="A94" i="39"/>
  <c r="CK93" i="39"/>
  <c r="CA93" i="39"/>
  <c r="BW93" i="39"/>
  <c r="BQ93" i="39"/>
  <c r="H93" i="39"/>
  <c r="CJ93" i="39"/>
  <c r="A93" i="39"/>
  <c r="A92" i="39"/>
  <c r="A91" i="39"/>
  <c r="A90" i="39"/>
  <c r="CI89" i="39"/>
  <c r="F89" i="39"/>
  <c r="F99" i="39" s="1"/>
  <c r="CK89" i="39"/>
  <c r="A89" i="39"/>
  <c r="A88" i="39"/>
  <c r="BZ87" i="39"/>
  <c r="BL87" i="39"/>
  <c r="CK87" i="39"/>
  <c r="A87" i="39"/>
  <c r="BL86" i="39"/>
  <c r="A86" i="39"/>
  <c r="CK85" i="39"/>
  <c r="CE85" i="39"/>
  <c r="CC85" i="39"/>
  <c r="BS85" i="39"/>
  <c r="BR85" i="39"/>
  <c r="BN85" i="39"/>
  <c r="BM85" i="39"/>
  <c r="J85" i="39"/>
  <c r="I85" i="39"/>
  <c r="E85" i="39"/>
  <c r="CJ85" i="39"/>
  <c r="A85" i="39"/>
  <c r="BP84" i="39"/>
  <c r="BV84" i="39"/>
  <c r="A84" i="39"/>
  <c r="E83" i="39"/>
  <c r="BR83" i="39"/>
  <c r="A83" i="39"/>
  <c r="CJ82" i="39"/>
  <c r="BO82" i="39"/>
  <c r="A82" i="39"/>
  <c r="A79" i="39"/>
  <c r="BM78" i="39"/>
  <c r="A78" i="39"/>
  <c r="A77" i="39"/>
  <c r="CJ76" i="39"/>
  <c r="BU76" i="39"/>
  <c r="BM76" i="39"/>
  <c r="CL76" i="39"/>
  <c r="A76" i="39"/>
  <c r="CK75" i="39"/>
  <c r="BS75" i="39"/>
  <c r="C75" i="39"/>
  <c r="A75" i="39"/>
  <c r="CK74" i="39"/>
  <c r="A74" i="39"/>
  <c r="A73" i="39"/>
  <c r="A72" i="39"/>
  <c r="A71" i="39"/>
  <c r="A70" i="39"/>
  <c r="A69" i="39"/>
  <c r="BV68" i="39"/>
  <c r="E68" i="39"/>
  <c r="A68" i="39"/>
  <c r="A67" i="39"/>
  <c r="A66" i="39"/>
  <c r="BZ65" i="39"/>
  <c r="BY65" i="39"/>
  <c r="BU65" i="39"/>
  <c r="BS65" i="39"/>
  <c r="BJ65" i="39"/>
  <c r="I65" i="39"/>
  <c r="E65" i="39"/>
  <c r="CA65" i="39"/>
  <c r="A65" i="39"/>
  <c r="CI64" i="39"/>
  <c r="BJ64" i="39"/>
  <c r="CD64" i="39"/>
  <c r="A64" i="39"/>
  <c r="CF63" i="39"/>
  <c r="BX63" i="39"/>
  <c r="BN63" i="39"/>
  <c r="I63" i="39"/>
  <c r="A63" i="39"/>
  <c r="A60" i="39"/>
  <c r="BO59" i="39"/>
  <c r="BM59" i="39"/>
  <c r="A59" i="39"/>
  <c r="A58" i="39"/>
  <c r="CJ57" i="39"/>
  <c r="CC57" i="39"/>
  <c r="BZ57" i="39"/>
  <c r="BY57" i="39"/>
  <c r="BU57" i="39"/>
  <c r="BT57" i="39"/>
  <c r="BQ57" i="39"/>
  <c r="BP57" i="39"/>
  <c r="BM57" i="39"/>
  <c r="BK57" i="39"/>
  <c r="J57" i="39"/>
  <c r="H57" i="39"/>
  <c r="E57" i="39"/>
  <c r="C57" i="39"/>
  <c r="CL57" i="39"/>
  <c r="A57" i="39"/>
  <c r="CK56" i="39"/>
  <c r="A56" i="39"/>
  <c r="A55" i="39"/>
  <c r="A54" i="39"/>
  <c r="BY53" i="39"/>
  <c r="BL53" i="39"/>
  <c r="E53" i="39"/>
  <c r="BT53" i="39"/>
  <c r="A53" i="39"/>
  <c r="A52" i="39"/>
  <c r="CI51" i="39"/>
  <c r="A51" i="39"/>
  <c r="A50" i="39"/>
  <c r="CJ49" i="39"/>
  <c r="CH49" i="39"/>
  <c r="CD49" i="39"/>
  <c r="CC49" i="39"/>
  <c r="BZ49" i="39"/>
  <c r="BX49" i="39"/>
  <c r="BW49" i="39"/>
  <c r="BV49" i="39"/>
  <c r="BQ49" i="39"/>
  <c r="BM49" i="39"/>
  <c r="BL49" i="39"/>
  <c r="BI49" i="39"/>
  <c r="BI61" i="39" s="1"/>
  <c r="G49" i="39"/>
  <c r="E49" i="39"/>
  <c r="CK49" i="39"/>
  <c r="A49" i="39"/>
  <c r="CJ48" i="39"/>
  <c r="A48" i="39"/>
  <c r="CE47" i="39"/>
  <c r="A47" i="39"/>
  <c r="CA46" i="39"/>
  <c r="BN46" i="39"/>
  <c r="BZ46" i="39"/>
  <c r="A46" i="39"/>
  <c r="CK45" i="39"/>
  <c r="CJ45" i="39"/>
  <c r="CF45" i="39"/>
  <c r="CE45" i="39"/>
  <c r="CA45" i="39"/>
  <c r="BZ45" i="39"/>
  <c r="BY45" i="39"/>
  <c r="BW45" i="39"/>
  <c r="BU45" i="39"/>
  <c r="BS45" i="39"/>
  <c r="BO45" i="39"/>
  <c r="BN45" i="39"/>
  <c r="BM45" i="39"/>
  <c r="BJ45" i="39"/>
  <c r="I45" i="39"/>
  <c r="H45" i="39"/>
  <c r="E45" i="39"/>
  <c r="CI45" i="39"/>
  <c r="A45" i="39"/>
  <c r="CL44" i="39"/>
  <c r="CH44" i="39"/>
  <c r="BZ44" i="39"/>
  <c r="BW44" i="39"/>
  <c r="BU44" i="39"/>
  <c r="BR44" i="39"/>
  <c r="BQ44" i="39"/>
  <c r="BM44" i="39"/>
  <c r="BK44" i="39"/>
  <c r="H44" i="39"/>
  <c r="E44" i="39"/>
  <c r="A44" i="39"/>
  <c r="CL42" i="39"/>
  <c r="CK42" i="39"/>
  <c r="CJ42" i="39"/>
  <c r="CI42" i="39"/>
  <c r="CH42" i="39"/>
  <c r="CG42" i="39"/>
  <c r="CF42" i="39"/>
  <c r="CE42" i="39"/>
  <c r="CD42" i="39"/>
  <c r="CC42" i="39"/>
  <c r="CB42" i="39"/>
  <c r="CA42" i="39"/>
  <c r="BZ42" i="39"/>
  <c r="BY42" i="39"/>
  <c r="BX42" i="39"/>
  <c r="BW42" i="39"/>
  <c r="BV42" i="39"/>
  <c r="BU42" i="39"/>
  <c r="BT42" i="39"/>
  <c r="BS42" i="39"/>
  <c r="BR42" i="39"/>
  <c r="BQ42" i="39"/>
  <c r="BP42" i="39"/>
  <c r="BO42" i="39"/>
  <c r="BN42" i="39"/>
  <c r="BM42" i="39"/>
  <c r="BL42" i="39"/>
  <c r="BK42" i="39"/>
  <c r="BJ42" i="39"/>
  <c r="BI42" i="39"/>
  <c r="BH42" i="39"/>
  <c r="BG42" i="39"/>
  <c r="BF42" i="39"/>
  <c r="BE42" i="39"/>
  <c r="BD42" i="39"/>
  <c r="BC42" i="39"/>
  <c r="BB42" i="39"/>
  <c r="BA42" i="39"/>
  <c r="AZ42" i="39"/>
  <c r="AY42" i="39"/>
  <c r="AX42" i="39"/>
  <c r="AW42" i="39"/>
  <c r="AV42" i="39"/>
  <c r="AU42" i="39"/>
  <c r="AT42" i="39"/>
  <c r="AS42" i="39"/>
  <c r="AR42" i="39"/>
  <c r="AQ42" i="39"/>
  <c r="AP42" i="39"/>
  <c r="AO42" i="39"/>
  <c r="AN42" i="39"/>
  <c r="AM42" i="39"/>
  <c r="AL42" i="39"/>
  <c r="AK42" i="39"/>
  <c r="AJ42" i="39"/>
  <c r="AI42" i="39"/>
  <c r="AH42" i="39"/>
  <c r="AG42" i="39"/>
  <c r="AF42" i="39"/>
  <c r="AE42" i="39"/>
  <c r="AD42" i="39"/>
  <c r="AC42" i="39"/>
  <c r="AB42" i="39"/>
  <c r="AA42" i="39"/>
  <c r="Z42" i="39"/>
  <c r="Y42" i="39"/>
  <c r="X42" i="39"/>
  <c r="W42" i="39"/>
  <c r="V42" i="39"/>
  <c r="U42" i="39"/>
  <c r="T42" i="39"/>
  <c r="S42" i="39"/>
  <c r="R42" i="39"/>
  <c r="Q42" i="39"/>
  <c r="P42" i="39"/>
  <c r="O42" i="39"/>
  <c r="N42" i="39"/>
  <c r="M42" i="39"/>
  <c r="L42" i="39"/>
  <c r="K42" i="39"/>
  <c r="J42" i="39"/>
  <c r="I42" i="39"/>
  <c r="H42" i="39"/>
  <c r="G42" i="39"/>
  <c r="F42" i="39"/>
  <c r="E42" i="39"/>
  <c r="C42" i="39"/>
  <c r="CL41" i="39"/>
  <c r="CK41" i="39"/>
  <c r="CJ41" i="39"/>
  <c r="CI41" i="39"/>
  <c r="CH41" i="39"/>
  <c r="CG41" i="39"/>
  <c r="CF41" i="39"/>
  <c r="CE41" i="39"/>
  <c r="CD41" i="39"/>
  <c r="CC41" i="39"/>
  <c r="CB41" i="39"/>
  <c r="CA41" i="39"/>
  <c r="BZ41" i="39"/>
  <c r="BY41" i="39"/>
  <c r="BX41" i="39"/>
  <c r="BW41" i="39"/>
  <c r="BV41" i="39"/>
  <c r="BU41" i="39"/>
  <c r="BT41" i="39"/>
  <c r="BS41" i="39"/>
  <c r="BR41" i="39"/>
  <c r="BQ41" i="39"/>
  <c r="BP41" i="39"/>
  <c r="BO41" i="39"/>
  <c r="BN41" i="39"/>
  <c r="BM41" i="39"/>
  <c r="BL41" i="39"/>
  <c r="BK41" i="39"/>
  <c r="BJ41" i="39"/>
  <c r="BI41" i="39"/>
  <c r="BH41" i="39"/>
  <c r="BG41" i="39"/>
  <c r="BF41" i="39"/>
  <c r="BE41" i="39"/>
  <c r="BD41" i="39"/>
  <c r="BC41" i="39"/>
  <c r="BB41" i="39"/>
  <c r="BA41" i="39"/>
  <c r="AZ41" i="39"/>
  <c r="AY41" i="39"/>
  <c r="AX41" i="39"/>
  <c r="AW41" i="39"/>
  <c r="AV41" i="39"/>
  <c r="AU41" i="39"/>
  <c r="AT41" i="39"/>
  <c r="AS41" i="39"/>
  <c r="AR41" i="39"/>
  <c r="AQ41" i="39"/>
  <c r="AP41" i="39"/>
  <c r="AO41" i="39"/>
  <c r="AN41" i="39"/>
  <c r="AM41" i="39"/>
  <c r="AL41" i="39"/>
  <c r="AK41" i="39"/>
  <c r="AJ41" i="39"/>
  <c r="AI41" i="39"/>
  <c r="AH41" i="39"/>
  <c r="AG41" i="39"/>
  <c r="AF41" i="39"/>
  <c r="AE41" i="39"/>
  <c r="AD41" i="39"/>
  <c r="AC41" i="39"/>
  <c r="AB41" i="39"/>
  <c r="AA41" i="39"/>
  <c r="Z41" i="39"/>
  <c r="Y41" i="39"/>
  <c r="X41" i="39"/>
  <c r="W41" i="39"/>
  <c r="V41" i="39"/>
  <c r="U41" i="39"/>
  <c r="T41" i="39"/>
  <c r="S41" i="39"/>
  <c r="R41" i="39"/>
  <c r="Q41" i="39"/>
  <c r="P41" i="39"/>
  <c r="O41" i="39"/>
  <c r="N41" i="39"/>
  <c r="M41" i="39"/>
  <c r="L41" i="39"/>
  <c r="K41" i="39"/>
  <c r="J41" i="39"/>
  <c r="I41" i="39"/>
  <c r="H41" i="39"/>
  <c r="G41" i="39"/>
  <c r="F41" i="39"/>
  <c r="E41" i="39"/>
  <c r="C41" i="39"/>
  <c r="A39" i="39"/>
  <c r="BP38" i="39"/>
  <c r="A38" i="39"/>
  <c r="A37" i="39"/>
  <c r="CC36" i="39"/>
  <c r="BQ36" i="39"/>
  <c r="A36" i="39"/>
  <c r="CL35" i="39"/>
  <c r="CC35" i="39"/>
  <c r="CA35" i="39"/>
  <c r="BW35" i="39"/>
  <c r="BT35" i="39"/>
  <c r="BQ35" i="39"/>
  <c r="BP35" i="39"/>
  <c r="H35" i="39"/>
  <c r="E35" i="39"/>
  <c r="CK35" i="39"/>
  <c r="A35" i="39"/>
  <c r="BS34" i="39"/>
  <c r="C34" i="39"/>
  <c r="A34" i="39"/>
  <c r="A33" i="39"/>
  <c r="CJ32" i="39"/>
  <c r="BP32" i="39"/>
  <c r="BY32" i="39"/>
  <c r="A32" i="39"/>
  <c r="A31" i="39"/>
  <c r="CJ30" i="39"/>
  <c r="A30" i="39"/>
  <c r="E29" i="39"/>
  <c r="A29" i="39"/>
  <c r="CH28" i="39"/>
  <c r="BW28" i="39"/>
  <c r="G28" i="39"/>
  <c r="A28" i="39"/>
  <c r="CC27" i="39"/>
  <c r="BX27" i="39"/>
  <c r="BQ27" i="39"/>
  <c r="E27" i="39"/>
  <c r="CK27" i="39"/>
  <c r="A27" i="39"/>
  <c r="CJ26" i="39"/>
  <c r="A26" i="39"/>
  <c r="CB25" i="39"/>
  <c r="CA25" i="39"/>
  <c r="BX25" i="39"/>
  <c r="BW25" i="39"/>
  <c r="BT25" i="39"/>
  <c r="BS25" i="39"/>
  <c r="BN25" i="39"/>
  <c r="BJ25" i="39"/>
  <c r="H25" i="39"/>
  <c r="E25" i="39"/>
  <c r="BZ25" i="39"/>
  <c r="A25" i="39"/>
  <c r="CE24" i="39"/>
  <c r="BU24" i="39"/>
  <c r="H24" i="39"/>
  <c r="A24" i="39"/>
  <c r="CI23" i="39"/>
  <c r="BZ23" i="39"/>
  <c r="BQ23" i="39"/>
  <c r="A23" i="39"/>
  <c r="A20" i="39"/>
  <c r="BO19" i="39"/>
  <c r="BM19" i="39"/>
  <c r="A19" i="39"/>
  <c r="A18" i="39"/>
  <c r="CJ17" i="39"/>
  <c r="CC17" i="39"/>
  <c r="BZ17" i="39"/>
  <c r="BY17" i="39"/>
  <c r="BU17" i="39"/>
  <c r="BT17" i="39"/>
  <c r="BQ17" i="39"/>
  <c r="BP17" i="39"/>
  <c r="BM17" i="39"/>
  <c r="BK17" i="39"/>
  <c r="J17" i="39"/>
  <c r="E17" i="39"/>
  <c r="C17" i="39"/>
  <c r="CL17" i="39"/>
  <c r="A17" i="39"/>
  <c r="A16" i="39"/>
  <c r="CK15" i="39"/>
  <c r="A15" i="39"/>
  <c r="A14" i="39"/>
  <c r="CG13" i="39"/>
  <c r="BV13" i="39"/>
  <c r="BM13" i="39"/>
  <c r="E13" i="39"/>
  <c r="BY13" i="39"/>
  <c r="A13" i="39"/>
  <c r="A12" i="39"/>
  <c r="CI11" i="39"/>
  <c r="A11" i="39"/>
  <c r="A10" i="39"/>
  <c r="CH9" i="39"/>
  <c r="CG9" i="39"/>
  <c r="CC9" i="39"/>
  <c r="BZ9" i="39"/>
  <c r="BW9" i="39"/>
  <c r="BV9" i="39"/>
  <c r="BM9" i="39"/>
  <c r="BL9" i="39"/>
  <c r="G9" i="39"/>
  <c r="E9" i="39"/>
  <c r="CK9" i="39"/>
  <c r="A9" i="39"/>
  <c r="A8" i="39"/>
  <c r="CE7" i="39"/>
  <c r="A7" i="39"/>
  <c r="BW6" i="39"/>
  <c r="A6" i="39"/>
  <c r="CJ5" i="39"/>
  <c r="CI5" i="39"/>
  <c r="CE5" i="39"/>
  <c r="BZ5" i="39"/>
  <c r="BY5" i="39"/>
  <c r="BU5" i="39"/>
  <c r="BS5" i="39"/>
  <c r="BN5" i="39"/>
  <c r="BM5" i="39"/>
  <c r="H5" i="39"/>
  <c r="E5" i="39"/>
  <c r="CH5" i="39"/>
  <c r="A5" i="39"/>
  <c r="CL4" i="39"/>
  <c r="CH4" i="39"/>
  <c r="BZ4" i="39"/>
  <c r="BU4" i="39"/>
  <c r="BQ4" i="39"/>
  <c r="BK4" i="39"/>
  <c r="E4" i="39"/>
  <c r="CK4" i="39"/>
  <c r="A4" i="39"/>
  <c r="B76" i="23"/>
  <c r="I95" i="39" l="1"/>
  <c r="CK95" i="39"/>
  <c r="BN95" i="39"/>
  <c r="E10" i="40"/>
  <c r="CL55" i="44"/>
  <c r="BL91" i="44"/>
  <c r="H95" i="44"/>
  <c r="BR95" i="44"/>
  <c r="E95" i="44"/>
  <c r="BP95" i="44"/>
  <c r="C100" i="45"/>
  <c r="C101" i="45" s="1"/>
  <c r="C102" i="45" s="1"/>
  <c r="CC94" i="44"/>
  <c r="BY95" i="44"/>
  <c r="CG91" i="44"/>
  <c r="BY87" i="44"/>
  <c r="CG87" i="44"/>
  <c r="CJ82" i="44"/>
  <c r="CG82" i="44"/>
  <c r="BY48" i="44"/>
  <c r="CG48" i="44"/>
  <c r="CK47" i="44"/>
  <c r="CG47" i="44"/>
  <c r="BY72" i="44"/>
  <c r="CG72" i="44"/>
  <c r="CD68" i="44"/>
  <c r="CG68" i="44"/>
  <c r="CC67" i="44"/>
  <c r="CG67" i="44"/>
  <c r="CJ63" i="44"/>
  <c r="CG63" i="44"/>
  <c r="F30" i="44"/>
  <c r="F40" i="44" s="1"/>
  <c r="CG30" i="44"/>
  <c r="BV25" i="44"/>
  <c r="CG25" i="44"/>
  <c r="J95" i="43"/>
  <c r="BR95" i="43"/>
  <c r="BK95" i="42"/>
  <c r="C17" i="43"/>
  <c r="BT17" i="43"/>
  <c r="CA95" i="43"/>
  <c r="J17" i="43"/>
  <c r="CJ95" i="43"/>
  <c r="BZ16" i="43"/>
  <c r="E94" i="43"/>
  <c r="CJ32" i="42"/>
  <c r="E32" i="42"/>
  <c r="J47" i="43"/>
  <c r="BN47" i="43"/>
  <c r="CK85" i="42"/>
  <c r="CG85" i="42"/>
  <c r="BQ26" i="44"/>
  <c r="CG26" i="44"/>
  <c r="CK7" i="44"/>
  <c r="CG7" i="44"/>
  <c r="BW72" i="41"/>
  <c r="CG72" i="41"/>
  <c r="BY72" i="41"/>
  <c r="BX72" i="41"/>
  <c r="CK72" i="40"/>
  <c r="BM91" i="41"/>
  <c r="CJ91" i="41"/>
  <c r="CK13" i="44"/>
  <c r="E32" i="44"/>
  <c r="BV32" i="44"/>
  <c r="CK32" i="44"/>
  <c r="BO63" i="40"/>
  <c r="BX63" i="40"/>
  <c r="CL4" i="43"/>
  <c r="CG72" i="39"/>
  <c r="CC8" i="41"/>
  <c r="CH86" i="39"/>
  <c r="CG86" i="39"/>
  <c r="CK48" i="41"/>
  <c r="CG48" i="41"/>
  <c r="CK8" i="43"/>
  <c r="CG8" i="43"/>
  <c r="BT86" i="43"/>
  <c r="CG86" i="43"/>
  <c r="CE8" i="42"/>
  <c r="CG8" i="42"/>
  <c r="CK48" i="40"/>
  <c r="CH8" i="41"/>
  <c r="CG86" i="40"/>
  <c r="CH8" i="44"/>
  <c r="CG8" i="44"/>
  <c r="CK82" i="39"/>
  <c r="BS82" i="39"/>
  <c r="BN82" i="43"/>
  <c r="CH44" i="42"/>
  <c r="CG44" i="42"/>
  <c r="CL44" i="41"/>
  <c r="CG44" i="41"/>
  <c r="H82" i="39"/>
  <c r="BY82" i="39"/>
  <c r="BX82" i="43"/>
  <c r="CF23" i="44"/>
  <c r="CG23" i="44"/>
  <c r="I82" i="39"/>
  <c r="CB82" i="39"/>
  <c r="I82" i="43"/>
  <c r="CF82" i="43"/>
  <c r="CE63" i="39"/>
  <c r="CG63" i="39"/>
  <c r="CL4" i="42"/>
  <c r="CG4" i="42"/>
  <c r="CE4" i="42"/>
  <c r="BZ15" i="41"/>
  <c r="E33" i="39"/>
  <c r="BW14" i="40"/>
  <c r="BW92" i="40"/>
  <c r="E14" i="40"/>
  <c r="CG53" i="41"/>
  <c r="BL13" i="43"/>
  <c r="BX91" i="43"/>
  <c r="BP53" i="42"/>
  <c r="CG53" i="42"/>
  <c r="CG13" i="44"/>
  <c r="BT91" i="39"/>
  <c r="BW53" i="41"/>
  <c r="BY13" i="43"/>
  <c r="CK13" i="43"/>
  <c r="BY13" i="42"/>
  <c r="CG13" i="42"/>
  <c r="C16" i="43"/>
  <c r="BS16" i="43"/>
  <c r="E23" i="43"/>
  <c r="BK23" i="43"/>
  <c r="BU23" i="43"/>
  <c r="CE23" i="43"/>
  <c r="I24" i="43"/>
  <c r="BN24" i="43"/>
  <c r="BW24" i="43"/>
  <c r="CE24" i="43"/>
  <c r="CK24" i="43"/>
  <c r="CK28" i="43"/>
  <c r="BQ28" i="43"/>
  <c r="BZ28" i="43"/>
  <c r="CH28" i="43"/>
  <c r="E32" i="43"/>
  <c r="BV32" i="43"/>
  <c r="H36" i="43"/>
  <c r="BM36" i="43"/>
  <c r="BR36" i="43"/>
  <c r="BY36" i="43"/>
  <c r="CJ36" i="43"/>
  <c r="CA46" i="43"/>
  <c r="I66" i="43"/>
  <c r="BM66" i="43"/>
  <c r="BS66" i="43"/>
  <c r="CJ66" i="43"/>
  <c r="CC74" i="43"/>
  <c r="G86" i="43"/>
  <c r="CD86" i="43"/>
  <c r="H94" i="43"/>
  <c r="BW94" i="43"/>
  <c r="I16" i="43"/>
  <c r="BY16" i="43"/>
  <c r="H23" i="43"/>
  <c r="BM23" i="43"/>
  <c r="BW23" i="43"/>
  <c r="CH23" i="43"/>
  <c r="CH24" i="43"/>
  <c r="BO24" i="43"/>
  <c r="BY24" i="43"/>
  <c r="CF24" i="43"/>
  <c r="E28" i="43"/>
  <c r="BI28" i="43"/>
  <c r="BI40" i="43" s="1"/>
  <c r="BV28" i="43"/>
  <c r="CC28" i="43"/>
  <c r="CJ28" i="43"/>
  <c r="BW32" i="43"/>
  <c r="CL36" i="43"/>
  <c r="J36" i="43"/>
  <c r="BN36" i="43"/>
  <c r="BT36" i="43"/>
  <c r="BZ36" i="43"/>
  <c r="CK36" i="43"/>
  <c r="J66" i="43"/>
  <c r="BN66" i="43"/>
  <c r="BW66" i="43"/>
  <c r="CK66" i="43"/>
  <c r="CJ70" i="43"/>
  <c r="H74" i="43"/>
  <c r="CK94" i="43"/>
  <c r="BQ23" i="43"/>
  <c r="BZ23" i="43"/>
  <c r="E24" i="43"/>
  <c r="BJ24" i="43"/>
  <c r="BS24" i="43"/>
  <c r="BZ24" i="43"/>
  <c r="BZ40" i="43" s="1"/>
  <c r="G28" i="43"/>
  <c r="BL28" i="43"/>
  <c r="BW28" i="43"/>
  <c r="BM32" i="43"/>
  <c r="C36" i="43"/>
  <c r="BP36" i="43"/>
  <c r="BU36" i="43"/>
  <c r="BW46" i="43"/>
  <c r="BQ66" i="43"/>
  <c r="E70" i="43"/>
  <c r="CJ11" i="42"/>
  <c r="BP15" i="42"/>
  <c r="BW27" i="42"/>
  <c r="E35" i="42"/>
  <c r="BT35" i="42"/>
  <c r="E44" i="42"/>
  <c r="BK44" i="42"/>
  <c r="BR44" i="42"/>
  <c r="BX44" i="42"/>
  <c r="CE44" i="42"/>
  <c r="CJ44" i="42"/>
  <c r="H45" i="42"/>
  <c r="BU45" i="42"/>
  <c r="E49" i="42"/>
  <c r="BL49" i="42"/>
  <c r="BZ49" i="42"/>
  <c r="CJ53" i="42"/>
  <c r="CL57" i="42"/>
  <c r="J57" i="42"/>
  <c r="BN57" i="42"/>
  <c r="BT57" i="42"/>
  <c r="BZ57" i="42"/>
  <c r="CK57" i="42"/>
  <c r="BX65" i="42"/>
  <c r="E73" i="42"/>
  <c r="BR85" i="42"/>
  <c r="CC15" i="42"/>
  <c r="BQ15" i="42"/>
  <c r="CA27" i="42"/>
  <c r="CA35" i="42"/>
  <c r="H44" i="42"/>
  <c r="BM44" i="42"/>
  <c r="BS44" i="42"/>
  <c r="BZ44" i="42"/>
  <c r="CF44" i="42"/>
  <c r="CL44" i="42"/>
  <c r="BZ45" i="42"/>
  <c r="G49" i="42"/>
  <c r="BQ49" i="42"/>
  <c r="CD49" i="42"/>
  <c r="C57" i="42"/>
  <c r="BP57" i="42"/>
  <c r="BU57" i="42"/>
  <c r="CA57" i="42"/>
  <c r="H65" i="42"/>
  <c r="CB65" i="42"/>
  <c r="E69" i="42"/>
  <c r="K80" i="42"/>
  <c r="CC85" i="42"/>
  <c r="BM97" i="42"/>
  <c r="BZ15" i="42"/>
  <c r="I44" i="42"/>
  <c r="BN44" i="42"/>
  <c r="BU44" i="42"/>
  <c r="CA44" i="42"/>
  <c r="BV49" i="42"/>
  <c r="E57" i="42"/>
  <c r="BK57" i="42"/>
  <c r="BQ57" i="42"/>
  <c r="BW57" i="42"/>
  <c r="CJ85" i="42"/>
  <c r="CB6" i="41"/>
  <c r="E10" i="41"/>
  <c r="CE26" i="41"/>
  <c r="CJ30" i="41"/>
  <c r="BM38" i="41"/>
  <c r="E64" i="41"/>
  <c r="BK64" i="41"/>
  <c r="CA64" i="41"/>
  <c r="K80" i="41"/>
  <c r="BL72" i="41"/>
  <c r="CK72" i="41"/>
  <c r="H84" i="41"/>
  <c r="BT84" i="41"/>
  <c r="CB84" i="41"/>
  <c r="AD21" i="41"/>
  <c r="CA6" i="41"/>
  <c r="BN6" i="41"/>
  <c r="BN26" i="41"/>
  <c r="CL34" i="41"/>
  <c r="BQ56" i="41"/>
  <c r="I64" i="41"/>
  <c r="BM64" i="41"/>
  <c r="CD64" i="41"/>
  <c r="BP72" i="41"/>
  <c r="BP76" i="41"/>
  <c r="I84" i="41"/>
  <c r="BU84" i="41"/>
  <c r="E92" i="41"/>
  <c r="H6" i="41"/>
  <c r="E14" i="41"/>
  <c r="BS64" i="41"/>
  <c r="CK76" i="41"/>
  <c r="BN84" i="41"/>
  <c r="CJ23" i="39"/>
  <c r="BR23" i="39"/>
  <c r="CA23" i="39"/>
  <c r="CL23" i="39"/>
  <c r="I24" i="39"/>
  <c r="BJ24" i="39"/>
  <c r="BW24" i="39"/>
  <c r="CF24" i="39"/>
  <c r="BI28" i="39"/>
  <c r="BI40" i="39" s="1"/>
  <c r="BX28" i="39"/>
  <c r="CJ28" i="39"/>
  <c r="E32" i="39"/>
  <c r="BV32" i="39"/>
  <c r="BR36" i="39"/>
  <c r="CJ36" i="39"/>
  <c r="E46" i="39"/>
  <c r="BS46" i="39"/>
  <c r="CA74" i="39"/>
  <c r="CL74" i="39"/>
  <c r="BO78" i="39"/>
  <c r="BZ86" i="39"/>
  <c r="E16" i="39"/>
  <c r="BT16" i="39"/>
  <c r="E23" i="39"/>
  <c r="BK23" i="39"/>
  <c r="BU23" i="39"/>
  <c r="CE23" i="39"/>
  <c r="BN24" i="39"/>
  <c r="BZ24" i="39"/>
  <c r="CJ24" i="39"/>
  <c r="BM28" i="39"/>
  <c r="CC28" i="39"/>
  <c r="BW32" i="39"/>
  <c r="E36" i="39"/>
  <c r="BK36" i="39"/>
  <c r="BW36" i="39"/>
  <c r="H46" i="39"/>
  <c r="BT46" i="39"/>
  <c r="H74" i="39"/>
  <c r="BW74" i="39"/>
  <c r="CJ86" i="39"/>
  <c r="CL16" i="39"/>
  <c r="H23" i="39"/>
  <c r="BM23" i="39"/>
  <c r="BW23" i="39"/>
  <c r="CI24" i="39"/>
  <c r="BO24" i="39"/>
  <c r="CA24" i="39"/>
  <c r="BQ28" i="39"/>
  <c r="BM32" i="39"/>
  <c r="H36" i="39"/>
  <c r="BM36" i="39"/>
  <c r="BJ46" i="39"/>
  <c r="I74" i="39"/>
  <c r="BN94" i="39"/>
  <c r="CL23" i="41"/>
  <c r="BZ23" i="41"/>
  <c r="BO23" i="41"/>
  <c r="CH23" i="41"/>
  <c r="BY23" i="41"/>
  <c r="BK23" i="41"/>
  <c r="CJ36" i="41"/>
  <c r="BU36" i="41"/>
  <c r="BM36" i="41"/>
  <c r="CL36" i="41"/>
  <c r="CC36" i="41"/>
  <c r="BT36" i="41"/>
  <c r="BK36" i="41"/>
  <c r="J36" i="41"/>
  <c r="BV28" i="41"/>
  <c r="E28" i="41"/>
  <c r="CC28" i="41"/>
  <c r="BM28" i="41"/>
  <c r="CK28" i="41"/>
  <c r="CE24" i="41"/>
  <c r="BU24" i="41"/>
  <c r="H24" i="41"/>
  <c r="BS24" i="41"/>
  <c r="E24" i="41"/>
  <c r="BH61" i="41"/>
  <c r="E54" i="41"/>
  <c r="BM78" i="41"/>
  <c r="BO78" i="41"/>
  <c r="CJ74" i="41"/>
  <c r="BY74" i="41"/>
  <c r="BQ74" i="41"/>
  <c r="J74" i="41"/>
  <c r="CL74" i="41"/>
  <c r="CC74" i="41"/>
  <c r="BW74" i="41"/>
  <c r="BP74" i="41"/>
  <c r="H74" i="41"/>
  <c r="CI70" i="41"/>
  <c r="F70" i="41"/>
  <c r="F80" i="41" s="1"/>
  <c r="E70" i="41"/>
  <c r="CE66" i="41"/>
  <c r="BR66" i="41"/>
  <c r="BK66" i="41"/>
  <c r="E66" i="41"/>
  <c r="CC66" i="41"/>
  <c r="BQ66" i="41"/>
  <c r="CA86" i="41"/>
  <c r="CE86" i="41"/>
  <c r="BQ86" i="41"/>
  <c r="E86" i="41"/>
  <c r="CC17" i="42"/>
  <c r="BT17" i="42"/>
  <c r="J17" i="42"/>
  <c r="CJ5" i="42"/>
  <c r="BZ5" i="42"/>
  <c r="BN5" i="42"/>
  <c r="CH5" i="42"/>
  <c r="CI5" i="42"/>
  <c r="BY5" i="42"/>
  <c r="BM5" i="42"/>
  <c r="BU5" i="42"/>
  <c r="H5" i="42"/>
  <c r="BU25" i="42"/>
  <c r="I25" i="42"/>
  <c r="CA25" i="42"/>
  <c r="BS25" i="42"/>
  <c r="E25" i="42"/>
  <c r="BY25" i="42"/>
  <c r="BP25" i="42"/>
  <c r="BZ25" i="42"/>
  <c r="BP59" i="42"/>
  <c r="BO59" i="42"/>
  <c r="BM59" i="42"/>
  <c r="BY55" i="42"/>
  <c r="BN55" i="42"/>
  <c r="J55" i="42"/>
  <c r="CK55" i="42"/>
  <c r="BW55" i="42"/>
  <c r="H55" i="42"/>
  <c r="CC55" i="42"/>
  <c r="BS55" i="42"/>
  <c r="C55" i="42"/>
  <c r="CI51" i="42"/>
  <c r="CJ51" i="42"/>
  <c r="BS47" i="42"/>
  <c r="CJ47" i="42"/>
  <c r="BQ47" i="42"/>
  <c r="CE47" i="42"/>
  <c r="BN47" i="42"/>
  <c r="J47" i="42"/>
  <c r="BQ75" i="42"/>
  <c r="CL75" i="42"/>
  <c r="BH80" i="42"/>
  <c r="CJ67" i="42"/>
  <c r="E67" i="42"/>
  <c r="BY67" i="42"/>
  <c r="J82" i="42"/>
  <c r="CA95" i="42"/>
  <c r="BU95" i="42"/>
  <c r="BP95" i="42"/>
  <c r="C95" i="42"/>
  <c r="CK95" i="42"/>
  <c r="BZ95" i="42"/>
  <c r="BT95" i="42"/>
  <c r="BN95" i="42"/>
  <c r="J95" i="42"/>
  <c r="CL95" i="42"/>
  <c r="CJ95" i="42"/>
  <c r="BY95" i="42"/>
  <c r="BR95" i="42"/>
  <c r="BM95" i="42"/>
  <c r="H95" i="42"/>
  <c r="BM91" i="42"/>
  <c r="E91" i="42"/>
  <c r="BY87" i="42"/>
  <c r="BK87" i="42"/>
  <c r="CH83" i="42"/>
  <c r="BW14" i="43"/>
  <c r="BM38" i="43"/>
  <c r="BP38" i="43"/>
  <c r="J34" i="43"/>
  <c r="C34" i="43"/>
  <c r="CC34" i="43"/>
  <c r="BW26" i="43"/>
  <c r="CJ26" i="43"/>
  <c r="BK26" i="43"/>
  <c r="CL56" i="43"/>
  <c r="J56" i="43"/>
  <c r="CK56" i="43"/>
  <c r="BV48" i="43"/>
  <c r="BX63" i="43"/>
  <c r="J63" i="43"/>
  <c r="CF63" i="43"/>
  <c r="BS63" i="43"/>
  <c r="I63" i="43"/>
  <c r="CB63" i="43"/>
  <c r="BO63" i="43"/>
  <c r="BQ76" i="43"/>
  <c r="BZ76" i="43"/>
  <c r="E76" i="43"/>
  <c r="BL72" i="43"/>
  <c r="CK72" i="43"/>
  <c r="BY72" i="43"/>
  <c r="BV68" i="43"/>
  <c r="E68" i="43"/>
  <c r="BW84" i="43"/>
  <c r="BJ84" i="43"/>
  <c r="BU84" i="43"/>
  <c r="I84" i="43"/>
  <c r="CA84" i="43"/>
  <c r="BS84" i="43"/>
  <c r="E84" i="43"/>
  <c r="BO19" i="44"/>
  <c r="CH44" i="44"/>
  <c r="BR44" i="44"/>
  <c r="E44" i="44"/>
  <c r="CJ44" i="44"/>
  <c r="BZ44" i="44"/>
  <c r="BM44" i="44"/>
  <c r="CI44" i="44"/>
  <c r="BX44" i="44"/>
  <c r="BK44" i="44"/>
  <c r="BZ57" i="44"/>
  <c r="BU57" i="44"/>
  <c r="CK53" i="44"/>
  <c r="BV53" i="44"/>
  <c r="E53" i="44"/>
  <c r="BQ53" i="44"/>
  <c r="BY53" i="44"/>
  <c r="E73" i="44"/>
  <c r="BW73" i="44"/>
  <c r="BO97" i="44"/>
  <c r="BP97" i="44"/>
  <c r="BW93" i="44"/>
  <c r="CC93" i="44"/>
  <c r="BS93" i="44"/>
  <c r="AA40" i="41"/>
  <c r="AD61" i="39"/>
  <c r="BH40" i="39"/>
  <c r="AD40" i="39"/>
  <c r="AJ40" i="41"/>
  <c r="AB100" i="45"/>
  <c r="AB101" i="45" s="1"/>
  <c r="AB102" i="45" s="1"/>
  <c r="AR100" i="45"/>
  <c r="AR101" i="45" s="1"/>
  <c r="AR102" i="45" s="1"/>
  <c r="BD100" i="45"/>
  <c r="BD101" i="45" s="1"/>
  <c r="BD102" i="45" s="1"/>
  <c r="BR26" i="44"/>
  <c r="CD48" i="44"/>
  <c r="CH5" i="44"/>
  <c r="BN5" i="44"/>
  <c r="BZ5" i="44"/>
  <c r="CJ5" i="44"/>
  <c r="G9" i="44"/>
  <c r="BW9" i="44"/>
  <c r="CH9" i="44"/>
  <c r="E13" i="44"/>
  <c r="BV13" i="44"/>
  <c r="H17" i="44"/>
  <c r="BQ17" i="44"/>
  <c r="BZ17" i="44"/>
  <c r="I25" i="44"/>
  <c r="BU25" i="44"/>
  <c r="BN34" i="44"/>
  <c r="BR47" i="44"/>
  <c r="BK63" i="44"/>
  <c r="E68" i="44"/>
  <c r="BV68" i="44"/>
  <c r="H76" i="44"/>
  <c r="BR76" i="44"/>
  <c r="E87" i="44"/>
  <c r="BV87" i="44"/>
  <c r="CK87" i="44"/>
  <c r="CJ95" i="44"/>
  <c r="J95" i="44"/>
  <c r="BK95" i="44"/>
  <c r="BT95" i="44"/>
  <c r="CC95" i="44"/>
  <c r="E5" i="44"/>
  <c r="BS5" i="44"/>
  <c r="BL9" i="44"/>
  <c r="CL17" i="44"/>
  <c r="J17" i="44"/>
  <c r="BK17" i="44"/>
  <c r="BT17" i="44"/>
  <c r="J26" i="44"/>
  <c r="J34" i="44"/>
  <c r="BY34" i="44"/>
  <c r="BU47" i="44"/>
  <c r="BZ55" i="44"/>
  <c r="BT56" i="44"/>
  <c r="E63" i="44"/>
  <c r="BV67" i="44"/>
  <c r="CJ75" i="44"/>
  <c r="BQ75" i="44"/>
  <c r="CA76" i="44"/>
  <c r="BM82" i="44"/>
  <c r="BT91" i="44"/>
  <c r="C95" i="44"/>
  <c r="BN95" i="44"/>
  <c r="BW95" i="44"/>
  <c r="BJ26" i="44"/>
  <c r="CC26" i="44"/>
  <c r="CJ30" i="44"/>
  <c r="CL34" i="44"/>
  <c r="BP34" i="44"/>
  <c r="BZ34" i="44"/>
  <c r="I63" i="44"/>
  <c r="BN63" i="44"/>
  <c r="CF63" i="44"/>
  <c r="BI68" i="44"/>
  <c r="BI80" i="44" s="1"/>
  <c r="BX68" i="44"/>
  <c r="CJ68" i="44"/>
  <c r="J76" i="44"/>
  <c r="BK76" i="44"/>
  <c r="BT76" i="44"/>
  <c r="CC76" i="44"/>
  <c r="H93" i="44"/>
  <c r="BK26" i="44"/>
  <c r="E30" i="44"/>
  <c r="CK30" i="44"/>
  <c r="C34" i="44"/>
  <c r="BS34" i="44"/>
  <c r="CC34" i="44"/>
  <c r="E56" i="44"/>
  <c r="BU63" i="44"/>
  <c r="CL63" i="44"/>
  <c r="BL68" i="44"/>
  <c r="BZ68" i="44"/>
  <c r="BL72" i="44"/>
  <c r="CL76" i="44"/>
  <c r="BN76" i="44"/>
  <c r="BW76" i="44"/>
  <c r="CK76" i="44"/>
  <c r="E92" i="44"/>
  <c r="I26" i="44"/>
  <c r="E34" i="44"/>
  <c r="BT34" i="44"/>
  <c r="BK48" i="44"/>
  <c r="BX63" i="44"/>
  <c r="CK68" i="44"/>
  <c r="BQ68" i="44"/>
  <c r="C76" i="44"/>
  <c r="BP76" i="44"/>
  <c r="AD40" i="43"/>
  <c r="CC17" i="43"/>
  <c r="BS17" i="43"/>
  <c r="I17" i="43"/>
  <c r="CB17" i="43"/>
  <c r="BP17" i="43"/>
  <c r="BY17" i="43"/>
  <c r="BK17" i="43"/>
  <c r="BX13" i="43"/>
  <c r="CC9" i="43"/>
  <c r="BK9" i="43"/>
  <c r="CK9" i="43"/>
  <c r="BV9" i="43"/>
  <c r="E9" i="43"/>
  <c r="CI5" i="43"/>
  <c r="E33" i="43"/>
  <c r="BX25" i="43"/>
  <c r="BN25" i="43"/>
  <c r="BZ25" i="43"/>
  <c r="BW25" i="43"/>
  <c r="BJ25" i="43"/>
  <c r="CB25" i="43"/>
  <c r="BT25" i="43"/>
  <c r="H25" i="43"/>
  <c r="BP59" i="43"/>
  <c r="BO59" i="43"/>
  <c r="BM59" i="43"/>
  <c r="BS47" i="43"/>
  <c r="CE47" i="43"/>
  <c r="BO47" i="43"/>
  <c r="BP75" i="43"/>
  <c r="CC67" i="43"/>
  <c r="BV67" i="43"/>
  <c r="BK67" i="43"/>
  <c r="CL82" i="43"/>
  <c r="BU82" i="43"/>
  <c r="BK82" i="43"/>
  <c r="E82" i="43"/>
  <c r="CJ82" i="43"/>
  <c r="CB82" i="43"/>
  <c r="BS82" i="43"/>
  <c r="CH82" i="43"/>
  <c r="BZ82" i="43"/>
  <c r="BQ82" i="43"/>
  <c r="BY95" i="43"/>
  <c r="BP95" i="43"/>
  <c r="H95" i="43"/>
  <c r="CK95" i="43"/>
  <c r="BW95" i="43"/>
  <c r="BN95" i="43"/>
  <c r="E95" i="43"/>
  <c r="CC95" i="43"/>
  <c r="BT95" i="43"/>
  <c r="BK95" i="43"/>
  <c r="C95" i="43"/>
  <c r="BV91" i="43"/>
  <c r="E91" i="43"/>
  <c r="CK91" i="43"/>
  <c r="BQ91" i="43"/>
  <c r="CJ91" i="43"/>
  <c r="BM91" i="43"/>
  <c r="BY87" i="43"/>
  <c r="CK87" i="43"/>
  <c r="BW87" i="43"/>
  <c r="G87" i="43"/>
  <c r="G99" i="43" s="1"/>
  <c r="CH87" i="43"/>
  <c r="BM87" i="43"/>
  <c r="CH83" i="43"/>
  <c r="BU83" i="43"/>
  <c r="CE83" i="43"/>
  <c r="BN83" i="43"/>
  <c r="BZ83" i="43"/>
  <c r="BK83" i="43"/>
  <c r="H83" i="43"/>
  <c r="BH40" i="43"/>
  <c r="BH21" i="43"/>
  <c r="BZ16" i="42"/>
  <c r="BV8" i="42"/>
  <c r="CA8" i="42"/>
  <c r="CH23" i="42"/>
  <c r="BZ23" i="42"/>
  <c r="BQ23" i="42"/>
  <c r="CK23" i="42"/>
  <c r="CF23" i="42"/>
  <c r="BX23" i="42"/>
  <c r="BN23" i="42"/>
  <c r="I23" i="42"/>
  <c r="CL23" i="42"/>
  <c r="BU23" i="42"/>
  <c r="BK23" i="42"/>
  <c r="H23" i="42"/>
  <c r="CJ36" i="42"/>
  <c r="BM36" i="42"/>
  <c r="CC36" i="42"/>
  <c r="BZ36" i="42"/>
  <c r="BU36" i="42"/>
  <c r="BQ32" i="42"/>
  <c r="BY32" i="42"/>
  <c r="BX32" i="42"/>
  <c r="BP32" i="42"/>
  <c r="CK32" i="42"/>
  <c r="BW32" i="42"/>
  <c r="BM32" i="42"/>
  <c r="CC28" i="42"/>
  <c r="BW28" i="42"/>
  <c r="G28" i="42"/>
  <c r="BM28" i="42"/>
  <c r="BZ24" i="42"/>
  <c r="BK24" i="42"/>
  <c r="H24" i="42"/>
  <c r="BX24" i="42"/>
  <c r="BU24" i="42"/>
  <c r="E54" i="42"/>
  <c r="E50" i="42"/>
  <c r="BV46" i="42"/>
  <c r="BX46" i="42"/>
  <c r="CJ74" i="42"/>
  <c r="BT74" i="42"/>
  <c r="J74" i="42"/>
  <c r="CL74" i="42"/>
  <c r="CC74" i="42"/>
  <c r="BS74" i="42"/>
  <c r="H74" i="42"/>
  <c r="BZ74" i="42"/>
  <c r="BP74" i="42"/>
  <c r="E74" i="42"/>
  <c r="CI70" i="42"/>
  <c r="F70" i="42"/>
  <c r="F80" i="42" s="1"/>
  <c r="E70" i="42"/>
  <c r="CJ70" i="42"/>
  <c r="CK66" i="42"/>
  <c r="BW66" i="42"/>
  <c r="BN66" i="42"/>
  <c r="J66" i="42"/>
  <c r="CJ66" i="42"/>
  <c r="BS66" i="42"/>
  <c r="BM66" i="42"/>
  <c r="I66" i="42"/>
  <c r="CE66" i="42"/>
  <c r="BR66" i="42"/>
  <c r="BK66" i="42"/>
  <c r="E66" i="42"/>
  <c r="BY86" i="42"/>
  <c r="CD86" i="42"/>
  <c r="CC7" i="41"/>
  <c r="CL15" i="41"/>
  <c r="BQ15" i="41"/>
  <c r="CJ15" i="41"/>
  <c r="CJ35" i="41"/>
  <c r="BN35" i="41"/>
  <c r="H45" i="41"/>
  <c r="BU45" i="41"/>
  <c r="CE45" i="41"/>
  <c r="G49" i="41"/>
  <c r="BW49" i="41"/>
  <c r="CH49" i="41"/>
  <c r="CJ53" i="41"/>
  <c r="BX53" i="41"/>
  <c r="I85" i="41"/>
  <c r="BM85" i="41"/>
  <c r="BW85" i="41"/>
  <c r="BK7" i="41"/>
  <c r="CE7" i="41"/>
  <c r="C15" i="41"/>
  <c r="BS15" i="41"/>
  <c r="CK15" i="41"/>
  <c r="J35" i="41"/>
  <c r="BZ35" i="41"/>
  <c r="BM45" i="41"/>
  <c r="BY45" i="41"/>
  <c r="CI45" i="41"/>
  <c r="BL49" i="41"/>
  <c r="BZ49" i="41"/>
  <c r="CB65" i="41"/>
  <c r="BW73" i="41"/>
  <c r="J85" i="41"/>
  <c r="BN85" i="41"/>
  <c r="CC85" i="41"/>
  <c r="BQ7" i="41"/>
  <c r="CK11" i="41"/>
  <c r="J15" i="41"/>
  <c r="BY15" i="41"/>
  <c r="CH45" i="41"/>
  <c r="BN45" i="41"/>
  <c r="BZ45" i="41"/>
  <c r="CK49" i="41"/>
  <c r="BM49" i="41"/>
  <c r="H65" i="41"/>
  <c r="E69" i="41"/>
  <c r="E73" i="41"/>
  <c r="BQ85" i="41"/>
  <c r="CD8" i="40"/>
  <c r="BV8" i="40"/>
  <c r="CL23" i="40"/>
  <c r="CF23" i="40"/>
  <c r="CA23" i="40"/>
  <c r="BU23" i="40"/>
  <c r="BN23" i="40"/>
  <c r="I23" i="40"/>
  <c r="CJ23" i="40"/>
  <c r="CE23" i="40"/>
  <c r="BZ23" i="40"/>
  <c r="BS23" i="40"/>
  <c r="BM23" i="40"/>
  <c r="H23" i="40"/>
  <c r="BX36" i="40"/>
  <c r="BQ36" i="40"/>
  <c r="I36" i="40"/>
  <c r="CK36" i="40"/>
  <c r="BW36" i="40"/>
  <c r="BN36" i="40"/>
  <c r="H36" i="40"/>
  <c r="BX32" i="40"/>
  <c r="BP32" i="40"/>
  <c r="CK32" i="40"/>
  <c r="BW32" i="40"/>
  <c r="BM32" i="40"/>
  <c r="BI28" i="40"/>
  <c r="BI40" i="40" s="1"/>
  <c r="BG40" i="40"/>
  <c r="CJ24" i="40"/>
  <c r="CA24" i="40"/>
  <c r="BO24" i="40"/>
  <c r="AD40" i="40"/>
  <c r="CH24" i="40"/>
  <c r="CH40" i="40" s="1"/>
  <c r="BX24" i="40"/>
  <c r="BN24" i="40"/>
  <c r="I24" i="40"/>
  <c r="CB46" i="40"/>
  <c r="BW46" i="40"/>
  <c r="BP46" i="40"/>
  <c r="BY46" i="40"/>
  <c r="BS46" i="40"/>
  <c r="I46" i="40"/>
  <c r="BX46" i="40"/>
  <c r="BN46" i="40"/>
  <c r="H46" i="40"/>
  <c r="CK74" i="40"/>
  <c r="CA74" i="40"/>
  <c r="BP74" i="40"/>
  <c r="CC74" i="40"/>
  <c r="CI70" i="40"/>
  <c r="F70" i="40"/>
  <c r="F80" i="40" s="1"/>
  <c r="CK66" i="40"/>
  <c r="BM66" i="40"/>
  <c r="BS66" i="40"/>
  <c r="BN66" i="40"/>
  <c r="J66" i="40"/>
  <c r="AD61" i="40"/>
  <c r="CA56" i="40"/>
  <c r="H56" i="40"/>
  <c r="CF63" i="40"/>
  <c r="I63" i="40"/>
  <c r="BQ72" i="40"/>
  <c r="BY64" i="40"/>
  <c r="E92" i="40"/>
  <c r="BW84" i="40"/>
  <c r="CJ67" i="40"/>
  <c r="BQ82" i="40"/>
  <c r="AA99" i="40"/>
  <c r="I82" i="40"/>
  <c r="BX91" i="40"/>
  <c r="CJ83" i="40"/>
  <c r="BN83" i="40"/>
  <c r="CI83" i="40"/>
  <c r="E26" i="39"/>
  <c r="E30" i="39"/>
  <c r="J34" i="39"/>
  <c r="BR63" i="39"/>
  <c r="CA63" i="39"/>
  <c r="CI63" i="39"/>
  <c r="CI80" i="39" s="1"/>
  <c r="I64" i="39"/>
  <c r="BK64" i="39"/>
  <c r="CJ64" i="39"/>
  <c r="G68" i="39"/>
  <c r="BW68" i="39"/>
  <c r="CH68" i="39"/>
  <c r="C76" i="39"/>
  <c r="BP76" i="39"/>
  <c r="BY76" i="39"/>
  <c r="BY84" i="39"/>
  <c r="CA6" i="39"/>
  <c r="BK26" i="39"/>
  <c r="BZ6" i="39"/>
  <c r="BJ6" i="39"/>
  <c r="BQ26" i="39"/>
  <c r="CC34" i="39"/>
  <c r="BM38" i="39"/>
  <c r="CJ56" i="39"/>
  <c r="BS63" i="39"/>
  <c r="CB63" i="39"/>
  <c r="CJ63" i="39"/>
  <c r="BW64" i="39"/>
  <c r="BL68" i="39"/>
  <c r="BZ68" i="39"/>
  <c r="E76" i="39"/>
  <c r="BQ76" i="39"/>
  <c r="BZ76" i="39"/>
  <c r="B61" i="39"/>
  <c r="BY34" i="39"/>
  <c r="E6" i="39"/>
  <c r="CL34" i="39"/>
  <c r="J56" i="39"/>
  <c r="BS56" i="39"/>
  <c r="H63" i="39"/>
  <c r="BM63" i="39"/>
  <c r="BW63" i="39"/>
  <c r="CK68" i="39"/>
  <c r="BM68" i="39"/>
  <c r="J76" i="39"/>
  <c r="BK76" i="39"/>
  <c r="BT76" i="39"/>
  <c r="CA46" i="44"/>
  <c r="BU46" i="44"/>
  <c r="BY46" i="44"/>
  <c r="BT46" i="44"/>
  <c r="BJ46" i="44"/>
  <c r="BM78" i="44"/>
  <c r="BY74" i="44"/>
  <c r="BN74" i="44"/>
  <c r="J74" i="44"/>
  <c r="CJ74" i="44"/>
  <c r="CK74" i="44"/>
  <c r="BW74" i="44"/>
  <c r="H74" i="44"/>
  <c r="BZ94" i="44"/>
  <c r="BQ94" i="44"/>
  <c r="CL94" i="44"/>
  <c r="BZ86" i="44"/>
  <c r="BT86" i="44"/>
  <c r="CJ57" i="44"/>
  <c r="BS57" i="44"/>
  <c r="I57" i="44"/>
  <c r="CB57" i="44"/>
  <c r="BQ57" i="44"/>
  <c r="E57" i="44"/>
  <c r="BM53" i="44"/>
  <c r="BX53" i="44"/>
  <c r="BW49" i="44"/>
  <c r="G49" i="44"/>
  <c r="CC49" i="44"/>
  <c r="BM97" i="44"/>
  <c r="CA93" i="44"/>
  <c r="BQ93" i="44"/>
  <c r="CL93" i="44"/>
  <c r="BY93" i="44"/>
  <c r="BN93" i="44"/>
  <c r="J93" i="44"/>
  <c r="BK86" i="44"/>
  <c r="BV86" i="44"/>
  <c r="CC86" i="44"/>
  <c r="CJ86" i="44"/>
  <c r="C94" i="44"/>
  <c r="BS94" i="44"/>
  <c r="CK94" i="44"/>
  <c r="BL86" i="44"/>
  <c r="BL99" i="44" s="1"/>
  <c r="BX86" i="44"/>
  <c r="CD86" i="44"/>
  <c r="H94" i="44"/>
  <c r="BW94" i="44"/>
  <c r="E86" i="44"/>
  <c r="BQ86" i="44"/>
  <c r="BY86" i="44"/>
  <c r="J94" i="44"/>
  <c r="BN94" i="44"/>
  <c r="CK82" i="44"/>
  <c r="CA82" i="44"/>
  <c r="BR82" i="44"/>
  <c r="BX67" i="44"/>
  <c r="C75" i="44"/>
  <c r="BS75" i="44"/>
  <c r="CK75" i="44"/>
  <c r="CH67" i="44"/>
  <c r="BL67" i="44"/>
  <c r="BZ67" i="44"/>
  <c r="CJ67" i="44"/>
  <c r="H75" i="44"/>
  <c r="BW75" i="44"/>
  <c r="E67" i="44"/>
  <c r="BQ67" i="44"/>
  <c r="J75" i="44"/>
  <c r="BN75" i="44"/>
  <c r="BQ63" i="44"/>
  <c r="BZ63" i="44"/>
  <c r="CH63" i="44"/>
  <c r="BS63" i="44"/>
  <c r="CB63" i="44"/>
  <c r="G48" i="44"/>
  <c r="BT48" i="44"/>
  <c r="CE48" i="44"/>
  <c r="I56" i="44"/>
  <c r="BY56" i="44"/>
  <c r="I47" i="44"/>
  <c r="BJ47" i="44"/>
  <c r="BW48" i="44"/>
  <c r="CH48" i="44"/>
  <c r="E55" i="44"/>
  <c r="BT55" i="44"/>
  <c r="CL56" i="44"/>
  <c r="J47" i="44"/>
  <c r="BO47" i="44"/>
  <c r="I55" i="44"/>
  <c r="CA56" i="44"/>
  <c r="I44" i="44"/>
  <c r="BN44" i="44"/>
  <c r="BU44" i="44"/>
  <c r="CA44" i="44"/>
  <c r="CF44" i="44"/>
  <c r="CL44" i="44"/>
  <c r="B61" i="44"/>
  <c r="BQ44" i="44"/>
  <c r="BW44" i="44"/>
  <c r="CB44" i="44"/>
  <c r="CD27" i="44"/>
  <c r="BT27" i="44"/>
  <c r="E23" i="44"/>
  <c r="BY23" i="44"/>
  <c r="H23" i="44"/>
  <c r="BN23" i="44"/>
  <c r="H16" i="44"/>
  <c r="BP16" i="44"/>
  <c r="CA16" i="44"/>
  <c r="B21" i="44"/>
  <c r="CJ16" i="44"/>
  <c r="J16" i="44"/>
  <c r="BS16" i="44"/>
  <c r="CK16" i="44"/>
  <c r="C16" i="44"/>
  <c r="BT16" i="44"/>
  <c r="CL94" i="43"/>
  <c r="J94" i="43"/>
  <c r="BN94" i="43"/>
  <c r="BZ94" i="43"/>
  <c r="C99" i="43"/>
  <c r="C94" i="43"/>
  <c r="BQ94" i="43"/>
  <c r="CK67" i="43"/>
  <c r="BL67" i="43"/>
  <c r="BX67" i="43"/>
  <c r="CD67" i="43"/>
  <c r="CJ67" i="43"/>
  <c r="CA75" i="43"/>
  <c r="E67" i="43"/>
  <c r="BQ67" i="43"/>
  <c r="BY67" i="43"/>
  <c r="CJ75" i="43"/>
  <c r="G67" i="43"/>
  <c r="BT67" i="43"/>
  <c r="BZ67" i="43"/>
  <c r="C56" i="43"/>
  <c r="BP56" i="43"/>
  <c r="CA56" i="43"/>
  <c r="CJ48" i="43"/>
  <c r="CE48" i="43"/>
  <c r="E56" i="43"/>
  <c r="BQ56" i="43"/>
  <c r="CC56" i="43"/>
  <c r="AA61" i="43"/>
  <c r="H56" i="43"/>
  <c r="BT56" i="43"/>
  <c r="CJ35" i="43"/>
  <c r="J35" i="43"/>
  <c r="BQ35" i="43"/>
  <c r="BZ35" i="43"/>
  <c r="CL35" i="43"/>
  <c r="C35" i="43"/>
  <c r="BS35" i="43"/>
  <c r="CA35" i="43"/>
  <c r="E35" i="43"/>
  <c r="BN35" i="43"/>
  <c r="BT35" i="43"/>
  <c r="BN94" i="42"/>
  <c r="CC94" i="42"/>
  <c r="BK86" i="42"/>
  <c r="CH86" i="42"/>
  <c r="BH99" i="42"/>
  <c r="H94" i="42"/>
  <c r="BP94" i="42"/>
  <c r="BW94" i="42"/>
  <c r="CK94" i="42"/>
  <c r="G86" i="42"/>
  <c r="BT86" i="42"/>
  <c r="CJ94" i="42"/>
  <c r="J94" i="42"/>
  <c r="BQ94" i="42"/>
  <c r="BZ94" i="42"/>
  <c r="CL94" i="42"/>
  <c r="E94" i="42"/>
  <c r="BT94" i="42"/>
  <c r="C94" i="42"/>
  <c r="BS94" i="42"/>
  <c r="G67" i="42"/>
  <c r="BT67" i="42"/>
  <c r="BZ67" i="42"/>
  <c r="H75" i="42"/>
  <c r="BW75" i="42"/>
  <c r="BK67" i="42"/>
  <c r="BV67" i="42"/>
  <c r="CC67" i="42"/>
  <c r="CH67" i="42"/>
  <c r="CC75" i="42"/>
  <c r="CK67" i="42"/>
  <c r="BL67" i="42"/>
  <c r="BX67" i="42"/>
  <c r="CD67" i="42"/>
  <c r="CK48" i="42"/>
  <c r="BL48" i="42"/>
  <c r="BZ48" i="42"/>
  <c r="CJ48" i="42"/>
  <c r="CJ56" i="42"/>
  <c r="J56" i="42"/>
  <c r="BQ56" i="42"/>
  <c r="BZ56" i="42"/>
  <c r="CL56" i="42"/>
  <c r="E48" i="42"/>
  <c r="BQ48" i="42"/>
  <c r="CC48" i="42"/>
  <c r="C56" i="42"/>
  <c r="BS56" i="42"/>
  <c r="CA56" i="42"/>
  <c r="BV48" i="42"/>
  <c r="E56" i="42"/>
  <c r="BN56" i="42"/>
  <c r="BT56" i="42"/>
  <c r="CH8" i="42"/>
  <c r="BN16" i="42"/>
  <c r="J7" i="42"/>
  <c r="BN7" i="42"/>
  <c r="BL8" i="42"/>
  <c r="E15" i="42"/>
  <c r="BT15" i="42"/>
  <c r="CJ15" i="42"/>
  <c r="I16" i="42"/>
  <c r="BY16" i="42"/>
  <c r="C16" i="42"/>
  <c r="H15" i="42"/>
  <c r="BW15" i="42"/>
  <c r="J16" i="42"/>
  <c r="G86" i="41"/>
  <c r="G99" i="41" s="1"/>
  <c r="AB99" i="41"/>
  <c r="BV86" i="41"/>
  <c r="BZ86" i="41"/>
  <c r="BY94" i="41"/>
  <c r="BR94" i="41"/>
  <c r="CJ86" i="41"/>
  <c r="BK86" i="41"/>
  <c r="BH80" i="41"/>
  <c r="BK67" i="41"/>
  <c r="BV67" i="41"/>
  <c r="CC67" i="41"/>
  <c r="CH67" i="41"/>
  <c r="CK75" i="41"/>
  <c r="BN75" i="41"/>
  <c r="CJ75" i="41"/>
  <c r="CK67" i="41"/>
  <c r="BL67" i="41"/>
  <c r="BX67" i="41"/>
  <c r="CD67" i="41"/>
  <c r="CJ67" i="41"/>
  <c r="C75" i="41"/>
  <c r="BS75" i="41"/>
  <c r="E67" i="41"/>
  <c r="BQ67" i="41"/>
  <c r="BY67" i="41"/>
  <c r="C80" i="41"/>
  <c r="H75" i="41"/>
  <c r="H56" i="41"/>
  <c r="C55" i="41"/>
  <c r="BS55" i="41"/>
  <c r="CC55" i="41"/>
  <c r="I56" i="41"/>
  <c r="BY56" i="41"/>
  <c r="BW56" i="41"/>
  <c r="E55" i="41"/>
  <c r="BT55" i="41"/>
  <c r="BL27" i="41"/>
  <c r="C35" i="41"/>
  <c r="BP35" i="41"/>
  <c r="CA35" i="41"/>
  <c r="BV27" i="41"/>
  <c r="CJ27" i="41"/>
  <c r="E35" i="41"/>
  <c r="BS35" i="41"/>
  <c r="CK35" i="41"/>
  <c r="H35" i="41"/>
  <c r="BT35" i="41"/>
  <c r="CK8" i="41"/>
  <c r="BL8" i="41"/>
  <c r="BX8" i="41"/>
  <c r="CD8" i="41"/>
  <c r="CJ8" i="41"/>
  <c r="I16" i="41"/>
  <c r="BS16" i="41"/>
  <c r="CJ16" i="41"/>
  <c r="I7" i="41"/>
  <c r="BM7" i="41"/>
  <c r="BS7" i="41"/>
  <c r="CJ7" i="41"/>
  <c r="E8" i="41"/>
  <c r="BQ8" i="41"/>
  <c r="BY8" i="41"/>
  <c r="E11" i="41"/>
  <c r="K21" i="41"/>
  <c r="E15" i="41"/>
  <c r="BN15" i="41"/>
  <c r="BT15" i="41"/>
  <c r="CA15" i="41"/>
  <c r="BW16" i="41"/>
  <c r="CK16" i="41"/>
  <c r="J7" i="41"/>
  <c r="BN7" i="41"/>
  <c r="BW7" i="41"/>
  <c r="G8" i="41"/>
  <c r="BT8" i="41"/>
  <c r="BZ8" i="41"/>
  <c r="F11" i="41"/>
  <c r="F21" i="41" s="1"/>
  <c r="H15" i="41"/>
  <c r="BP15" i="41"/>
  <c r="BW15" i="41"/>
  <c r="C16" i="41"/>
  <c r="BN16" i="41"/>
  <c r="BH99" i="40"/>
  <c r="BW86" i="40"/>
  <c r="BO85" i="40"/>
  <c r="CE86" i="40"/>
  <c r="CL93" i="40"/>
  <c r="J93" i="40"/>
  <c r="BQ93" i="40"/>
  <c r="BY93" i="40"/>
  <c r="CJ93" i="40"/>
  <c r="C93" i="40"/>
  <c r="BS93" i="40"/>
  <c r="BZ93" i="40"/>
  <c r="BV67" i="40"/>
  <c r="J75" i="40"/>
  <c r="BZ75" i="40"/>
  <c r="CJ66" i="40"/>
  <c r="BQ66" i="40"/>
  <c r="CE66" i="40"/>
  <c r="E67" i="40"/>
  <c r="BK67" i="40"/>
  <c r="BY67" i="40"/>
  <c r="CH67" i="40"/>
  <c r="E74" i="40"/>
  <c r="BT74" i="40"/>
  <c r="CJ74" i="40"/>
  <c r="E66" i="40"/>
  <c r="BK66" i="40"/>
  <c r="BR66" i="40"/>
  <c r="G67" i="40"/>
  <c r="BL67" i="40"/>
  <c r="BZ67" i="40"/>
  <c r="CK70" i="40"/>
  <c r="H74" i="40"/>
  <c r="BW74" i="40"/>
  <c r="E27" i="40"/>
  <c r="BQ27" i="40"/>
  <c r="CE27" i="40"/>
  <c r="I26" i="40"/>
  <c r="BK26" i="40"/>
  <c r="BU26" i="40"/>
  <c r="CK26" i="40"/>
  <c r="G27" i="40"/>
  <c r="BT27" i="40"/>
  <c r="E30" i="40"/>
  <c r="I34" i="40"/>
  <c r="BS34" i="40"/>
  <c r="CB34" i="40"/>
  <c r="CB40" i="40" s="1"/>
  <c r="BM26" i="40"/>
  <c r="BT34" i="40"/>
  <c r="B21" i="40"/>
  <c r="BK8" i="40"/>
  <c r="BY8" i="40"/>
  <c r="CH8" i="40"/>
  <c r="BZ16" i="40"/>
  <c r="BL8" i="40"/>
  <c r="BZ8" i="40"/>
  <c r="CJ8" i="40"/>
  <c r="C16" i="40"/>
  <c r="C21" i="40" s="1"/>
  <c r="G8" i="40"/>
  <c r="BT8" i="40"/>
  <c r="BT86" i="39"/>
  <c r="CD86" i="39"/>
  <c r="CJ94" i="39"/>
  <c r="BP94" i="39"/>
  <c r="CC94" i="39"/>
  <c r="E86" i="39"/>
  <c r="BV86" i="39"/>
  <c r="C94" i="39"/>
  <c r="BS94" i="39"/>
  <c r="G86" i="39"/>
  <c r="BK86" i="39"/>
  <c r="BY86" i="39"/>
  <c r="E94" i="39"/>
  <c r="E75" i="39"/>
  <c r="BT75" i="39"/>
  <c r="CL75" i="39"/>
  <c r="J75" i="39"/>
  <c r="BN75" i="39"/>
  <c r="BZ75" i="39"/>
  <c r="CJ75" i="39"/>
  <c r="BP75" i="39"/>
  <c r="Q61" i="39"/>
  <c r="AY61" i="39"/>
  <c r="C56" i="39"/>
  <c r="BT56" i="39"/>
  <c r="CL56" i="39"/>
  <c r="E56" i="39"/>
  <c r="BN56" i="39"/>
  <c r="BZ56" i="39"/>
  <c r="H56" i="39"/>
  <c r="BP56" i="39"/>
  <c r="J16" i="39"/>
  <c r="BN16" i="39"/>
  <c r="BZ16" i="39"/>
  <c r="CJ16" i="39"/>
  <c r="BP16" i="39"/>
  <c r="CA16" i="39"/>
  <c r="C16" i="39"/>
  <c r="BS16" i="39"/>
  <c r="J4" i="44"/>
  <c r="AA21" i="44"/>
  <c r="BJ4" i="44"/>
  <c r="BO4" i="44"/>
  <c r="BT4" i="44"/>
  <c r="BY4" i="44"/>
  <c r="CD4" i="44"/>
  <c r="CK4" i="44"/>
  <c r="BR6" i="44"/>
  <c r="BV6" i="44"/>
  <c r="BZ6" i="44"/>
  <c r="J7" i="44"/>
  <c r="BN7" i="44"/>
  <c r="BS7" i="44"/>
  <c r="CE7" i="44"/>
  <c r="BL8" i="44"/>
  <c r="BV8" i="44"/>
  <c r="BZ8" i="44"/>
  <c r="CJ8" i="44"/>
  <c r="CI11" i="44"/>
  <c r="BL13" i="44"/>
  <c r="BT13" i="44"/>
  <c r="BY13" i="44"/>
  <c r="H15" i="44"/>
  <c r="BQ15" i="44"/>
  <c r="BW15" i="44"/>
  <c r="CA15" i="44"/>
  <c r="CK15" i="44"/>
  <c r="BM24" i="44"/>
  <c r="BY24" i="44"/>
  <c r="BP38" i="44"/>
  <c r="BO38" i="44"/>
  <c r="BM38" i="44"/>
  <c r="E4" i="44"/>
  <c r="BK4" i="44"/>
  <c r="BQ4" i="44"/>
  <c r="BU4" i="44"/>
  <c r="BZ4" i="44"/>
  <c r="CH4" i="44"/>
  <c r="CL4" i="44"/>
  <c r="E6" i="44"/>
  <c r="BJ6" i="44"/>
  <c r="BS6" i="44"/>
  <c r="BW6" i="44"/>
  <c r="CA6" i="44"/>
  <c r="BJ7" i="44"/>
  <c r="BO7" i="44"/>
  <c r="BU7" i="44"/>
  <c r="BM8" i="44"/>
  <c r="BW8" i="44"/>
  <c r="CA8" i="44"/>
  <c r="CE8" i="44"/>
  <c r="CK8" i="44"/>
  <c r="CJ11" i="44"/>
  <c r="I15" i="44"/>
  <c r="BR15" i="44"/>
  <c r="BX15" i="44"/>
  <c r="CB15" i="44"/>
  <c r="CL15" i="44"/>
  <c r="CK24" i="44"/>
  <c r="CF24" i="44"/>
  <c r="CF40" i="44" s="1"/>
  <c r="CA24" i="44"/>
  <c r="BW24" i="44"/>
  <c r="BO24" i="44"/>
  <c r="BJ24" i="44"/>
  <c r="I24" i="44"/>
  <c r="CJ24" i="44"/>
  <c r="CE24" i="44"/>
  <c r="BZ24" i="44"/>
  <c r="BU24" i="44"/>
  <c r="BN24" i="44"/>
  <c r="H24" i="44"/>
  <c r="BR24" i="44"/>
  <c r="CD24" i="44"/>
  <c r="CC35" i="44"/>
  <c r="BW35" i="44"/>
  <c r="BQ35" i="44"/>
  <c r="H35" i="44"/>
  <c r="CL35" i="44"/>
  <c r="CA35" i="44"/>
  <c r="BT35" i="44"/>
  <c r="BP35" i="44"/>
  <c r="E35" i="44"/>
  <c r="CK35" i="44"/>
  <c r="BZ35" i="44"/>
  <c r="BS35" i="44"/>
  <c r="BN35" i="44"/>
  <c r="J35" i="44"/>
  <c r="C35" i="44"/>
  <c r="CJ35" i="44"/>
  <c r="BY35" i="44"/>
  <c r="I35" i="44"/>
  <c r="CK36" i="44"/>
  <c r="CA36" i="44"/>
  <c r="BW36" i="44"/>
  <c r="BR36" i="44"/>
  <c r="BN36" i="44"/>
  <c r="H36" i="44"/>
  <c r="CJ36" i="44"/>
  <c r="BZ36" i="44"/>
  <c r="BU36" i="44"/>
  <c r="BQ36" i="44"/>
  <c r="BM36" i="44"/>
  <c r="E36" i="44"/>
  <c r="CC36" i="44"/>
  <c r="BY36" i="44"/>
  <c r="BT36" i="44"/>
  <c r="BP36" i="44"/>
  <c r="BK36" i="44"/>
  <c r="J36" i="44"/>
  <c r="C36" i="44"/>
  <c r="CB36" i="44"/>
  <c r="BX36" i="44"/>
  <c r="BS36" i="44"/>
  <c r="I36" i="44"/>
  <c r="H4" i="44"/>
  <c r="BM4" i="44"/>
  <c r="BR4" i="44"/>
  <c r="BW4" i="44"/>
  <c r="CA4" i="44"/>
  <c r="CE4" i="44"/>
  <c r="CI4" i="44"/>
  <c r="I5" i="44"/>
  <c r="BJ5" i="44"/>
  <c r="BO5" i="44"/>
  <c r="BW5" i="44"/>
  <c r="CA5" i="44"/>
  <c r="CF5" i="44"/>
  <c r="CK5" i="44"/>
  <c r="H6" i="44"/>
  <c r="BN6" i="44"/>
  <c r="BT6" i="44"/>
  <c r="BX6" i="44"/>
  <c r="CB6" i="44"/>
  <c r="E7" i="44"/>
  <c r="BK7" i="44"/>
  <c r="BQ7" i="44"/>
  <c r="BW7" i="44"/>
  <c r="CJ7" i="44"/>
  <c r="E8" i="44"/>
  <c r="BQ8" i="44"/>
  <c r="BX8" i="44"/>
  <c r="CC8" i="44"/>
  <c r="BI9" i="44"/>
  <c r="BI21" i="44" s="1"/>
  <c r="BQ9" i="44"/>
  <c r="BX9" i="44"/>
  <c r="CD9" i="44"/>
  <c r="CJ9" i="44"/>
  <c r="E10" i="44"/>
  <c r="E11" i="44"/>
  <c r="CK11" i="44"/>
  <c r="BP13" i="44"/>
  <c r="BW13" i="44"/>
  <c r="CJ13" i="44"/>
  <c r="E14" i="44"/>
  <c r="BH21" i="44"/>
  <c r="C15" i="44"/>
  <c r="J15" i="44"/>
  <c r="BN15" i="44"/>
  <c r="BS15" i="44"/>
  <c r="BY15" i="44"/>
  <c r="CC15" i="44"/>
  <c r="BQ16" i="44"/>
  <c r="BW16" i="44"/>
  <c r="CC16" i="44"/>
  <c r="BN17" i="44"/>
  <c r="BR17" i="44"/>
  <c r="BW17" i="44"/>
  <c r="CA17" i="44"/>
  <c r="CK17" i="44"/>
  <c r="BP19" i="44"/>
  <c r="CI23" i="44"/>
  <c r="CE23" i="44"/>
  <c r="CA23" i="44"/>
  <c r="BW23" i="44"/>
  <c r="BR23" i="44"/>
  <c r="BM23" i="44"/>
  <c r="B40" i="44"/>
  <c r="CL23" i="44"/>
  <c r="CH23" i="44"/>
  <c r="BZ23" i="44"/>
  <c r="BU23" i="44"/>
  <c r="BQ23" i="44"/>
  <c r="BK23" i="44"/>
  <c r="J23" i="44"/>
  <c r="BS23" i="44"/>
  <c r="CB23" i="44"/>
  <c r="CJ23" i="44"/>
  <c r="E24" i="44"/>
  <c r="AJ40" i="44"/>
  <c r="BS24" i="44"/>
  <c r="CB25" i="44"/>
  <c r="BX25" i="44"/>
  <c r="BT25" i="44"/>
  <c r="BN25" i="44"/>
  <c r="H25" i="44"/>
  <c r="CA25" i="44"/>
  <c r="BW25" i="44"/>
  <c r="BS25" i="44"/>
  <c r="BJ25" i="44"/>
  <c r="E25" i="44"/>
  <c r="BR25" i="44"/>
  <c r="BZ25" i="44"/>
  <c r="BI28" i="44"/>
  <c r="BI40" i="44" s="1"/>
  <c r="I4" i="44"/>
  <c r="AR21" i="44"/>
  <c r="BN4" i="44"/>
  <c r="BS4" i="44"/>
  <c r="BX4" i="44"/>
  <c r="CB4" i="44"/>
  <c r="CF4" i="44"/>
  <c r="CJ4" i="44"/>
  <c r="BK5" i="44"/>
  <c r="BR5" i="44"/>
  <c r="BX5" i="44"/>
  <c r="CD5" i="44"/>
  <c r="I6" i="44"/>
  <c r="BP6" i="44"/>
  <c r="BU6" i="44"/>
  <c r="BY6" i="44"/>
  <c r="I7" i="44"/>
  <c r="BM7" i="44"/>
  <c r="BR7" i="44"/>
  <c r="CC7" i="44"/>
  <c r="G8" i="44"/>
  <c r="G21" i="44" s="1"/>
  <c r="BK8" i="44"/>
  <c r="BT8" i="44"/>
  <c r="BY8" i="44"/>
  <c r="CD8" i="44"/>
  <c r="BK9" i="44"/>
  <c r="BT9" i="44"/>
  <c r="BY9" i="44"/>
  <c r="CE9" i="44"/>
  <c r="F11" i="44"/>
  <c r="F21" i="44" s="1"/>
  <c r="BQ13" i="44"/>
  <c r="BX13" i="44"/>
  <c r="E15" i="44"/>
  <c r="BP15" i="44"/>
  <c r="BT15" i="44"/>
  <c r="BZ15" i="44"/>
  <c r="I16" i="44"/>
  <c r="BR16" i="44"/>
  <c r="BY16" i="44"/>
  <c r="I17" i="44"/>
  <c r="BO17" i="44"/>
  <c r="BS17" i="44"/>
  <c r="BX17" i="44"/>
  <c r="CB17" i="44"/>
  <c r="BJ23" i="44"/>
  <c r="BT23" i="44"/>
  <c r="CD23" i="44"/>
  <c r="CK23" i="44"/>
  <c r="BK24" i="44"/>
  <c r="BX24" i="44"/>
  <c r="CH24" i="44"/>
  <c r="CK27" i="44"/>
  <c r="CE27" i="44"/>
  <c r="CA27" i="44"/>
  <c r="BW27" i="44"/>
  <c r="BM27" i="44"/>
  <c r="CJ27" i="44"/>
  <c r="BZ27" i="44"/>
  <c r="BV27" i="44"/>
  <c r="BL27" i="44"/>
  <c r="BE40" i="44"/>
  <c r="CC27" i="44"/>
  <c r="BQ27" i="44"/>
  <c r="G27" i="44"/>
  <c r="CH27" i="44"/>
  <c r="BY27" i="44"/>
  <c r="BK27" i="44"/>
  <c r="E27" i="44"/>
  <c r="BX27" i="44"/>
  <c r="CH28" i="44"/>
  <c r="CC28" i="44"/>
  <c r="BW28" i="44"/>
  <c r="BM28" i="44"/>
  <c r="G28" i="44"/>
  <c r="BZ28" i="44"/>
  <c r="BV28" i="44"/>
  <c r="BL28" i="44"/>
  <c r="E28" i="44"/>
  <c r="CD28" i="44"/>
  <c r="BQ28" i="44"/>
  <c r="CK28" i="44"/>
  <c r="BY28" i="44"/>
  <c r="BK28" i="44"/>
  <c r="BT28" i="44"/>
  <c r="BR35" i="44"/>
  <c r="BO36" i="44"/>
  <c r="CE26" i="44"/>
  <c r="BS26" i="44"/>
  <c r="BN26" i="44"/>
  <c r="BM26" i="44"/>
  <c r="BU26" i="44"/>
  <c r="CJ26" i="44"/>
  <c r="CK45" i="44"/>
  <c r="CF45" i="44"/>
  <c r="CA45" i="44"/>
  <c r="BW45" i="44"/>
  <c r="BO45" i="44"/>
  <c r="BJ45" i="44"/>
  <c r="I45" i="44"/>
  <c r="CJ45" i="44"/>
  <c r="CE45" i="44"/>
  <c r="BZ45" i="44"/>
  <c r="BU45" i="44"/>
  <c r="BN45" i="44"/>
  <c r="H45" i="44"/>
  <c r="CI45" i="44"/>
  <c r="BY45" i="44"/>
  <c r="BS45" i="44"/>
  <c r="BM45" i="44"/>
  <c r="E45" i="44"/>
  <c r="BR45" i="44"/>
  <c r="E26" i="44"/>
  <c r="BO26" i="44"/>
  <c r="BW26" i="44"/>
  <c r="CK26" i="44"/>
  <c r="BX45" i="44"/>
  <c r="CD45" i="44"/>
  <c r="CI51" i="44"/>
  <c r="CK51" i="44"/>
  <c r="E51" i="44"/>
  <c r="F51" i="44"/>
  <c r="F61" i="44" s="1"/>
  <c r="BK45" i="44"/>
  <c r="CH45" i="44"/>
  <c r="CJ51" i="44"/>
  <c r="CI30" i="44"/>
  <c r="BL32" i="44"/>
  <c r="BT32" i="44"/>
  <c r="H34" i="44"/>
  <c r="BQ34" i="44"/>
  <c r="BW34" i="44"/>
  <c r="CA34" i="44"/>
  <c r="CK34" i="44"/>
  <c r="J44" i="44"/>
  <c r="BJ44" i="44"/>
  <c r="BO44" i="44"/>
  <c r="BT44" i="44"/>
  <c r="BY44" i="44"/>
  <c r="CD44" i="44"/>
  <c r="CK44" i="44"/>
  <c r="BR46" i="44"/>
  <c r="BV46" i="44"/>
  <c r="BZ46" i="44"/>
  <c r="CE47" i="44"/>
  <c r="BS47" i="44"/>
  <c r="BN47" i="44"/>
  <c r="CJ47" i="44"/>
  <c r="BW47" i="44"/>
  <c r="BQ47" i="44"/>
  <c r="BK47" i="44"/>
  <c r="E47" i="44"/>
  <c r="BM47" i="44"/>
  <c r="CC47" i="44"/>
  <c r="CJ48" i="44"/>
  <c r="BZ48" i="44"/>
  <c r="BV48" i="44"/>
  <c r="BL48" i="44"/>
  <c r="CC48" i="44"/>
  <c r="BX48" i="44"/>
  <c r="BQ48" i="44"/>
  <c r="E48" i="44"/>
  <c r="BM48" i="44"/>
  <c r="CA48" i="44"/>
  <c r="CK48" i="44"/>
  <c r="BK49" i="44"/>
  <c r="BY49" i="44"/>
  <c r="CK49" i="44"/>
  <c r="BP55" i="44"/>
  <c r="BP56" i="44"/>
  <c r="CC57" i="44"/>
  <c r="BY57" i="44"/>
  <c r="BT57" i="44"/>
  <c r="BP57" i="44"/>
  <c r="BK57" i="44"/>
  <c r="J57" i="44"/>
  <c r="C57" i="44"/>
  <c r="CK57" i="44"/>
  <c r="CA57" i="44"/>
  <c r="BW57" i="44"/>
  <c r="BR57" i="44"/>
  <c r="BN57" i="44"/>
  <c r="H57" i="44"/>
  <c r="BO57" i="44"/>
  <c r="BX57" i="44"/>
  <c r="CL57" i="44"/>
  <c r="BM59" i="44"/>
  <c r="BP59" i="44"/>
  <c r="I34" i="44"/>
  <c r="BR34" i="44"/>
  <c r="BX34" i="44"/>
  <c r="CB34" i="44"/>
  <c r="BM49" i="44"/>
  <c r="CK55" i="44"/>
  <c r="CA55" i="44"/>
  <c r="BW55" i="44"/>
  <c r="BQ55" i="44"/>
  <c r="H55" i="44"/>
  <c r="CC55" i="44"/>
  <c r="BY55" i="44"/>
  <c r="BS55" i="44"/>
  <c r="BN55" i="44"/>
  <c r="J55" i="44"/>
  <c r="C55" i="44"/>
  <c r="BR55" i="44"/>
  <c r="CB55" i="44"/>
  <c r="CK56" i="44"/>
  <c r="BZ56" i="44"/>
  <c r="BS56" i="44"/>
  <c r="BN56" i="44"/>
  <c r="J56" i="44"/>
  <c r="C56" i="44"/>
  <c r="CC56" i="44"/>
  <c r="BW56" i="44"/>
  <c r="BQ56" i="44"/>
  <c r="H56" i="44"/>
  <c r="BR56" i="44"/>
  <c r="CJ56" i="44"/>
  <c r="BZ49" i="44"/>
  <c r="BV49" i="44"/>
  <c r="BL49" i="44"/>
  <c r="E49" i="44"/>
  <c r="CJ49" i="44"/>
  <c r="CD49" i="44"/>
  <c r="BX49" i="44"/>
  <c r="BQ49" i="44"/>
  <c r="BI49" i="44"/>
  <c r="BI61" i="44" s="1"/>
  <c r="BT49" i="44"/>
  <c r="CE49" i="44"/>
  <c r="E50" i="44"/>
  <c r="E54" i="44"/>
  <c r="K61" i="44"/>
  <c r="BP53" i="44"/>
  <c r="BW53" i="44"/>
  <c r="CJ53" i="44"/>
  <c r="J63" i="44"/>
  <c r="BJ63" i="44"/>
  <c r="BO63" i="44"/>
  <c r="BT63" i="44"/>
  <c r="BY63" i="44"/>
  <c r="CD63" i="44"/>
  <c r="CK63" i="44"/>
  <c r="CK72" i="44"/>
  <c r="BX72" i="44"/>
  <c r="BQ72" i="44"/>
  <c r="CJ72" i="44"/>
  <c r="BW72" i="44"/>
  <c r="BP72" i="44"/>
  <c r="BV72" i="44"/>
  <c r="BM72" i="44"/>
  <c r="E72" i="44"/>
  <c r="BT72" i="44"/>
  <c r="BL53" i="44"/>
  <c r="BT53" i="44"/>
  <c r="H63" i="44"/>
  <c r="BM63" i="44"/>
  <c r="BR63" i="44"/>
  <c r="BW63" i="44"/>
  <c r="CA63" i="44"/>
  <c r="CE63" i="44"/>
  <c r="CI63" i="44"/>
  <c r="BM67" i="44"/>
  <c r="BW67" i="44"/>
  <c r="CA67" i="44"/>
  <c r="CE67" i="44"/>
  <c r="CK67" i="44"/>
  <c r="G68" i="44"/>
  <c r="BM68" i="44"/>
  <c r="BW68" i="44"/>
  <c r="CC68" i="44"/>
  <c r="CH68" i="44"/>
  <c r="I74" i="44"/>
  <c r="BR74" i="44"/>
  <c r="BX74" i="44"/>
  <c r="CB74" i="44"/>
  <c r="CL74" i="44"/>
  <c r="E75" i="44"/>
  <c r="BP75" i="44"/>
  <c r="BT75" i="44"/>
  <c r="CA75" i="44"/>
  <c r="CL75" i="44"/>
  <c r="E76" i="44"/>
  <c r="BM76" i="44"/>
  <c r="BQ76" i="44"/>
  <c r="BU76" i="44"/>
  <c r="BZ76" i="44"/>
  <c r="CJ76" i="44"/>
  <c r="BO78" i="44"/>
  <c r="I82" i="44"/>
  <c r="BN82" i="44"/>
  <c r="BS82" i="44"/>
  <c r="BX82" i="44"/>
  <c r="CB82" i="44"/>
  <c r="CF82" i="44"/>
  <c r="CJ87" i="44"/>
  <c r="CD87" i="44"/>
  <c r="BX87" i="44"/>
  <c r="BQ87" i="44"/>
  <c r="BI87" i="44"/>
  <c r="BI99" i="44" s="1"/>
  <c r="CH87" i="44"/>
  <c r="CC87" i="44"/>
  <c r="BW87" i="44"/>
  <c r="BM87" i="44"/>
  <c r="G87" i="44"/>
  <c r="G99" i="44" s="1"/>
  <c r="BT87" i="44"/>
  <c r="CE87" i="44"/>
  <c r="CL82" i="44"/>
  <c r="CH82" i="44"/>
  <c r="J82" i="44"/>
  <c r="BJ82" i="44"/>
  <c r="BO82" i="44"/>
  <c r="BT82" i="44"/>
  <c r="BY82" i="44"/>
  <c r="CD82" i="44"/>
  <c r="BV91" i="44"/>
  <c r="CK91" i="44"/>
  <c r="BX91" i="44"/>
  <c r="BQ91" i="44"/>
  <c r="CJ91" i="44"/>
  <c r="BP91" i="44"/>
  <c r="BY91" i="44"/>
  <c r="BM91" i="44"/>
  <c r="E91" i="44"/>
  <c r="BW91" i="44"/>
  <c r="G67" i="44"/>
  <c r="BK67" i="44"/>
  <c r="BT67" i="44"/>
  <c r="BY67" i="44"/>
  <c r="CD67" i="44"/>
  <c r="BK68" i="44"/>
  <c r="BT68" i="44"/>
  <c r="BY68" i="44"/>
  <c r="CE68" i="44"/>
  <c r="BP74" i="44"/>
  <c r="BT74" i="44"/>
  <c r="BZ74" i="44"/>
  <c r="I75" i="44"/>
  <c r="BR75" i="44"/>
  <c r="BY75" i="44"/>
  <c r="I76" i="44"/>
  <c r="BO76" i="44"/>
  <c r="BS76" i="44"/>
  <c r="BX76" i="44"/>
  <c r="CB76" i="44"/>
  <c r="E82" i="44"/>
  <c r="BK82" i="44"/>
  <c r="BQ82" i="44"/>
  <c r="BU82" i="44"/>
  <c r="BZ82" i="44"/>
  <c r="CI82" i="44"/>
  <c r="BM86" i="44"/>
  <c r="BW86" i="44"/>
  <c r="CA86" i="44"/>
  <c r="CE86" i="44"/>
  <c r="CK86" i="44"/>
  <c r="E88" i="44"/>
  <c r="BW92" i="44"/>
  <c r="E93" i="44"/>
  <c r="BP93" i="44"/>
  <c r="BT93" i="44"/>
  <c r="BZ93" i="44"/>
  <c r="CJ93" i="44"/>
  <c r="I94" i="44"/>
  <c r="BR94" i="44"/>
  <c r="BY94" i="44"/>
  <c r="CJ94" i="44"/>
  <c r="I95" i="44"/>
  <c r="BO95" i="44"/>
  <c r="BS95" i="44"/>
  <c r="BX95" i="44"/>
  <c r="CB95" i="44"/>
  <c r="CL95" i="44"/>
  <c r="I93" i="44"/>
  <c r="BR93" i="44"/>
  <c r="BX93" i="44"/>
  <c r="CB93" i="44"/>
  <c r="E94" i="44"/>
  <c r="BP94" i="44"/>
  <c r="BT94" i="44"/>
  <c r="CA94" i="44"/>
  <c r="BM95" i="44"/>
  <c r="BQ95" i="44"/>
  <c r="BU95" i="44"/>
  <c r="BZ95" i="44"/>
  <c r="H4" i="43"/>
  <c r="BM4" i="43"/>
  <c r="BR4" i="43"/>
  <c r="BW4" i="43"/>
  <c r="CA4" i="43"/>
  <c r="CE4" i="43"/>
  <c r="CI4" i="43"/>
  <c r="I5" i="43"/>
  <c r="BJ5" i="43"/>
  <c r="BO5" i="43"/>
  <c r="BW5" i="43"/>
  <c r="CA5" i="43"/>
  <c r="CF5" i="43"/>
  <c r="CK5" i="43"/>
  <c r="H6" i="43"/>
  <c r="BN6" i="43"/>
  <c r="BT6" i="43"/>
  <c r="BX6" i="43"/>
  <c r="CB6" i="43"/>
  <c r="E7" i="43"/>
  <c r="BK7" i="43"/>
  <c r="BQ7" i="43"/>
  <c r="BW7" i="43"/>
  <c r="CJ7" i="43"/>
  <c r="E8" i="43"/>
  <c r="BQ8" i="43"/>
  <c r="BX8" i="43"/>
  <c r="CC8" i="43"/>
  <c r="BM9" i="43"/>
  <c r="BY9" i="43"/>
  <c r="E10" i="43"/>
  <c r="CJ11" i="43"/>
  <c r="BQ13" i="43"/>
  <c r="J16" i="43"/>
  <c r="BN16" i="43"/>
  <c r="CK17" i="43"/>
  <c r="CA17" i="43"/>
  <c r="BW17" i="43"/>
  <c r="BR17" i="43"/>
  <c r="BN17" i="43"/>
  <c r="H17" i="43"/>
  <c r="CJ17" i="43"/>
  <c r="BZ17" i="43"/>
  <c r="BU17" i="43"/>
  <c r="BQ17" i="43"/>
  <c r="BM17" i="43"/>
  <c r="E17" i="43"/>
  <c r="BO17" i="43"/>
  <c r="BX17" i="43"/>
  <c r="CL17" i="43"/>
  <c r="BP19" i="43"/>
  <c r="BO19" i="43"/>
  <c r="BO26" i="43"/>
  <c r="E27" i="43"/>
  <c r="I4" i="43"/>
  <c r="BN4" i="43"/>
  <c r="BS4" i="43"/>
  <c r="BX4" i="43"/>
  <c r="CB4" i="43"/>
  <c r="CF4" i="43"/>
  <c r="CF21" i="43" s="1"/>
  <c r="CJ4" i="43"/>
  <c r="BK5" i="43"/>
  <c r="BR5" i="43"/>
  <c r="BX5" i="43"/>
  <c r="CD5" i="43"/>
  <c r="I6" i="43"/>
  <c r="BP6" i="43"/>
  <c r="BU6" i="43"/>
  <c r="BY6" i="43"/>
  <c r="I7" i="43"/>
  <c r="BM7" i="43"/>
  <c r="BR7" i="43"/>
  <c r="CC7" i="43"/>
  <c r="CK7" i="43"/>
  <c r="G8" i="43"/>
  <c r="G21" i="43" s="1"/>
  <c r="BK8" i="43"/>
  <c r="BT8" i="43"/>
  <c r="BY8" i="43"/>
  <c r="CD8" i="43"/>
  <c r="CH8" i="43"/>
  <c r="CJ9" i="43"/>
  <c r="CD9" i="43"/>
  <c r="BX9" i="43"/>
  <c r="BQ9" i="43"/>
  <c r="BI9" i="43"/>
  <c r="BI21" i="43" s="1"/>
  <c r="BT9" i="43"/>
  <c r="BZ9" i="43"/>
  <c r="CH9" i="43"/>
  <c r="CJ13" i="43"/>
  <c r="BW13" i="43"/>
  <c r="BP13" i="43"/>
  <c r="BV13" i="43"/>
  <c r="BM13" i="43"/>
  <c r="E13" i="43"/>
  <c r="BT13" i="43"/>
  <c r="CC16" i="43"/>
  <c r="BW16" i="43"/>
  <c r="BQ16" i="43"/>
  <c r="H16" i="43"/>
  <c r="CL16" i="43"/>
  <c r="CA16" i="43"/>
  <c r="BT16" i="43"/>
  <c r="BP16" i="43"/>
  <c r="E16" i="43"/>
  <c r="BR16" i="43"/>
  <c r="CJ16" i="43"/>
  <c r="BM19" i="43"/>
  <c r="B21" i="43"/>
  <c r="BQ26" i="43"/>
  <c r="J4" i="43"/>
  <c r="AA21" i="43"/>
  <c r="AJ21" i="43"/>
  <c r="BJ4" i="43"/>
  <c r="BO4" i="43"/>
  <c r="BT4" i="43"/>
  <c r="BY4" i="43"/>
  <c r="CD4" i="43"/>
  <c r="CK4" i="43"/>
  <c r="BR6" i="43"/>
  <c r="BV6" i="43"/>
  <c r="BZ6" i="43"/>
  <c r="J7" i="43"/>
  <c r="BN7" i="43"/>
  <c r="BS7" i="43"/>
  <c r="CE7" i="43"/>
  <c r="BL8" i="43"/>
  <c r="BV8" i="43"/>
  <c r="BZ8" i="43"/>
  <c r="CJ8" i="43"/>
  <c r="CK11" i="43"/>
  <c r="E11" i="43"/>
  <c r="CE26" i="43"/>
  <c r="BS26" i="43"/>
  <c r="BN26" i="43"/>
  <c r="J26" i="43"/>
  <c r="CK26" i="43"/>
  <c r="CC26" i="43"/>
  <c r="BR26" i="43"/>
  <c r="BM26" i="43"/>
  <c r="BM40" i="43" s="1"/>
  <c r="I26" i="43"/>
  <c r="BJ26" i="43"/>
  <c r="BU26" i="43"/>
  <c r="E4" i="43"/>
  <c r="BK4" i="43"/>
  <c r="BQ4" i="43"/>
  <c r="BU4" i="43"/>
  <c r="BZ4" i="43"/>
  <c r="CH4" i="43"/>
  <c r="CH21" i="43" s="1"/>
  <c r="E6" i="43"/>
  <c r="BJ6" i="43"/>
  <c r="BS6" i="43"/>
  <c r="BW6" i="43"/>
  <c r="BJ7" i="43"/>
  <c r="BO7" i="43"/>
  <c r="BU7" i="43"/>
  <c r="BM8" i="43"/>
  <c r="BW8" i="43"/>
  <c r="CA8" i="43"/>
  <c r="CE8" i="43"/>
  <c r="CC27" i="43"/>
  <c r="BX27" i="43"/>
  <c r="BQ27" i="43"/>
  <c r="CK27" i="43"/>
  <c r="CE27" i="43"/>
  <c r="CA27" i="43"/>
  <c r="BW27" i="43"/>
  <c r="BM27" i="43"/>
  <c r="CJ27" i="43"/>
  <c r="BZ27" i="43"/>
  <c r="BV27" i="43"/>
  <c r="BL27" i="43"/>
  <c r="BE40" i="43"/>
  <c r="CH27" i="43"/>
  <c r="CD27" i="43"/>
  <c r="BY27" i="43"/>
  <c r="BT27" i="43"/>
  <c r="BK27" i="43"/>
  <c r="AB40" i="43"/>
  <c r="G27" i="43"/>
  <c r="G40" i="43" s="1"/>
  <c r="I15" i="43"/>
  <c r="BR15" i="43"/>
  <c r="BX15" i="43"/>
  <c r="CB15" i="43"/>
  <c r="CL15" i="43"/>
  <c r="CL21" i="43" s="1"/>
  <c r="I23" i="43"/>
  <c r="AI40" i="43"/>
  <c r="BN23" i="43"/>
  <c r="BS23" i="43"/>
  <c r="BX23" i="43"/>
  <c r="CB23" i="43"/>
  <c r="CF23" i="43"/>
  <c r="CF40" i="43" s="1"/>
  <c r="CJ23" i="43"/>
  <c r="L40" i="43"/>
  <c r="AX40" i="43"/>
  <c r="BK24" i="43"/>
  <c r="BK40" i="43" s="1"/>
  <c r="BR24" i="43"/>
  <c r="BX24" i="43"/>
  <c r="CD24" i="43"/>
  <c r="I25" i="43"/>
  <c r="BP25" i="43"/>
  <c r="BU25" i="43"/>
  <c r="BY25" i="43"/>
  <c r="BK28" i="43"/>
  <c r="BT28" i="43"/>
  <c r="BY28" i="43"/>
  <c r="CE28" i="43"/>
  <c r="F30" i="43"/>
  <c r="F40" i="43" s="1"/>
  <c r="BQ32" i="43"/>
  <c r="BX32" i="43"/>
  <c r="CK32" i="43"/>
  <c r="CK40" i="43" s="1"/>
  <c r="K40" i="43"/>
  <c r="BW33" i="43"/>
  <c r="E34" i="43"/>
  <c r="BP34" i="43"/>
  <c r="BT34" i="43"/>
  <c r="BZ34" i="43"/>
  <c r="CJ34" i="43"/>
  <c r="I35" i="43"/>
  <c r="BR35" i="43"/>
  <c r="BY35" i="43"/>
  <c r="I36" i="43"/>
  <c r="BO36" i="43"/>
  <c r="BS36" i="43"/>
  <c r="BX36" i="43"/>
  <c r="CB36" i="43"/>
  <c r="B40" i="43"/>
  <c r="BQ44" i="43"/>
  <c r="BZ44" i="43"/>
  <c r="BV46" i="43"/>
  <c r="BL48" i="43"/>
  <c r="BZ48" i="43"/>
  <c r="E53" i="43"/>
  <c r="BV53" i="43"/>
  <c r="BW54" i="43"/>
  <c r="E54" i="43"/>
  <c r="I55" i="43"/>
  <c r="BY55" i="43"/>
  <c r="E14" i="43"/>
  <c r="C15" i="43"/>
  <c r="C21" i="43" s="1"/>
  <c r="C100" i="43" s="1"/>
  <c r="C101" i="43" s="1"/>
  <c r="C102" i="43" s="1"/>
  <c r="J15" i="43"/>
  <c r="BN15" i="43"/>
  <c r="BS15" i="43"/>
  <c r="BY15" i="43"/>
  <c r="J23" i="43"/>
  <c r="J40" i="43" s="1"/>
  <c r="AA40" i="43"/>
  <c r="AJ40" i="43"/>
  <c r="BJ23" i="43"/>
  <c r="BO23" i="43"/>
  <c r="BO40" i="43" s="1"/>
  <c r="BT23" i="43"/>
  <c r="BY23" i="43"/>
  <c r="CD23" i="43"/>
  <c r="CG40" i="43"/>
  <c r="AK40" i="43"/>
  <c r="BR25" i="43"/>
  <c r="BV25" i="43"/>
  <c r="BV40" i="43" s="1"/>
  <c r="CI30" i="43"/>
  <c r="CI40" i="43" s="1"/>
  <c r="AU40" i="43"/>
  <c r="BL32" i="43"/>
  <c r="BT32" i="43"/>
  <c r="H34" i="43"/>
  <c r="BQ34" i="43"/>
  <c r="BW34" i="43"/>
  <c r="CA34" i="43"/>
  <c r="CK34" i="43"/>
  <c r="B61" i="43"/>
  <c r="CJ44" i="43"/>
  <c r="CF44" i="43"/>
  <c r="CF61" i="43" s="1"/>
  <c r="CB44" i="43"/>
  <c r="BX44" i="43"/>
  <c r="BS44" i="43"/>
  <c r="BN44" i="43"/>
  <c r="I44" i="43"/>
  <c r="CI44" i="43"/>
  <c r="CI61" i="43" s="1"/>
  <c r="CE44" i="43"/>
  <c r="CA44" i="43"/>
  <c r="BW44" i="43"/>
  <c r="BR44" i="43"/>
  <c r="BM44" i="43"/>
  <c r="AD61" i="43"/>
  <c r="H44" i="43"/>
  <c r="BJ44" i="43"/>
  <c r="BT44" i="43"/>
  <c r="CD44" i="43"/>
  <c r="CK44" i="43"/>
  <c r="BJ46" i="43"/>
  <c r="CK47" i="43"/>
  <c r="CC47" i="43"/>
  <c r="BR47" i="43"/>
  <c r="BM47" i="43"/>
  <c r="I47" i="43"/>
  <c r="CJ47" i="43"/>
  <c r="BW47" i="43"/>
  <c r="BQ47" i="43"/>
  <c r="BK47" i="43"/>
  <c r="E47" i="43"/>
  <c r="BJ47" i="43"/>
  <c r="BU47" i="43"/>
  <c r="CH48" i="43"/>
  <c r="CH61" i="43" s="1"/>
  <c r="CD48" i="43"/>
  <c r="BY48" i="43"/>
  <c r="BT48" i="43"/>
  <c r="BK48" i="43"/>
  <c r="G48" i="43"/>
  <c r="G61" i="43" s="1"/>
  <c r="CC48" i="43"/>
  <c r="BX48" i="43"/>
  <c r="BQ48" i="43"/>
  <c r="E48" i="43"/>
  <c r="BM48" i="43"/>
  <c r="CA48" i="43"/>
  <c r="CK48" i="43"/>
  <c r="BL53" i="43"/>
  <c r="BY53" i="43"/>
  <c r="BQ55" i="43"/>
  <c r="CJ30" i="43"/>
  <c r="BC40" i="43"/>
  <c r="I34" i="43"/>
  <c r="BR34" i="43"/>
  <c r="BX34" i="43"/>
  <c r="CB34" i="43"/>
  <c r="CL34" i="43"/>
  <c r="CG61" i="43"/>
  <c r="BY46" i="43"/>
  <c r="BU46" i="43"/>
  <c r="BP46" i="43"/>
  <c r="AG61" i="43"/>
  <c r="I46" i="43"/>
  <c r="CB46" i="43"/>
  <c r="BX46" i="43"/>
  <c r="BT46" i="43"/>
  <c r="BN46" i="43"/>
  <c r="H46" i="43"/>
  <c r="BR46" i="43"/>
  <c r="BZ46" i="43"/>
  <c r="E50" i="43"/>
  <c r="F51" i="43"/>
  <c r="F61" i="43" s="1"/>
  <c r="CK51" i="43"/>
  <c r="E51" i="43"/>
  <c r="CJ51" i="43"/>
  <c r="BM53" i="43"/>
  <c r="CJ55" i="43"/>
  <c r="BZ55" i="43"/>
  <c r="BT55" i="43"/>
  <c r="CB55" i="43"/>
  <c r="BW55" i="43"/>
  <c r="BP55" i="43"/>
  <c r="E55" i="43"/>
  <c r="CL55" i="43"/>
  <c r="CA55" i="43"/>
  <c r="BS55" i="43"/>
  <c r="BN55" i="43"/>
  <c r="J55" i="43"/>
  <c r="J61" i="43" s="1"/>
  <c r="C55" i="43"/>
  <c r="BR55" i="43"/>
  <c r="CK55" i="43"/>
  <c r="E29" i="43"/>
  <c r="E30" i="43"/>
  <c r="AH40" i="43"/>
  <c r="BN34" i="43"/>
  <c r="BS34" i="43"/>
  <c r="BY34" i="43"/>
  <c r="CK53" i="43"/>
  <c r="BX53" i="43"/>
  <c r="BQ53" i="43"/>
  <c r="CJ53" i="43"/>
  <c r="BW53" i="43"/>
  <c r="BP53" i="43"/>
  <c r="BT53" i="43"/>
  <c r="H55" i="43"/>
  <c r="BX55" i="43"/>
  <c r="E64" i="43"/>
  <c r="BS64" i="43"/>
  <c r="CB65" i="43"/>
  <c r="BX65" i="43"/>
  <c r="BT65" i="43"/>
  <c r="BN65" i="43"/>
  <c r="H65" i="43"/>
  <c r="CA65" i="43"/>
  <c r="BW65" i="43"/>
  <c r="BS65" i="43"/>
  <c r="BJ65" i="43"/>
  <c r="E65" i="43"/>
  <c r="BR65" i="43"/>
  <c r="BZ65" i="43"/>
  <c r="BK68" i="43"/>
  <c r="BY68" i="43"/>
  <c r="CK68" i="43"/>
  <c r="CJ72" i="43"/>
  <c r="BW72" i="43"/>
  <c r="BP72" i="43"/>
  <c r="K80" i="43"/>
  <c r="BV72" i="43"/>
  <c r="BV80" i="43" s="1"/>
  <c r="BM72" i="43"/>
  <c r="E72" i="43"/>
  <c r="BT72" i="43"/>
  <c r="BK45" i="43"/>
  <c r="BR45" i="43"/>
  <c r="BX45" i="43"/>
  <c r="CD45" i="43"/>
  <c r="BK49" i="43"/>
  <c r="BT49" i="43"/>
  <c r="BY49" i="43"/>
  <c r="CE49" i="43"/>
  <c r="CI63" i="43"/>
  <c r="CI80" i="43" s="1"/>
  <c r="CE63" i="43"/>
  <c r="CA63" i="43"/>
  <c r="BW63" i="43"/>
  <c r="BR63" i="43"/>
  <c r="BM63" i="43"/>
  <c r="H63" i="43"/>
  <c r="B80" i="43"/>
  <c r="CL63" i="43"/>
  <c r="CH63" i="43"/>
  <c r="BZ63" i="43"/>
  <c r="BU63" i="43"/>
  <c r="BQ63" i="43"/>
  <c r="BK63" i="43"/>
  <c r="E63" i="43"/>
  <c r="BJ63" i="43"/>
  <c r="BT63" i="43"/>
  <c r="CD63" i="43"/>
  <c r="CK63" i="43"/>
  <c r="BK64" i="43"/>
  <c r="BX64" i="43"/>
  <c r="CH64" i="43"/>
  <c r="I65" i="43"/>
  <c r="BU65" i="43"/>
  <c r="BL68" i="43"/>
  <c r="BL80" i="43" s="1"/>
  <c r="BX72" i="43"/>
  <c r="CK74" i="43"/>
  <c r="CA74" i="43"/>
  <c r="CL74" i="43"/>
  <c r="BZ74" i="43"/>
  <c r="BT74" i="43"/>
  <c r="BP74" i="43"/>
  <c r="E74" i="43"/>
  <c r="CJ74" i="43"/>
  <c r="BY74" i="43"/>
  <c r="BS74" i="43"/>
  <c r="BN74" i="43"/>
  <c r="J74" i="43"/>
  <c r="C74" i="43"/>
  <c r="CB74" i="43"/>
  <c r="BQ74" i="43"/>
  <c r="BX74" i="43"/>
  <c r="I74" i="43"/>
  <c r="BR74" i="43"/>
  <c r="BM64" i="43"/>
  <c r="BY64" i="43"/>
  <c r="CJ68" i="43"/>
  <c r="CD68" i="43"/>
  <c r="BX68" i="43"/>
  <c r="BQ68" i="43"/>
  <c r="BI68" i="43"/>
  <c r="BI80" i="43" s="1"/>
  <c r="CH68" i="43"/>
  <c r="CC68" i="43"/>
  <c r="BW68" i="43"/>
  <c r="BM68" i="43"/>
  <c r="G68" i="43"/>
  <c r="BT68" i="43"/>
  <c r="CE68" i="43"/>
  <c r="AJ80" i="43"/>
  <c r="CK64" i="43"/>
  <c r="CF64" i="43"/>
  <c r="CF80" i="43" s="1"/>
  <c r="CA64" i="43"/>
  <c r="BW64" i="43"/>
  <c r="BO64" i="43"/>
  <c r="BJ64" i="43"/>
  <c r="I64" i="43"/>
  <c r="CJ64" i="43"/>
  <c r="CE64" i="43"/>
  <c r="BZ64" i="43"/>
  <c r="BU64" i="43"/>
  <c r="BN64" i="43"/>
  <c r="H64" i="43"/>
  <c r="BR64" i="43"/>
  <c r="CD64" i="43"/>
  <c r="I56" i="43"/>
  <c r="BR56" i="43"/>
  <c r="BY56" i="43"/>
  <c r="CJ56" i="43"/>
  <c r="I57" i="43"/>
  <c r="BO57" i="43"/>
  <c r="BS57" i="43"/>
  <c r="BX57" i="43"/>
  <c r="CB57" i="43"/>
  <c r="CL57" i="43"/>
  <c r="BJ66" i="43"/>
  <c r="BO66" i="43"/>
  <c r="BU66" i="43"/>
  <c r="BM67" i="43"/>
  <c r="BW67" i="43"/>
  <c r="CA67" i="43"/>
  <c r="CE67" i="43"/>
  <c r="BW73" i="43"/>
  <c r="CK75" i="43"/>
  <c r="BZ75" i="43"/>
  <c r="BS75" i="43"/>
  <c r="BN75" i="43"/>
  <c r="J75" i="43"/>
  <c r="C75" i="43"/>
  <c r="CC75" i="43"/>
  <c r="BW75" i="43"/>
  <c r="BQ75" i="43"/>
  <c r="H75" i="43"/>
  <c r="BY75" i="43"/>
  <c r="I75" i="43"/>
  <c r="CL75" i="43"/>
  <c r="BT75" i="43"/>
  <c r="E75" i="43"/>
  <c r="BR75" i="43"/>
  <c r="CC76" i="43"/>
  <c r="BY76" i="43"/>
  <c r="BT76" i="43"/>
  <c r="BP76" i="43"/>
  <c r="BK76" i="43"/>
  <c r="J76" i="43"/>
  <c r="C76" i="43"/>
  <c r="CK76" i="43"/>
  <c r="CA76" i="43"/>
  <c r="BW76" i="43"/>
  <c r="BR76" i="43"/>
  <c r="BN76" i="43"/>
  <c r="H76" i="43"/>
  <c r="CJ76" i="43"/>
  <c r="BU76" i="43"/>
  <c r="BM76" i="43"/>
  <c r="CB76" i="43"/>
  <c r="BS76" i="43"/>
  <c r="I76" i="43"/>
  <c r="BO76" i="43"/>
  <c r="CL76" i="43"/>
  <c r="BM78" i="43"/>
  <c r="BP78" i="43"/>
  <c r="CC86" i="43"/>
  <c r="BX86" i="43"/>
  <c r="BQ86" i="43"/>
  <c r="BG99" i="43"/>
  <c r="E86" i="43"/>
  <c r="CJ86" i="43"/>
  <c r="BZ86" i="43"/>
  <c r="BV86" i="43"/>
  <c r="BL86" i="43"/>
  <c r="CH86" i="43"/>
  <c r="BY86" i="43"/>
  <c r="BK86" i="43"/>
  <c r="CE86" i="43"/>
  <c r="BW86" i="43"/>
  <c r="BM86" i="43"/>
  <c r="CK86" i="43"/>
  <c r="BN56" i="43"/>
  <c r="BS56" i="43"/>
  <c r="BZ56" i="43"/>
  <c r="BK57" i="43"/>
  <c r="BP57" i="43"/>
  <c r="BT57" i="43"/>
  <c r="BY57" i="43"/>
  <c r="F100" i="43"/>
  <c r="F101" i="43" s="1"/>
  <c r="F102" i="43" s="1"/>
  <c r="CK83" i="43"/>
  <c r="CF83" i="43"/>
  <c r="CA83" i="43"/>
  <c r="BW83" i="43"/>
  <c r="BO83" i="43"/>
  <c r="BJ83" i="43"/>
  <c r="I83" i="43"/>
  <c r="CI83" i="43"/>
  <c r="BY83" i="43"/>
  <c r="BS83" i="43"/>
  <c r="BM83" i="43"/>
  <c r="E83" i="43"/>
  <c r="BR83" i="43"/>
  <c r="CD83" i="43"/>
  <c r="BR85" i="43"/>
  <c r="CJ87" i="43"/>
  <c r="CD87" i="43"/>
  <c r="BX87" i="43"/>
  <c r="BQ87" i="43"/>
  <c r="BI87" i="43"/>
  <c r="BI99" i="43" s="1"/>
  <c r="BI100" i="43" s="1"/>
  <c r="BI101" i="43" s="1"/>
  <c r="BI102" i="43" s="1"/>
  <c r="BZ87" i="43"/>
  <c r="BV87" i="43"/>
  <c r="BL87" i="43"/>
  <c r="E87" i="43"/>
  <c r="BT87" i="43"/>
  <c r="CE87" i="43"/>
  <c r="E88" i="43"/>
  <c r="BW92" i="43"/>
  <c r="E92" i="43"/>
  <c r="CJ85" i="43"/>
  <c r="BW85" i="43"/>
  <c r="BQ85" i="43"/>
  <c r="BK85" i="43"/>
  <c r="E85" i="43"/>
  <c r="CE85" i="43"/>
  <c r="BS85" i="43"/>
  <c r="BN85" i="43"/>
  <c r="J85" i="43"/>
  <c r="BJ85" i="43"/>
  <c r="BU85" i="43"/>
  <c r="CK89" i="43"/>
  <c r="E89" i="43"/>
  <c r="CI89" i="43"/>
  <c r="CJ89" i="43"/>
  <c r="B99" i="43"/>
  <c r="J82" i="43"/>
  <c r="AA99" i="43"/>
  <c r="BJ82" i="43"/>
  <c r="BO82" i="43"/>
  <c r="BT82" i="43"/>
  <c r="BY82" i="43"/>
  <c r="CD82" i="43"/>
  <c r="CK82" i="43"/>
  <c r="BR84" i="43"/>
  <c r="BV84" i="43"/>
  <c r="BZ84" i="43"/>
  <c r="BL91" i="43"/>
  <c r="BT91" i="43"/>
  <c r="BY91" i="43"/>
  <c r="H82" i="43"/>
  <c r="AD99" i="43"/>
  <c r="BM82" i="43"/>
  <c r="BR82" i="43"/>
  <c r="BW82" i="43"/>
  <c r="CA82" i="43"/>
  <c r="CE82" i="43"/>
  <c r="CI82" i="43"/>
  <c r="H84" i="43"/>
  <c r="BN84" i="43"/>
  <c r="BT84" i="43"/>
  <c r="BX84" i="43"/>
  <c r="BP91" i="43"/>
  <c r="BW91" i="43"/>
  <c r="E93" i="43"/>
  <c r="BP93" i="43"/>
  <c r="BT93" i="43"/>
  <c r="BZ93" i="43"/>
  <c r="CJ93" i="43"/>
  <c r="I94" i="43"/>
  <c r="BR94" i="43"/>
  <c r="BY94" i="43"/>
  <c r="CJ94" i="43"/>
  <c r="I95" i="43"/>
  <c r="BO95" i="43"/>
  <c r="BS95" i="43"/>
  <c r="BX95" i="43"/>
  <c r="CB95" i="43"/>
  <c r="CL95" i="43"/>
  <c r="CL99" i="43" s="1"/>
  <c r="I93" i="43"/>
  <c r="BR93" i="43"/>
  <c r="BX93" i="43"/>
  <c r="CB93" i="43"/>
  <c r="BP94" i="43"/>
  <c r="BT94" i="43"/>
  <c r="CA94" i="43"/>
  <c r="BM95" i="43"/>
  <c r="BQ95" i="43"/>
  <c r="BU95" i="43"/>
  <c r="BZ95" i="43"/>
  <c r="H4" i="42"/>
  <c r="BM4" i="42"/>
  <c r="BR4" i="42"/>
  <c r="BW4" i="42"/>
  <c r="CA4" i="42"/>
  <c r="CI4" i="42"/>
  <c r="I5" i="42"/>
  <c r="BJ5" i="42"/>
  <c r="BO5" i="42"/>
  <c r="BW5" i="42"/>
  <c r="CA5" i="42"/>
  <c r="CF5" i="42"/>
  <c r="CK5" i="42"/>
  <c r="H6" i="42"/>
  <c r="BN6" i="42"/>
  <c r="BT6" i="42"/>
  <c r="BX6" i="42"/>
  <c r="CB6" i="42"/>
  <c r="E7" i="42"/>
  <c r="BK7" i="42"/>
  <c r="BQ7" i="42"/>
  <c r="BW7" i="42"/>
  <c r="CJ7" i="42"/>
  <c r="E8" i="42"/>
  <c r="BQ8" i="42"/>
  <c r="BY8" i="42"/>
  <c r="CK8" i="42"/>
  <c r="G9" i="42"/>
  <c r="BL9" i="42"/>
  <c r="BW9" i="42"/>
  <c r="F11" i="42"/>
  <c r="F21" i="42" s="1"/>
  <c r="CI11" i="42"/>
  <c r="BM13" i="42"/>
  <c r="BX13" i="42"/>
  <c r="CC16" i="42"/>
  <c r="BW16" i="42"/>
  <c r="BQ16" i="42"/>
  <c r="H16" i="42"/>
  <c r="CL16" i="42"/>
  <c r="CA16" i="42"/>
  <c r="BT16" i="42"/>
  <c r="BP16" i="42"/>
  <c r="E16" i="42"/>
  <c r="BR16" i="42"/>
  <c r="CJ16" i="42"/>
  <c r="C17" i="42"/>
  <c r="BP17" i="42"/>
  <c r="BY17" i="42"/>
  <c r="BM19" i="42"/>
  <c r="B21" i="42"/>
  <c r="CI30" i="42"/>
  <c r="F30" i="42"/>
  <c r="F40" i="42" s="1"/>
  <c r="CK30" i="42"/>
  <c r="E30" i="42"/>
  <c r="CJ30" i="42"/>
  <c r="CK34" i="42"/>
  <c r="CA34" i="42"/>
  <c r="BW34" i="42"/>
  <c r="BQ34" i="42"/>
  <c r="H34" i="42"/>
  <c r="CJ34" i="42"/>
  <c r="BZ34" i="42"/>
  <c r="BT34" i="42"/>
  <c r="BP34" i="42"/>
  <c r="E34" i="42"/>
  <c r="CC34" i="42"/>
  <c r="BY34" i="42"/>
  <c r="BS34" i="42"/>
  <c r="BN34" i="42"/>
  <c r="J34" i="42"/>
  <c r="C34" i="42"/>
  <c r="CB34" i="42"/>
  <c r="BX34" i="42"/>
  <c r="I34" i="42"/>
  <c r="BR34" i="42"/>
  <c r="I4" i="42"/>
  <c r="BN4" i="42"/>
  <c r="BS4" i="42"/>
  <c r="BX4" i="42"/>
  <c r="CB4" i="42"/>
  <c r="CF4" i="42"/>
  <c r="CF21" i="42" s="1"/>
  <c r="CJ4" i="42"/>
  <c r="BK5" i="42"/>
  <c r="BR5" i="42"/>
  <c r="BX5" i="42"/>
  <c r="CD5" i="42"/>
  <c r="I6" i="42"/>
  <c r="BP6" i="42"/>
  <c r="BU6" i="42"/>
  <c r="BY6" i="42"/>
  <c r="I7" i="42"/>
  <c r="BM7" i="42"/>
  <c r="BR7" i="42"/>
  <c r="CC7" i="42"/>
  <c r="CK7" i="42"/>
  <c r="G8" i="42"/>
  <c r="G21" i="42" s="1"/>
  <c r="BK8" i="42"/>
  <c r="BT8" i="42"/>
  <c r="BZ8" i="42"/>
  <c r="BM9" i="42"/>
  <c r="BY9" i="42"/>
  <c r="E10" i="42"/>
  <c r="BE21" i="42"/>
  <c r="BQ13" i="42"/>
  <c r="BH21" i="42"/>
  <c r="BH100" i="42" s="1"/>
  <c r="BH101" i="42" s="1"/>
  <c r="BH102" i="42" s="1"/>
  <c r="E14" i="42"/>
  <c r="BS16" i="42"/>
  <c r="CK16" i="42"/>
  <c r="I17" i="42"/>
  <c r="BS17" i="42"/>
  <c r="J4" i="42"/>
  <c r="AJ21" i="42"/>
  <c r="BJ4" i="42"/>
  <c r="BO4" i="42"/>
  <c r="BT4" i="42"/>
  <c r="BY4" i="42"/>
  <c r="CD4" i="42"/>
  <c r="CK4" i="42"/>
  <c r="BR6" i="42"/>
  <c r="BV6" i="42"/>
  <c r="BZ6" i="42"/>
  <c r="CJ9" i="42"/>
  <c r="CD9" i="42"/>
  <c r="BX9" i="42"/>
  <c r="BQ9" i="42"/>
  <c r="BI9" i="42"/>
  <c r="BI21" i="42" s="1"/>
  <c r="BT9" i="42"/>
  <c r="BZ9" i="42"/>
  <c r="CH9" i="42"/>
  <c r="CJ13" i="42"/>
  <c r="BW13" i="42"/>
  <c r="BP13" i="42"/>
  <c r="K21" i="42"/>
  <c r="BT13" i="42"/>
  <c r="BW33" i="42"/>
  <c r="BH40" i="42"/>
  <c r="E33" i="42"/>
  <c r="E4" i="42"/>
  <c r="BK4" i="42"/>
  <c r="BQ4" i="42"/>
  <c r="BU4" i="42"/>
  <c r="BZ4" i="42"/>
  <c r="CH4" i="42"/>
  <c r="E6" i="42"/>
  <c r="BJ6" i="42"/>
  <c r="BS6" i="42"/>
  <c r="BW6" i="42"/>
  <c r="BJ7" i="42"/>
  <c r="BO7" i="42"/>
  <c r="BU7" i="42"/>
  <c r="CC8" i="42"/>
  <c r="BX8" i="42"/>
  <c r="BM8" i="42"/>
  <c r="BW8" i="42"/>
  <c r="CD8" i="42"/>
  <c r="CJ8" i="42"/>
  <c r="E9" i="42"/>
  <c r="BK9" i="42"/>
  <c r="BV9" i="42"/>
  <c r="CC9" i="42"/>
  <c r="CK9" i="42"/>
  <c r="CK11" i="42"/>
  <c r="E11" i="42"/>
  <c r="E13" i="42"/>
  <c r="BL13" i="42"/>
  <c r="BV13" i="42"/>
  <c r="CK13" i="42"/>
  <c r="CK17" i="42"/>
  <c r="CA17" i="42"/>
  <c r="BW17" i="42"/>
  <c r="BR17" i="42"/>
  <c r="BN17" i="42"/>
  <c r="H17" i="42"/>
  <c r="CJ17" i="42"/>
  <c r="BZ17" i="42"/>
  <c r="BU17" i="42"/>
  <c r="BQ17" i="42"/>
  <c r="BM17" i="42"/>
  <c r="E17" i="42"/>
  <c r="BO17" i="42"/>
  <c r="BX17" i="42"/>
  <c r="CL17" i="42"/>
  <c r="BP19" i="42"/>
  <c r="BO19" i="42"/>
  <c r="I15" i="42"/>
  <c r="BR15" i="42"/>
  <c r="BX15" i="42"/>
  <c r="CB15" i="42"/>
  <c r="CL15" i="42"/>
  <c r="CE26" i="42"/>
  <c r="BS26" i="42"/>
  <c r="BN26" i="42"/>
  <c r="J26" i="42"/>
  <c r="CK26" i="42"/>
  <c r="CC26" i="42"/>
  <c r="BR26" i="42"/>
  <c r="BM26" i="42"/>
  <c r="I26" i="42"/>
  <c r="CJ26" i="42"/>
  <c r="BW26" i="42"/>
  <c r="BQ26" i="42"/>
  <c r="BK26" i="42"/>
  <c r="E26" i="42"/>
  <c r="BJ26" i="42"/>
  <c r="E29" i="42"/>
  <c r="C15" i="42"/>
  <c r="C21" i="42" s="1"/>
  <c r="J15" i="42"/>
  <c r="BN15" i="42"/>
  <c r="BS15" i="42"/>
  <c r="BY15" i="42"/>
  <c r="CI24" i="42"/>
  <c r="BY24" i="42"/>
  <c r="BS24" i="42"/>
  <c r="BM24" i="42"/>
  <c r="E24" i="42"/>
  <c r="CH24" i="42"/>
  <c r="CD24" i="42"/>
  <c r="CK24" i="42"/>
  <c r="CF24" i="42"/>
  <c r="CA24" i="42"/>
  <c r="BW24" i="42"/>
  <c r="BO24" i="42"/>
  <c r="BJ24" i="42"/>
  <c r="I24" i="42"/>
  <c r="BR24" i="42"/>
  <c r="CE24" i="42"/>
  <c r="BO26" i="42"/>
  <c r="CJ27" i="42"/>
  <c r="BZ27" i="42"/>
  <c r="BV27" i="42"/>
  <c r="BL27" i="42"/>
  <c r="CH27" i="42"/>
  <c r="CD27" i="42"/>
  <c r="BY27" i="42"/>
  <c r="BT27" i="42"/>
  <c r="BK27" i="42"/>
  <c r="G27" i="42"/>
  <c r="G40" i="42" s="1"/>
  <c r="CC27" i="42"/>
  <c r="BX27" i="42"/>
  <c r="BQ27" i="42"/>
  <c r="BG40" i="42"/>
  <c r="E27" i="42"/>
  <c r="AN40" i="42"/>
  <c r="BM27" i="42"/>
  <c r="CK27" i="42"/>
  <c r="CJ64" i="42"/>
  <c r="CE64" i="42"/>
  <c r="BZ64" i="42"/>
  <c r="BU64" i="42"/>
  <c r="BN64" i="42"/>
  <c r="H64" i="42"/>
  <c r="CH64" i="42"/>
  <c r="CD64" i="42"/>
  <c r="BX64" i="42"/>
  <c r="BR64" i="42"/>
  <c r="CK64" i="42"/>
  <c r="CA64" i="42"/>
  <c r="BO64" i="42"/>
  <c r="CF64" i="42"/>
  <c r="CF80" i="42" s="1"/>
  <c r="BW64" i="42"/>
  <c r="BK64" i="42"/>
  <c r="E64" i="42"/>
  <c r="BY64" i="42"/>
  <c r="AD80" i="42"/>
  <c r="BS64" i="42"/>
  <c r="CI64" i="42"/>
  <c r="BM64" i="42"/>
  <c r="I64" i="42"/>
  <c r="BJ64" i="42"/>
  <c r="BM23" i="42"/>
  <c r="BR23" i="42"/>
  <c r="BW23" i="42"/>
  <c r="CA23" i="42"/>
  <c r="CE23" i="42"/>
  <c r="CI23" i="42"/>
  <c r="H25" i="42"/>
  <c r="BN25" i="42"/>
  <c r="BT25" i="42"/>
  <c r="BX25" i="42"/>
  <c r="CB25" i="42"/>
  <c r="BI28" i="42"/>
  <c r="BI40" i="42" s="1"/>
  <c r="BQ28" i="42"/>
  <c r="BX28" i="42"/>
  <c r="CD28" i="42"/>
  <c r="CJ28" i="42"/>
  <c r="H35" i="42"/>
  <c r="BQ35" i="42"/>
  <c r="BW35" i="42"/>
  <c r="CC35" i="42"/>
  <c r="H36" i="42"/>
  <c r="BN36" i="42"/>
  <c r="BR36" i="42"/>
  <c r="BW36" i="42"/>
  <c r="CA36" i="42"/>
  <c r="CK36" i="42"/>
  <c r="BP38" i="42"/>
  <c r="I45" i="42"/>
  <c r="AD61" i="42"/>
  <c r="BJ45" i="42"/>
  <c r="BO45" i="42"/>
  <c r="BW45" i="42"/>
  <c r="CA45" i="42"/>
  <c r="CF45" i="42"/>
  <c r="BN46" i="42"/>
  <c r="BV53" i="42"/>
  <c r="BM53" i="42"/>
  <c r="AR61" i="42"/>
  <c r="E53" i="42"/>
  <c r="CK53" i="42"/>
  <c r="BX53" i="42"/>
  <c r="BQ53" i="42"/>
  <c r="BT53" i="42"/>
  <c r="CL63" i="42"/>
  <c r="CH63" i="42"/>
  <c r="BZ63" i="42"/>
  <c r="BU63" i="42"/>
  <c r="BQ63" i="42"/>
  <c r="BK63" i="42"/>
  <c r="B80" i="42"/>
  <c r="CB63" i="42"/>
  <c r="BW63" i="42"/>
  <c r="BO63" i="42"/>
  <c r="I63" i="42"/>
  <c r="CJ63" i="42"/>
  <c r="CE63" i="42"/>
  <c r="BY63" i="42"/>
  <c r="BS63" i="42"/>
  <c r="BM63" i="42"/>
  <c r="E63" i="42"/>
  <c r="BJ63" i="42"/>
  <c r="BX63" i="42"/>
  <c r="CI63" i="42"/>
  <c r="BK28" i="42"/>
  <c r="BT28" i="42"/>
  <c r="BY28" i="42"/>
  <c r="CE28" i="42"/>
  <c r="CK28" i="42"/>
  <c r="I35" i="42"/>
  <c r="BR35" i="42"/>
  <c r="BY35" i="42"/>
  <c r="CJ35" i="42"/>
  <c r="I36" i="42"/>
  <c r="BO36" i="42"/>
  <c r="BS36" i="42"/>
  <c r="BX36" i="42"/>
  <c r="CB36" i="42"/>
  <c r="CL36" i="42"/>
  <c r="B40" i="42"/>
  <c r="BK45" i="42"/>
  <c r="BR45" i="42"/>
  <c r="BX45" i="42"/>
  <c r="CD45" i="42"/>
  <c r="CI45" i="42"/>
  <c r="CI61" i="42" s="1"/>
  <c r="CA46" i="42"/>
  <c r="BW46" i="42"/>
  <c r="BS46" i="42"/>
  <c r="BJ46" i="42"/>
  <c r="E46" i="42"/>
  <c r="BY46" i="42"/>
  <c r="BU46" i="42"/>
  <c r="BP46" i="42"/>
  <c r="AG61" i="42"/>
  <c r="I46" i="42"/>
  <c r="BR46" i="42"/>
  <c r="BZ46" i="42"/>
  <c r="H63" i="42"/>
  <c r="H80" i="42" s="1"/>
  <c r="BN63" i="42"/>
  <c r="CA63" i="42"/>
  <c r="CK63" i="42"/>
  <c r="J23" i="42"/>
  <c r="AA40" i="42"/>
  <c r="BJ23" i="42"/>
  <c r="BJ40" i="42" s="1"/>
  <c r="BO23" i="42"/>
  <c r="BT23" i="42"/>
  <c r="BY23" i="42"/>
  <c r="CD23" i="42"/>
  <c r="BR25" i="42"/>
  <c r="BV25" i="42"/>
  <c r="BV40" i="42" s="1"/>
  <c r="E28" i="42"/>
  <c r="BL28" i="42"/>
  <c r="BV28" i="42"/>
  <c r="BZ28" i="42"/>
  <c r="BL32" i="42"/>
  <c r="BT32" i="42"/>
  <c r="C35" i="42"/>
  <c r="J35" i="42"/>
  <c r="BN35" i="42"/>
  <c r="BS35" i="42"/>
  <c r="BZ35" i="42"/>
  <c r="C36" i="42"/>
  <c r="J36" i="42"/>
  <c r="BK36" i="42"/>
  <c r="BP36" i="42"/>
  <c r="BT36" i="42"/>
  <c r="BY36" i="42"/>
  <c r="B61" i="42"/>
  <c r="J44" i="42"/>
  <c r="BJ44" i="42"/>
  <c r="BO44" i="42"/>
  <c r="BT44" i="42"/>
  <c r="BY44" i="42"/>
  <c r="CD44" i="42"/>
  <c r="CK44" i="42"/>
  <c r="E45" i="42"/>
  <c r="BM45" i="42"/>
  <c r="BS45" i="42"/>
  <c r="BY45" i="42"/>
  <c r="CJ45" i="42"/>
  <c r="H46" i="42"/>
  <c r="BT46" i="42"/>
  <c r="CB46" i="42"/>
  <c r="BH61" i="42"/>
  <c r="BL53" i="42"/>
  <c r="BY53" i="42"/>
  <c r="J63" i="42"/>
  <c r="BR63" i="42"/>
  <c r="CD63" i="42"/>
  <c r="CD80" i="42" s="1"/>
  <c r="I47" i="42"/>
  <c r="BM47" i="42"/>
  <c r="BR47" i="42"/>
  <c r="CC47" i="42"/>
  <c r="CK47" i="42"/>
  <c r="G48" i="42"/>
  <c r="G61" i="42" s="1"/>
  <c r="BK48" i="42"/>
  <c r="BT48" i="42"/>
  <c r="BY48" i="42"/>
  <c r="CD48" i="42"/>
  <c r="CH48" i="42"/>
  <c r="BK49" i="42"/>
  <c r="BT49" i="42"/>
  <c r="BY49" i="42"/>
  <c r="CE49" i="42"/>
  <c r="CK49" i="42"/>
  <c r="F51" i="42"/>
  <c r="F61" i="42" s="1"/>
  <c r="K61" i="42"/>
  <c r="BW54" i="42"/>
  <c r="E55" i="42"/>
  <c r="BP55" i="42"/>
  <c r="BT55" i="42"/>
  <c r="BZ55" i="42"/>
  <c r="CJ55" i="42"/>
  <c r="I56" i="42"/>
  <c r="BR56" i="42"/>
  <c r="BY56" i="42"/>
  <c r="I57" i="42"/>
  <c r="BO57" i="42"/>
  <c r="BS57" i="42"/>
  <c r="BX57" i="42"/>
  <c r="CB57" i="42"/>
  <c r="CA65" i="42"/>
  <c r="BW65" i="42"/>
  <c r="BS65" i="42"/>
  <c r="BJ65" i="42"/>
  <c r="E65" i="42"/>
  <c r="BZ65" i="42"/>
  <c r="BV65" i="42"/>
  <c r="BR65" i="42"/>
  <c r="BY65" i="42"/>
  <c r="BU65" i="42"/>
  <c r="BP65" i="42"/>
  <c r="I65" i="42"/>
  <c r="BN65" i="42"/>
  <c r="B99" i="42"/>
  <c r="CI82" i="42"/>
  <c r="CE82" i="42"/>
  <c r="CA82" i="42"/>
  <c r="BW82" i="42"/>
  <c r="BR82" i="42"/>
  <c r="BM82" i="42"/>
  <c r="CL82" i="42"/>
  <c r="CH82" i="42"/>
  <c r="BZ82" i="42"/>
  <c r="CK82" i="42"/>
  <c r="CJ82" i="42"/>
  <c r="CB82" i="42"/>
  <c r="BT82" i="42"/>
  <c r="BN82" i="42"/>
  <c r="I82" i="42"/>
  <c r="BY82" i="42"/>
  <c r="BS82" i="42"/>
  <c r="BK82" i="42"/>
  <c r="H82" i="42"/>
  <c r="CF82" i="42"/>
  <c r="BX82" i="42"/>
  <c r="BQ82" i="42"/>
  <c r="BJ82" i="42"/>
  <c r="E82" i="42"/>
  <c r="CD82" i="42"/>
  <c r="BJ47" i="42"/>
  <c r="BO47" i="42"/>
  <c r="BU47" i="42"/>
  <c r="BF61" i="42"/>
  <c r="BM48" i="42"/>
  <c r="BW48" i="42"/>
  <c r="CA48" i="42"/>
  <c r="CE48" i="42"/>
  <c r="CE61" i="42" s="1"/>
  <c r="BM49" i="42"/>
  <c r="BW49" i="42"/>
  <c r="CC49" i="42"/>
  <c r="I55" i="42"/>
  <c r="BR55" i="42"/>
  <c r="BX55" i="42"/>
  <c r="CB55" i="42"/>
  <c r="BO82" i="42"/>
  <c r="BK68" i="42"/>
  <c r="BT68" i="42"/>
  <c r="BY68" i="42"/>
  <c r="CE68" i="42"/>
  <c r="CK68" i="42"/>
  <c r="BQ72" i="42"/>
  <c r="BX72" i="42"/>
  <c r="CK72" i="42"/>
  <c r="BW73" i="42"/>
  <c r="I75" i="42"/>
  <c r="BR75" i="42"/>
  <c r="BY75" i="42"/>
  <c r="CJ75" i="42"/>
  <c r="I76" i="42"/>
  <c r="BO76" i="42"/>
  <c r="BS76" i="42"/>
  <c r="BX76" i="42"/>
  <c r="CB76" i="42"/>
  <c r="CL76" i="42"/>
  <c r="CK83" i="42"/>
  <c r="CF83" i="42"/>
  <c r="CA83" i="42"/>
  <c r="BW83" i="42"/>
  <c r="BO83" i="42"/>
  <c r="BJ83" i="42"/>
  <c r="I83" i="42"/>
  <c r="CJ83" i="42"/>
  <c r="CE83" i="42"/>
  <c r="BZ83" i="42"/>
  <c r="BU83" i="42"/>
  <c r="BN83" i="42"/>
  <c r="H83" i="42"/>
  <c r="CI83" i="42"/>
  <c r="BY83" i="42"/>
  <c r="BS83" i="42"/>
  <c r="BM83" i="42"/>
  <c r="E83" i="42"/>
  <c r="BR83" i="42"/>
  <c r="F100" i="42"/>
  <c r="F101" i="42" s="1"/>
  <c r="F102" i="42" s="1"/>
  <c r="CK93" i="42"/>
  <c r="CA93" i="42"/>
  <c r="BW93" i="42"/>
  <c r="BQ93" i="42"/>
  <c r="H93" i="42"/>
  <c r="CJ93" i="42"/>
  <c r="BZ93" i="42"/>
  <c r="BT93" i="42"/>
  <c r="BP93" i="42"/>
  <c r="E93" i="42"/>
  <c r="CC93" i="42"/>
  <c r="BY93" i="42"/>
  <c r="BS93" i="42"/>
  <c r="BN93" i="42"/>
  <c r="J93" i="42"/>
  <c r="C93" i="42"/>
  <c r="CL93" i="42"/>
  <c r="CB93" i="42"/>
  <c r="BX93" i="42"/>
  <c r="I93" i="42"/>
  <c r="BL68" i="42"/>
  <c r="BV68" i="42"/>
  <c r="BZ68" i="42"/>
  <c r="BL72" i="42"/>
  <c r="BT72" i="42"/>
  <c r="BY72" i="42"/>
  <c r="BQ74" i="42"/>
  <c r="BW74" i="42"/>
  <c r="CA74" i="42"/>
  <c r="CK74" i="42"/>
  <c r="C75" i="42"/>
  <c r="J75" i="42"/>
  <c r="BN75" i="42"/>
  <c r="BS75" i="42"/>
  <c r="BZ75" i="42"/>
  <c r="CK75" i="42"/>
  <c r="C76" i="42"/>
  <c r="J76" i="42"/>
  <c r="BK76" i="42"/>
  <c r="BP76" i="42"/>
  <c r="BT76" i="42"/>
  <c r="BY76" i="42"/>
  <c r="CC76" i="42"/>
  <c r="BM78" i="42"/>
  <c r="BX83" i="42"/>
  <c r="BJ66" i="42"/>
  <c r="BO66" i="42"/>
  <c r="BU66" i="42"/>
  <c r="BM67" i="42"/>
  <c r="BW67" i="42"/>
  <c r="CA67" i="42"/>
  <c r="CE67" i="42"/>
  <c r="G68" i="42"/>
  <c r="G80" i="42" s="1"/>
  <c r="BG80" i="42"/>
  <c r="BM68" i="42"/>
  <c r="BW68" i="42"/>
  <c r="CC68" i="42"/>
  <c r="E72" i="42"/>
  <c r="BM72" i="42"/>
  <c r="BV72" i="42"/>
  <c r="I74" i="42"/>
  <c r="BR74" i="42"/>
  <c r="BX74" i="42"/>
  <c r="CB74" i="42"/>
  <c r="E75" i="42"/>
  <c r="BP75" i="42"/>
  <c r="BT75" i="42"/>
  <c r="CA75" i="42"/>
  <c r="E76" i="42"/>
  <c r="BM76" i="42"/>
  <c r="BQ76" i="42"/>
  <c r="BU76" i="42"/>
  <c r="BZ76" i="42"/>
  <c r="CD83" i="42"/>
  <c r="CJ87" i="42"/>
  <c r="CD87" i="42"/>
  <c r="BX87" i="42"/>
  <c r="BQ87" i="42"/>
  <c r="BI87" i="42"/>
  <c r="BI99" i="42" s="1"/>
  <c r="BI100" i="42" s="1"/>
  <c r="BI101" i="42" s="1"/>
  <c r="BI102" i="42" s="1"/>
  <c r="CH87" i="42"/>
  <c r="CC87" i="42"/>
  <c r="BW87" i="42"/>
  <c r="BM87" i="42"/>
  <c r="G87" i="42"/>
  <c r="BZ87" i="42"/>
  <c r="BV87" i="42"/>
  <c r="BL87" i="42"/>
  <c r="E87" i="42"/>
  <c r="BT87" i="42"/>
  <c r="BR93" i="42"/>
  <c r="BR84" i="42"/>
  <c r="BV84" i="42"/>
  <c r="BZ84" i="42"/>
  <c r="J85" i="42"/>
  <c r="BN85" i="42"/>
  <c r="BS85" i="42"/>
  <c r="CE85" i="42"/>
  <c r="BL86" i="42"/>
  <c r="BV86" i="42"/>
  <c r="BZ86" i="42"/>
  <c r="CJ86" i="42"/>
  <c r="CI89" i="42"/>
  <c r="CK91" i="42"/>
  <c r="BX91" i="42"/>
  <c r="BQ91" i="42"/>
  <c r="BL91" i="42"/>
  <c r="BV91" i="42"/>
  <c r="CJ91" i="42"/>
  <c r="E84" i="42"/>
  <c r="BJ84" i="42"/>
  <c r="BS84" i="42"/>
  <c r="BW84" i="42"/>
  <c r="CA84" i="42"/>
  <c r="BJ85" i="42"/>
  <c r="BO85" i="42"/>
  <c r="BU85" i="42"/>
  <c r="BM86" i="42"/>
  <c r="BW86" i="42"/>
  <c r="CA86" i="42"/>
  <c r="CE86" i="42"/>
  <c r="CK86" i="42"/>
  <c r="CJ89" i="42"/>
  <c r="BW91" i="42"/>
  <c r="H84" i="42"/>
  <c r="BN84" i="42"/>
  <c r="BT84" i="42"/>
  <c r="BX84" i="42"/>
  <c r="E85" i="42"/>
  <c r="BK85" i="42"/>
  <c r="BQ85" i="42"/>
  <c r="BW85" i="42"/>
  <c r="E86" i="42"/>
  <c r="BQ86" i="42"/>
  <c r="BX86" i="42"/>
  <c r="CC86" i="42"/>
  <c r="E88" i="42"/>
  <c r="E89" i="42"/>
  <c r="BP91" i="42"/>
  <c r="BY91" i="42"/>
  <c r="BW92" i="42"/>
  <c r="BP97" i="42"/>
  <c r="I94" i="42"/>
  <c r="BR94" i="42"/>
  <c r="BY94" i="42"/>
  <c r="I95" i="42"/>
  <c r="BO95" i="42"/>
  <c r="BS95" i="42"/>
  <c r="BX95" i="42"/>
  <c r="CB95" i="42"/>
  <c r="BO19" i="41"/>
  <c r="BM19" i="41"/>
  <c r="BN4" i="41"/>
  <c r="BS4" i="41"/>
  <c r="BX4" i="41"/>
  <c r="CB4" i="41"/>
  <c r="CF4" i="41"/>
  <c r="CF21" i="41" s="1"/>
  <c r="CJ4" i="41"/>
  <c r="BK5" i="41"/>
  <c r="BR5" i="41"/>
  <c r="BX5" i="41"/>
  <c r="CD5" i="41"/>
  <c r="CH5" i="41"/>
  <c r="I6" i="41"/>
  <c r="BP6" i="41"/>
  <c r="BU6" i="41"/>
  <c r="BY6" i="41"/>
  <c r="BK9" i="41"/>
  <c r="BT9" i="41"/>
  <c r="BY9" i="41"/>
  <c r="CE9" i="41"/>
  <c r="CK9" i="41"/>
  <c r="BQ13" i="41"/>
  <c r="BX13" i="41"/>
  <c r="CK13" i="41"/>
  <c r="CL16" i="41"/>
  <c r="CL21" i="41" s="1"/>
  <c r="CA16" i="41"/>
  <c r="BT16" i="41"/>
  <c r="BP16" i="41"/>
  <c r="E16" i="41"/>
  <c r="J16" i="41"/>
  <c r="BR16" i="41"/>
  <c r="BZ16" i="41"/>
  <c r="I17" i="41"/>
  <c r="BR17" i="41"/>
  <c r="BP19" i="41"/>
  <c r="B40" i="41"/>
  <c r="CJ23" i="41"/>
  <c r="CF23" i="41"/>
  <c r="CB23" i="41"/>
  <c r="BX23" i="41"/>
  <c r="BS23" i="41"/>
  <c r="BN23" i="41"/>
  <c r="I23" i="41"/>
  <c r="CI23" i="41"/>
  <c r="CI40" i="41" s="1"/>
  <c r="CE23" i="41"/>
  <c r="CA23" i="41"/>
  <c r="BW23" i="41"/>
  <c r="BR23" i="41"/>
  <c r="BM23" i="41"/>
  <c r="H23" i="41"/>
  <c r="BJ23" i="41"/>
  <c r="BT23" i="41"/>
  <c r="CD23" i="41"/>
  <c r="CK23" i="41"/>
  <c r="BJ25" i="41"/>
  <c r="CK26" i="41"/>
  <c r="CC26" i="41"/>
  <c r="BR26" i="41"/>
  <c r="BM26" i="41"/>
  <c r="I26" i="41"/>
  <c r="CJ26" i="41"/>
  <c r="BW26" i="41"/>
  <c r="BQ26" i="41"/>
  <c r="BK26" i="41"/>
  <c r="E26" i="41"/>
  <c r="BJ26" i="41"/>
  <c r="BU26" i="41"/>
  <c r="CH27" i="41"/>
  <c r="CH40" i="41" s="1"/>
  <c r="CD27" i="41"/>
  <c r="BY27" i="41"/>
  <c r="BT27" i="41"/>
  <c r="BK27" i="41"/>
  <c r="G27" i="41"/>
  <c r="G40" i="41" s="1"/>
  <c r="CC27" i="41"/>
  <c r="BX27" i="41"/>
  <c r="BQ27" i="41"/>
  <c r="E27" i="41"/>
  <c r="BM27" i="41"/>
  <c r="CA27" i="41"/>
  <c r="CK27" i="41"/>
  <c r="J4" i="41"/>
  <c r="BJ4" i="41"/>
  <c r="BO4" i="41"/>
  <c r="BT4" i="41"/>
  <c r="BY4" i="41"/>
  <c r="CD4" i="41"/>
  <c r="CK4" i="41"/>
  <c r="E5" i="41"/>
  <c r="Q21" i="41"/>
  <c r="BM5" i="41"/>
  <c r="BS5" i="41"/>
  <c r="BY5" i="41"/>
  <c r="CI5" i="41"/>
  <c r="CI21" i="41" s="1"/>
  <c r="BR6" i="41"/>
  <c r="BV6" i="41"/>
  <c r="BZ6" i="41"/>
  <c r="BL9" i="41"/>
  <c r="BV9" i="41"/>
  <c r="BZ9" i="41"/>
  <c r="BL13" i="41"/>
  <c r="BT13" i="41"/>
  <c r="BY13" i="41"/>
  <c r="CJ17" i="41"/>
  <c r="BZ17" i="41"/>
  <c r="BU17" i="41"/>
  <c r="BQ17" i="41"/>
  <c r="BM17" i="41"/>
  <c r="E17" i="41"/>
  <c r="CC17" i="41"/>
  <c r="BY17" i="41"/>
  <c r="BT17" i="41"/>
  <c r="BP17" i="41"/>
  <c r="BK17" i="41"/>
  <c r="J17" i="41"/>
  <c r="BS17" i="41"/>
  <c r="CB17" i="41"/>
  <c r="B21" i="41"/>
  <c r="BY25" i="41"/>
  <c r="BU25" i="41"/>
  <c r="BP25" i="41"/>
  <c r="I25" i="41"/>
  <c r="CB25" i="41"/>
  <c r="BX25" i="41"/>
  <c r="BT25" i="41"/>
  <c r="BN25" i="41"/>
  <c r="H25" i="41"/>
  <c r="BR25" i="41"/>
  <c r="BZ25" i="41"/>
  <c r="E4" i="41"/>
  <c r="BK4" i="41"/>
  <c r="BQ4" i="41"/>
  <c r="BU4" i="41"/>
  <c r="BZ4" i="41"/>
  <c r="CH4" i="41"/>
  <c r="H5" i="41"/>
  <c r="BN5" i="41"/>
  <c r="BU5" i="41"/>
  <c r="BZ5" i="41"/>
  <c r="CE5" i="41"/>
  <c r="E6" i="41"/>
  <c r="BJ6" i="41"/>
  <c r="BS6" i="41"/>
  <c r="BW6" i="41"/>
  <c r="BJ7" i="41"/>
  <c r="BO7" i="41"/>
  <c r="BU7" i="41"/>
  <c r="BM8" i="41"/>
  <c r="BW8" i="41"/>
  <c r="CA8" i="41"/>
  <c r="CE8" i="41"/>
  <c r="G9" i="41"/>
  <c r="G21" i="41" s="1"/>
  <c r="G100" i="41" s="1"/>
  <c r="G101" i="41" s="1"/>
  <c r="G102" i="41" s="1"/>
  <c r="BM9" i="41"/>
  <c r="BW9" i="41"/>
  <c r="CC9" i="41"/>
  <c r="E13" i="41"/>
  <c r="AH21" i="41"/>
  <c r="BM13" i="41"/>
  <c r="BV13" i="41"/>
  <c r="BH21" i="41"/>
  <c r="C17" i="41"/>
  <c r="BN17" i="41"/>
  <c r="BW17" i="41"/>
  <c r="CK17" i="41"/>
  <c r="CE27" i="41"/>
  <c r="I24" i="41"/>
  <c r="BJ24" i="41"/>
  <c r="BO24" i="41"/>
  <c r="BW24" i="41"/>
  <c r="CA24" i="41"/>
  <c r="CF24" i="41"/>
  <c r="CK24" i="41"/>
  <c r="BI28" i="41"/>
  <c r="BI40" i="41" s="1"/>
  <c r="BQ28" i="41"/>
  <c r="BX28" i="41"/>
  <c r="CD28" i="41"/>
  <c r="CJ28" i="41"/>
  <c r="E29" i="41"/>
  <c r="E30" i="41"/>
  <c r="CK30" i="41"/>
  <c r="BH40" i="41"/>
  <c r="BP32" i="41"/>
  <c r="BW32" i="41"/>
  <c r="CJ32" i="41"/>
  <c r="E33" i="41"/>
  <c r="C34" i="41"/>
  <c r="C40" i="41" s="1"/>
  <c r="J34" i="41"/>
  <c r="J40" i="41" s="1"/>
  <c r="BN34" i="41"/>
  <c r="BS34" i="41"/>
  <c r="BY34" i="41"/>
  <c r="CC34" i="41"/>
  <c r="BQ35" i="41"/>
  <c r="BW35" i="41"/>
  <c r="CC35" i="41"/>
  <c r="H36" i="41"/>
  <c r="BN36" i="41"/>
  <c r="BR36" i="41"/>
  <c r="BW36" i="41"/>
  <c r="CA36" i="41"/>
  <c r="CK36" i="41"/>
  <c r="BP38" i="41"/>
  <c r="H44" i="41"/>
  <c r="BM44" i="41"/>
  <c r="BR44" i="41"/>
  <c r="BW44" i="41"/>
  <c r="CA44" i="41"/>
  <c r="CE44" i="41"/>
  <c r="CI44" i="41"/>
  <c r="I45" i="41"/>
  <c r="BJ45" i="41"/>
  <c r="BO45" i="41"/>
  <c r="BW45" i="41"/>
  <c r="CA45" i="41"/>
  <c r="CF45" i="41"/>
  <c r="CK45" i="41"/>
  <c r="H46" i="41"/>
  <c r="BN46" i="41"/>
  <c r="BT46" i="41"/>
  <c r="BX46" i="41"/>
  <c r="CB46" i="41"/>
  <c r="E47" i="41"/>
  <c r="BK47" i="41"/>
  <c r="BQ47" i="41"/>
  <c r="BW47" i="41"/>
  <c r="CJ47" i="41"/>
  <c r="E48" i="41"/>
  <c r="BQ48" i="41"/>
  <c r="BX48" i="41"/>
  <c r="CC48" i="41"/>
  <c r="BI49" i="41"/>
  <c r="BI61" i="41" s="1"/>
  <c r="BQ49" i="41"/>
  <c r="BX49" i="41"/>
  <c r="CD49" i="41"/>
  <c r="CJ49" i="41"/>
  <c r="E50" i="41"/>
  <c r="E51" i="41"/>
  <c r="CK51" i="41"/>
  <c r="BP53" i="41"/>
  <c r="CL56" i="41"/>
  <c r="CA56" i="41"/>
  <c r="BT56" i="41"/>
  <c r="BP56" i="41"/>
  <c r="E56" i="41"/>
  <c r="CK56" i="41"/>
  <c r="BZ56" i="41"/>
  <c r="BS56" i="41"/>
  <c r="BN56" i="41"/>
  <c r="J56" i="41"/>
  <c r="C56" i="41"/>
  <c r="BR56" i="41"/>
  <c r="CJ56" i="41"/>
  <c r="I57" i="41"/>
  <c r="BS57" i="41"/>
  <c r="CB57" i="41"/>
  <c r="B61" i="41"/>
  <c r="E63" i="41"/>
  <c r="BK63" i="41"/>
  <c r="BU63" i="41"/>
  <c r="CF63" i="41"/>
  <c r="I15" i="41"/>
  <c r="BR15" i="41"/>
  <c r="BX15" i="41"/>
  <c r="CB15" i="41"/>
  <c r="BK24" i="41"/>
  <c r="BR24" i="41"/>
  <c r="BX24" i="41"/>
  <c r="CD24" i="41"/>
  <c r="BK28" i="41"/>
  <c r="BT28" i="41"/>
  <c r="BY28" i="41"/>
  <c r="CE28" i="41"/>
  <c r="F30" i="41"/>
  <c r="F40" i="41" s="1"/>
  <c r="BQ32" i="41"/>
  <c r="BX32" i="41"/>
  <c r="CK32" i="41"/>
  <c r="BW33" i="41"/>
  <c r="E34" i="41"/>
  <c r="BP34" i="41"/>
  <c r="BT34" i="41"/>
  <c r="BZ34" i="41"/>
  <c r="CJ34" i="41"/>
  <c r="I35" i="41"/>
  <c r="BR35" i="41"/>
  <c r="BY35" i="41"/>
  <c r="I36" i="41"/>
  <c r="BO36" i="41"/>
  <c r="BS36" i="41"/>
  <c r="BX36" i="41"/>
  <c r="CB36" i="41"/>
  <c r="I44" i="41"/>
  <c r="BN44" i="41"/>
  <c r="BS44" i="41"/>
  <c r="BX44" i="41"/>
  <c r="CB44" i="41"/>
  <c r="CF44" i="41"/>
  <c r="CJ44" i="41"/>
  <c r="BK45" i="41"/>
  <c r="BR45" i="41"/>
  <c r="BX45" i="41"/>
  <c r="CD45" i="41"/>
  <c r="I46" i="41"/>
  <c r="BP46" i="41"/>
  <c r="BU46" i="41"/>
  <c r="BY46" i="41"/>
  <c r="I47" i="41"/>
  <c r="BM47" i="41"/>
  <c r="BR47" i="41"/>
  <c r="CC47" i="41"/>
  <c r="CK47" i="41"/>
  <c r="G48" i="41"/>
  <c r="G61" i="41" s="1"/>
  <c r="BK48" i="41"/>
  <c r="BT48" i="41"/>
  <c r="BY48" i="41"/>
  <c r="CD48" i="41"/>
  <c r="CH48" i="41"/>
  <c r="BK49" i="41"/>
  <c r="BT49" i="41"/>
  <c r="BY49" i="41"/>
  <c r="CE49" i="41"/>
  <c r="F51" i="41"/>
  <c r="F61" i="41" s="1"/>
  <c r="BV53" i="41"/>
  <c r="BM53" i="41"/>
  <c r="E53" i="41"/>
  <c r="BY53" i="41"/>
  <c r="BT53" i="41"/>
  <c r="BL53" i="41"/>
  <c r="BQ53" i="41"/>
  <c r="CK53" i="41"/>
  <c r="BN57" i="41"/>
  <c r="BW57" i="41"/>
  <c r="J63" i="41"/>
  <c r="BO63" i="41"/>
  <c r="BY63" i="41"/>
  <c r="CJ63" i="41"/>
  <c r="BL32" i="41"/>
  <c r="BT32" i="41"/>
  <c r="BY32" i="41"/>
  <c r="BQ34" i="41"/>
  <c r="BW34" i="41"/>
  <c r="CA34" i="41"/>
  <c r="CK34" i="41"/>
  <c r="J44" i="41"/>
  <c r="AA61" i="41"/>
  <c r="AJ61" i="41"/>
  <c r="BJ44" i="41"/>
  <c r="BO44" i="41"/>
  <c r="BT44" i="41"/>
  <c r="BY44" i="41"/>
  <c r="CD44" i="41"/>
  <c r="CK44" i="41"/>
  <c r="BR46" i="41"/>
  <c r="BV46" i="41"/>
  <c r="BZ46" i="41"/>
  <c r="BN47" i="41"/>
  <c r="BS47" i="41"/>
  <c r="CE47" i="41"/>
  <c r="BL48" i="41"/>
  <c r="BV48" i="41"/>
  <c r="BZ48" i="41"/>
  <c r="CJ48" i="41"/>
  <c r="CI51" i="41"/>
  <c r="CJ57" i="41"/>
  <c r="BZ57" i="41"/>
  <c r="BU57" i="41"/>
  <c r="BQ57" i="41"/>
  <c r="BM57" i="41"/>
  <c r="E57" i="41"/>
  <c r="CC57" i="41"/>
  <c r="BY57" i="41"/>
  <c r="BT57" i="41"/>
  <c r="BP57" i="41"/>
  <c r="BK57" i="41"/>
  <c r="J57" i="41"/>
  <c r="C57" i="41"/>
  <c r="BO57" i="41"/>
  <c r="BX57" i="41"/>
  <c r="CL57" i="41"/>
  <c r="BO59" i="41"/>
  <c r="BM59" i="41"/>
  <c r="BQ63" i="41"/>
  <c r="CA63" i="41"/>
  <c r="E32" i="41"/>
  <c r="BM32" i="41"/>
  <c r="BV32" i="41"/>
  <c r="I34" i="41"/>
  <c r="BR34" i="41"/>
  <c r="BX34" i="41"/>
  <c r="CB34" i="41"/>
  <c r="E44" i="41"/>
  <c r="BK44" i="41"/>
  <c r="BQ44" i="41"/>
  <c r="BU44" i="41"/>
  <c r="BZ44" i="41"/>
  <c r="CH44" i="41"/>
  <c r="E46" i="41"/>
  <c r="BJ46" i="41"/>
  <c r="BS46" i="41"/>
  <c r="BW46" i="41"/>
  <c r="BJ47" i="41"/>
  <c r="BO47" i="41"/>
  <c r="BU47" i="41"/>
  <c r="BM48" i="41"/>
  <c r="BW48" i="41"/>
  <c r="CA48" i="41"/>
  <c r="CE48" i="41"/>
  <c r="H57" i="41"/>
  <c r="BR57" i="41"/>
  <c r="CA57" i="41"/>
  <c r="BP59" i="41"/>
  <c r="CL63" i="41"/>
  <c r="CH63" i="41"/>
  <c r="BZ63" i="41"/>
  <c r="B80" i="41"/>
  <c r="CI63" i="41"/>
  <c r="CD63" i="41"/>
  <c r="BX63" i="41"/>
  <c r="BS63" i="41"/>
  <c r="BN63" i="41"/>
  <c r="I63" i="41"/>
  <c r="CB63" i="41"/>
  <c r="BW63" i="41"/>
  <c r="BR63" i="41"/>
  <c r="BM63" i="41"/>
  <c r="AD80" i="41"/>
  <c r="H63" i="41"/>
  <c r="BJ63" i="41"/>
  <c r="BT63" i="41"/>
  <c r="CE63" i="41"/>
  <c r="H55" i="41"/>
  <c r="BQ55" i="41"/>
  <c r="BW55" i="41"/>
  <c r="CA55" i="41"/>
  <c r="CK55" i="41"/>
  <c r="BO64" i="41"/>
  <c r="BX64" i="41"/>
  <c r="I65" i="41"/>
  <c r="BN65" i="41"/>
  <c r="BU65" i="41"/>
  <c r="BZ65" i="41"/>
  <c r="E68" i="41"/>
  <c r="BK68" i="41"/>
  <c r="BV68" i="41"/>
  <c r="CD68" i="41"/>
  <c r="CK68" i="41"/>
  <c r="BQ72" i="41"/>
  <c r="I75" i="41"/>
  <c r="BQ75" i="41"/>
  <c r="BY75" i="41"/>
  <c r="H76" i="41"/>
  <c r="BK76" i="41"/>
  <c r="BR76" i="41"/>
  <c r="BX76" i="41"/>
  <c r="CC76" i="41"/>
  <c r="BP78" i="41"/>
  <c r="H82" i="41"/>
  <c r="CB82" i="41"/>
  <c r="I55" i="41"/>
  <c r="BR55" i="41"/>
  <c r="BX55" i="41"/>
  <c r="CB55" i="41"/>
  <c r="CJ64" i="41"/>
  <c r="CE64" i="41"/>
  <c r="BZ64" i="41"/>
  <c r="BU64" i="41"/>
  <c r="BN64" i="41"/>
  <c r="H64" i="41"/>
  <c r="BJ64" i="41"/>
  <c r="BR64" i="41"/>
  <c r="BY64" i="41"/>
  <c r="CF64" i="41"/>
  <c r="BP65" i="41"/>
  <c r="BV65" i="41"/>
  <c r="BL68" i="41"/>
  <c r="BX68" i="41"/>
  <c r="CE68" i="41"/>
  <c r="BV72" i="41"/>
  <c r="BM72" i="41"/>
  <c r="E72" i="41"/>
  <c r="BT72" i="41"/>
  <c r="CJ72" i="41"/>
  <c r="CL75" i="41"/>
  <c r="CA75" i="41"/>
  <c r="BT75" i="41"/>
  <c r="BP75" i="41"/>
  <c r="E75" i="41"/>
  <c r="J75" i="41"/>
  <c r="BR75" i="41"/>
  <c r="BZ75" i="41"/>
  <c r="I76" i="41"/>
  <c r="BN76" i="41"/>
  <c r="BS76" i="41"/>
  <c r="BY76" i="41"/>
  <c r="AD99" i="41"/>
  <c r="BR82" i="41"/>
  <c r="CI82" i="41"/>
  <c r="CL93" i="41"/>
  <c r="CB93" i="41"/>
  <c r="BX93" i="41"/>
  <c r="BR93" i="41"/>
  <c r="CK93" i="41"/>
  <c r="BZ93" i="41"/>
  <c r="BS93" i="41"/>
  <c r="H93" i="41"/>
  <c r="CJ93" i="41"/>
  <c r="BY93" i="41"/>
  <c r="BQ93" i="41"/>
  <c r="E93" i="41"/>
  <c r="BT93" i="41"/>
  <c r="I93" i="41"/>
  <c r="CC93" i="41"/>
  <c r="BP93" i="41"/>
  <c r="C93" i="41"/>
  <c r="BW93" i="41"/>
  <c r="BN93" i="41"/>
  <c r="J93" i="41"/>
  <c r="CA65" i="41"/>
  <c r="BW65" i="41"/>
  <c r="BS65" i="41"/>
  <c r="BJ65" i="41"/>
  <c r="E65" i="41"/>
  <c r="BR65" i="41"/>
  <c r="BX65" i="41"/>
  <c r="BQ68" i="41"/>
  <c r="BY68" i="41"/>
  <c r="CJ76" i="41"/>
  <c r="BZ76" i="41"/>
  <c r="BU76" i="41"/>
  <c r="BQ76" i="41"/>
  <c r="BM76" i="41"/>
  <c r="E76" i="41"/>
  <c r="J76" i="41"/>
  <c r="BO76" i="41"/>
  <c r="BT76" i="41"/>
  <c r="CA76" i="41"/>
  <c r="CL76" i="41"/>
  <c r="BS82" i="41"/>
  <c r="BT65" i="41"/>
  <c r="BY65" i="41"/>
  <c r="CH68" i="41"/>
  <c r="CC68" i="41"/>
  <c r="BW68" i="41"/>
  <c r="BM68" i="41"/>
  <c r="BG80" i="41"/>
  <c r="G68" i="41"/>
  <c r="G80" i="41" s="1"/>
  <c r="BI68" i="41"/>
  <c r="BI80" i="41" s="1"/>
  <c r="BT68" i="41"/>
  <c r="BZ68" i="41"/>
  <c r="CJ68" i="41"/>
  <c r="CB76" i="41"/>
  <c r="B99" i="41"/>
  <c r="CL82" i="41"/>
  <c r="CH82" i="41"/>
  <c r="BZ82" i="41"/>
  <c r="BU82" i="41"/>
  <c r="BQ82" i="41"/>
  <c r="BK82" i="41"/>
  <c r="E82" i="41"/>
  <c r="CK82" i="41"/>
  <c r="CD82" i="41"/>
  <c r="BY82" i="41"/>
  <c r="BT82" i="41"/>
  <c r="BO82" i="41"/>
  <c r="BJ82" i="41"/>
  <c r="CF82" i="41"/>
  <c r="CF99" i="41" s="1"/>
  <c r="BX82" i="41"/>
  <c r="BN82" i="41"/>
  <c r="AR99" i="41"/>
  <c r="J82" i="41"/>
  <c r="CE82" i="41"/>
  <c r="BW82" i="41"/>
  <c r="BM82" i="41"/>
  <c r="I82" i="41"/>
  <c r="CA82" i="41"/>
  <c r="CI89" i="41"/>
  <c r="F89" i="41"/>
  <c r="F99" i="41" s="1"/>
  <c r="F100" i="41" s="1"/>
  <c r="F101" i="41" s="1"/>
  <c r="F102" i="41" s="1"/>
  <c r="CK89" i="41"/>
  <c r="E89" i="41"/>
  <c r="CJ89" i="41"/>
  <c r="BJ66" i="41"/>
  <c r="BO66" i="41"/>
  <c r="BU66" i="41"/>
  <c r="BM67" i="41"/>
  <c r="BW67" i="41"/>
  <c r="CA67" i="41"/>
  <c r="CE67" i="41"/>
  <c r="I74" i="41"/>
  <c r="BR74" i="41"/>
  <c r="BX74" i="41"/>
  <c r="CB74" i="41"/>
  <c r="BO83" i="41"/>
  <c r="CA83" i="41"/>
  <c r="CJ83" i="41"/>
  <c r="CE83" i="41"/>
  <c r="BZ83" i="41"/>
  <c r="BU83" i="41"/>
  <c r="BN83" i="41"/>
  <c r="H83" i="41"/>
  <c r="CI83" i="41"/>
  <c r="BY83" i="41"/>
  <c r="BS83" i="41"/>
  <c r="BM83" i="41"/>
  <c r="E83" i="41"/>
  <c r="BR83" i="41"/>
  <c r="CD83" i="41"/>
  <c r="CL94" i="41"/>
  <c r="CA94" i="41"/>
  <c r="BT94" i="41"/>
  <c r="BP94" i="41"/>
  <c r="E94" i="41"/>
  <c r="CJ94" i="41"/>
  <c r="BW94" i="41"/>
  <c r="BN94" i="41"/>
  <c r="H94" i="41"/>
  <c r="CC94" i="41"/>
  <c r="BS94" i="41"/>
  <c r="C94" i="41"/>
  <c r="CK94" i="41"/>
  <c r="BQ94" i="41"/>
  <c r="BZ94" i="41"/>
  <c r="J94" i="41"/>
  <c r="BR84" i="41"/>
  <c r="BV84" i="41"/>
  <c r="BV99" i="41" s="1"/>
  <c r="BZ84" i="41"/>
  <c r="BS85" i="41"/>
  <c r="CE85" i="41"/>
  <c r="BL86" i="41"/>
  <c r="BW86" i="41"/>
  <c r="CC86" i="41"/>
  <c r="BI100" i="41"/>
  <c r="BI101" i="41" s="1"/>
  <c r="BI102" i="41" s="1"/>
  <c r="BH99" i="41"/>
  <c r="BW92" i="41"/>
  <c r="K99" i="41"/>
  <c r="E84" i="41"/>
  <c r="BJ84" i="41"/>
  <c r="BS84" i="41"/>
  <c r="BW84" i="41"/>
  <c r="BJ85" i="41"/>
  <c r="BO85" i="41"/>
  <c r="BU85" i="41"/>
  <c r="CH86" i="41"/>
  <c r="CD86" i="41"/>
  <c r="BY86" i="41"/>
  <c r="BT86" i="41"/>
  <c r="BM86" i="41"/>
  <c r="BX86" i="41"/>
  <c r="CK86" i="41"/>
  <c r="BO97" i="41"/>
  <c r="BM97" i="41"/>
  <c r="BK87" i="41"/>
  <c r="BT87" i="41"/>
  <c r="BY87" i="41"/>
  <c r="CE87" i="41"/>
  <c r="BQ91" i="41"/>
  <c r="BX91" i="41"/>
  <c r="CK91" i="41"/>
  <c r="CJ95" i="41"/>
  <c r="BZ95" i="41"/>
  <c r="BU95" i="41"/>
  <c r="BQ95" i="41"/>
  <c r="BM95" i="41"/>
  <c r="E95" i="41"/>
  <c r="CC95" i="41"/>
  <c r="BY95" i="41"/>
  <c r="BT95" i="41"/>
  <c r="BP95" i="41"/>
  <c r="BK95" i="41"/>
  <c r="J95" i="41"/>
  <c r="BS95" i="41"/>
  <c r="CB95" i="41"/>
  <c r="BL91" i="41"/>
  <c r="BT91" i="41"/>
  <c r="J4" i="40"/>
  <c r="BO4" i="40"/>
  <c r="CD4" i="40"/>
  <c r="E5" i="40"/>
  <c r="BM5" i="40"/>
  <c r="BZ6" i="40"/>
  <c r="E4" i="40"/>
  <c r="BK4" i="40"/>
  <c r="BQ4" i="40"/>
  <c r="BU4" i="40"/>
  <c r="BZ4" i="40"/>
  <c r="CH4" i="40"/>
  <c r="CL4" i="40"/>
  <c r="H5" i="40"/>
  <c r="BN5" i="40"/>
  <c r="BU5" i="40"/>
  <c r="BZ5" i="40"/>
  <c r="CE5" i="40"/>
  <c r="CJ5" i="40"/>
  <c r="E6" i="40"/>
  <c r="BJ6" i="40"/>
  <c r="BS6" i="40"/>
  <c r="BW6" i="40"/>
  <c r="CA6" i="40"/>
  <c r="BJ7" i="40"/>
  <c r="BO7" i="40"/>
  <c r="BU7" i="40"/>
  <c r="BM8" i="40"/>
  <c r="BW8" i="40"/>
  <c r="CA8" i="40"/>
  <c r="CE8" i="40"/>
  <c r="CK8" i="40"/>
  <c r="G9" i="40"/>
  <c r="G21" i="40" s="1"/>
  <c r="BI9" i="40"/>
  <c r="BI21" i="40" s="1"/>
  <c r="BT9" i="40"/>
  <c r="BZ9" i="40"/>
  <c r="CJ9" i="40"/>
  <c r="BP13" i="40"/>
  <c r="BX13" i="40"/>
  <c r="I16" i="40"/>
  <c r="BY16" i="40"/>
  <c r="BQ28" i="40"/>
  <c r="E29" i="40"/>
  <c r="BJ4" i="40"/>
  <c r="BT4" i="40"/>
  <c r="BS5" i="40"/>
  <c r="BV6" i="40"/>
  <c r="H4" i="40"/>
  <c r="BM4" i="40"/>
  <c r="BR4" i="40"/>
  <c r="BW4" i="40"/>
  <c r="CA4" i="40"/>
  <c r="CE4" i="40"/>
  <c r="CI4" i="40"/>
  <c r="CI21" i="40" s="1"/>
  <c r="I5" i="40"/>
  <c r="BJ5" i="40"/>
  <c r="BO5" i="40"/>
  <c r="BW5" i="40"/>
  <c r="CA5" i="40"/>
  <c r="CF5" i="40"/>
  <c r="CK5" i="40"/>
  <c r="H6" i="40"/>
  <c r="BN6" i="40"/>
  <c r="BT6" i="40"/>
  <c r="BX6" i="40"/>
  <c r="CB6" i="40"/>
  <c r="E7" i="40"/>
  <c r="BK7" i="40"/>
  <c r="BQ7" i="40"/>
  <c r="BW7" i="40"/>
  <c r="E8" i="40"/>
  <c r="BQ8" i="40"/>
  <c r="BX8" i="40"/>
  <c r="CC8" i="40"/>
  <c r="BK9" i="40"/>
  <c r="BV9" i="40"/>
  <c r="CD9" i="40"/>
  <c r="BQ13" i="40"/>
  <c r="J16" i="40"/>
  <c r="BN16" i="40"/>
  <c r="CK17" i="40"/>
  <c r="CA17" i="40"/>
  <c r="BW17" i="40"/>
  <c r="BR17" i="40"/>
  <c r="BN17" i="40"/>
  <c r="H17" i="40"/>
  <c r="CJ17" i="40"/>
  <c r="BZ17" i="40"/>
  <c r="BU17" i="40"/>
  <c r="BQ17" i="40"/>
  <c r="BM17" i="40"/>
  <c r="E17" i="40"/>
  <c r="BO17" i="40"/>
  <c r="BX17" i="40"/>
  <c r="CL17" i="40"/>
  <c r="BP19" i="40"/>
  <c r="BO19" i="40"/>
  <c r="BZ28" i="40"/>
  <c r="BV28" i="40"/>
  <c r="BL28" i="40"/>
  <c r="E28" i="40"/>
  <c r="CE28" i="40"/>
  <c r="BX28" i="40"/>
  <c r="BM28" i="40"/>
  <c r="CK28" i="40"/>
  <c r="CD28" i="40"/>
  <c r="BW28" i="40"/>
  <c r="BK28" i="40"/>
  <c r="G28" i="40"/>
  <c r="BT28" i="40"/>
  <c r="CJ28" i="40"/>
  <c r="CF21" i="40"/>
  <c r="BK5" i="40"/>
  <c r="BR5" i="40"/>
  <c r="BX5" i="40"/>
  <c r="CD5" i="40"/>
  <c r="CH5" i="40"/>
  <c r="I6" i="40"/>
  <c r="BP6" i="40"/>
  <c r="BU6" i="40"/>
  <c r="BY6" i="40"/>
  <c r="CH9" i="40"/>
  <c r="CC9" i="40"/>
  <c r="BW9" i="40"/>
  <c r="BM9" i="40"/>
  <c r="BL9" i="40"/>
  <c r="BX9" i="40"/>
  <c r="CE9" i="40"/>
  <c r="BV13" i="40"/>
  <c r="BM13" i="40"/>
  <c r="AR21" i="40"/>
  <c r="E13" i="40"/>
  <c r="BT13" i="40"/>
  <c r="CJ13" i="40"/>
  <c r="CC16" i="40"/>
  <c r="BW16" i="40"/>
  <c r="BQ16" i="40"/>
  <c r="H16" i="40"/>
  <c r="CL16" i="40"/>
  <c r="CA16" i="40"/>
  <c r="BT16" i="40"/>
  <c r="BP16" i="40"/>
  <c r="E16" i="40"/>
  <c r="BR16" i="40"/>
  <c r="CJ16" i="40"/>
  <c r="BW33" i="40"/>
  <c r="BH40" i="40"/>
  <c r="AH40" i="40"/>
  <c r="AA21" i="40"/>
  <c r="BY4" i="40"/>
  <c r="CK4" i="40"/>
  <c r="BY5" i="40"/>
  <c r="BQ9" i="40"/>
  <c r="BY9" i="40"/>
  <c r="K21" i="40"/>
  <c r="BL13" i="40"/>
  <c r="BL21" i="40" s="1"/>
  <c r="BW13" i="40"/>
  <c r="CK13" i="40"/>
  <c r="BS16" i="40"/>
  <c r="CK16" i="40"/>
  <c r="E33" i="40"/>
  <c r="I15" i="40"/>
  <c r="BR15" i="40"/>
  <c r="BX15" i="40"/>
  <c r="CB15" i="40"/>
  <c r="CI24" i="40"/>
  <c r="CI40" i="40" s="1"/>
  <c r="BY24" i="40"/>
  <c r="BS24" i="40"/>
  <c r="BM24" i="40"/>
  <c r="Q40" i="40"/>
  <c r="E24" i="40"/>
  <c r="B40" i="40"/>
  <c r="BJ24" i="40"/>
  <c r="BR24" i="40"/>
  <c r="BZ24" i="40"/>
  <c r="CF24" i="40"/>
  <c r="CE26" i="40"/>
  <c r="BS26" i="40"/>
  <c r="BN26" i="40"/>
  <c r="J26" i="40"/>
  <c r="BJ26" i="40"/>
  <c r="BQ26" i="40"/>
  <c r="CC26" i="40"/>
  <c r="BK27" i="40"/>
  <c r="BW27" i="40"/>
  <c r="CC27" i="40"/>
  <c r="CK34" i="40"/>
  <c r="CA34" i="40"/>
  <c r="BW34" i="40"/>
  <c r="BQ34" i="40"/>
  <c r="H34" i="40"/>
  <c r="J34" i="40"/>
  <c r="BR34" i="40"/>
  <c r="BY34" i="40"/>
  <c r="CJ34" i="40"/>
  <c r="E35" i="40"/>
  <c r="BT35" i="40"/>
  <c r="CC35" i="40"/>
  <c r="CC36" i="40"/>
  <c r="BY36" i="40"/>
  <c r="BT36" i="40"/>
  <c r="BP36" i="40"/>
  <c r="BK36" i="40"/>
  <c r="J36" i="40"/>
  <c r="C36" i="40"/>
  <c r="CL36" i="40"/>
  <c r="CB36" i="40"/>
  <c r="BO36" i="40"/>
  <c r="BU36" i="40"/>
  <c r="CA36" i="40"/>
  <c r="CJ27" i="40"/>
  <c r="BZ27" i="40"/>
  <c r="BV27" i="40"/>
  <c r="BL27" i="40"/>
  <c r="AN40" i="40"/>
  <c r="BM27" i="40"/>
  <c r="BX27" i="40"/>
  <c r="BX40" i="40" s="1"/>
  <c r="CD27" i="40"/>
  <c r="CK27" i="40"/>
  <c r="CI30" i="40"/>
  <c r="H35" i="40"/>
  <c r="BP35" i="40"/>
  <c r="BW35" i="40"/>
  <c r="CJ35" i="40"/>
  <c r="I35" i="40"/>
  <c r="BQ35" i="40"/>
  <c r="BY35" i="40"/>
  <c r="CK35" i="40"/>
  <c r="BZ35" i="40"/>
  <c r="BS35" i="40"/>
  <c r="BN35" i="40"/>
  <c r="J35" i="40"/>
  <c r="C35" i="40"/>
  <c r="C40" i="40" s="1"/>
  <c r="BR35" i="40"/>
  <c r="CA35" i="40"/>
  <c r="CF61" i="40"/>
  <c r="BK45" i="40"/>
  <c r="BR45" i="40"/>
  <c r="BX45" i="40"/>
  <c r="CD45" i="40"/>
  <c r="CH45" i="40"/>
  <c r="I47" i="40"/>
  <c r="BM47" i="40"/>
  <c r="BR47" i="40"/>
  <c r="CC47" i="40"/>
  <c r="CK47" i="40"/>
  <c r="G48" i="40"/>
  <c r="G61" i="40" s="1"/>
  <c r="BM48" i="40"/>
  <c r="BZ48" i="40"/>
  <c r="CJ48" i="40"/>
  <c r="CL76" i="40"/>
  <c r="BP78" i="40"/>
  <c r="BO78" i="40"/>
  <c r="BM78" i="40"/>
  <c r="J23" i="40"/>
  <c r="J40" i="40" s="1"/>
  <c r="AA40" i="40"/>
  <c r="AO40" i="40"/>
  <c r="AS40" i="40"/>
  <c r="BJ23" i="40"/>
  <c r="BO23" i="40"/>
  <c r="BO40" i="40" s="1"/>
  <c r="BT23" i="40"/>
  <c r="BY23" i="40"/>
  <c r="CD23" i="40"/>
  <c r="BR25" i="40"/>
  <c r="BV25" i="40"/>
  <c r="BL32" i="40"/>
  <c r="BT32" i="40"/>
  <c r="B61" i="40"/>
  <c r="J44" i="40"/>
  <c r="AA61" i="40"/>
  <c r="BJ44" i="40"/>
  <c r="BO44" i="40"/>
  <c r="BT44" i="40"/>
  <c r="BY44" i="40"/>
  <c r="CD44" i="40"/>
  <c r="CK44" i="40"/>
  <c r="E45" i="40"/>
  <c r="Q61" i="40"/>
  <c r="BM45" i="40"/>
  <c r="BS45" i="40"/>
  <c r="BY45" i="40"/>
  <c r="BR46" i="40"/>
  <c r="BV46" i="40"/>
  <c r="J47" i="40"/>
  <c r="BN47" i="40"/>
  <c r="BS47" i="40"/>
  <c r="CE47" i="40"/>
  <c r="BQ48" i="40"/>
  <c r="CA48" i="40"/>
  <c r="BW54" i="40"/>
  <c r="BH61" i="40"/>
  <c r="AR61" i="40"/>
  <c r="AH61" i="40"/>
  <c r="E54" i="40"/>
  <c r="CK55" i="40"/>
  <c r="CA55" i="40"/>
  <c r="BW55" i="40"/>
  <c r="BQ55" i="40"/>
  <c r="H55" i="40"/>
  <c r="CJ55" i="40"/>
  <c r="BZ55" i="40"/>
  <c r="BT55" i="40"/>
  <c r="BP55" i="40"/>
  <c r="E55" i="40"/>
  <c r="CC55" i="40"/>
  <c r="BY55" i="40"/>
  <c r="BS55" i="40"/>
  <c r="BN55" i="40"/>
  <c r="J55" i="40"/>
  <c r="C55" i="40"/>
  <c r="C61" i="40" s="1"/>
  <c r="BR55" i="40"/>
  <c r="BJ47" i="40"/>
  <c r="BO47" i="40"/>
  <c r="BU47" i="40"/>
  <c r="BU61" i="40" s="1"/>
  <c r="CH48" i="40"/>
  <c r="CD48" i="40"/>
  <c r="BY48" i="40"/>
  <c r="BT48" i="40"/>
  <c r="BK48" i="40"/>
  <c r="CC48" i="40"/>
  <c r="BX48" i="40"/>
  <c r="AN61" i="40"/>
  <c r="BV48" i="40"/>
  <c r="CI51" i="40"/>
  <c r="CI61" i="40" s="1"/>
  <c r="F51" i="40"/>
  <c r="F61" i="40" s="1"/>
  <c r="CK51" i="40"/>
  <c r="E51" i="40"/>
  <c r="CK76" i="40"/>
  <c r="CA76" i="40"/>
  <c r="BW76" i="40"/>
  <c r="BR76" i="40"/>
  <c r="BN76" i="40"/>
  <c r="H76" i="40"/>
  <c r="CJ76" i="40"/>
  <c r="BZ76" i="40"/>
  <c r="BU76" i="40"/>
  <c r="BQ76" i="40"/>
  <c r="BM76" i="40"/>
  <c r="E76" i="40"/>
  <c r="CC76" i="40"/>
  <c r="BT76" i="40"/>
  <c r="BK76" i="40"/>
  <c r="J76" i="40"/>
  <c r="CB76" i="40"/>
  <c r="BS76" i="40"/>
  <c r="I76" i="40"/>
  <c r="BY76" i="40"/>
  <c r="BP76" i="40"/>
  <c r="C76" i="40"/>
  <c r="BO76" i="40"/>
  <c r="E47" i="40"/>
  <c r="BK47" i="40"/>
  <c r="BQ47" i="40"/>
  <c r="BW47" i="40"/>
  <c r="E48" i="40"/>
  <c r="AG61" i="40"/>
  <c r="BL48" i="40"/>
  <c r="BW48" i="40"/>
  <c r="CE48" i="40"/>
  <c r="E50" i="40"/>
  <c r="CJ68" i="40"/>
  <c r="CD68" i="40"/>
  <c r="BX68" i="40"/>
  <c r="BQ68" i="40"/>
  <c r="BI68" i="40"/>
  <c r="BI80" i="40" s="1"/>
  <c r="CH68" i="40"/>
  <c r="CC68" i="40"/>
  <c r="BW68" i="40"/>
  <c r="BM68" i="40"/>
  <c r="G68" i="40"/>
  <c r="G80" i="40" s="1"/>
  <c r="BZ68" i="40"/>
  <c r="BL68" i="40"/>
  <c r="CK68" i="40"/>
  <c r="BY68" i="40"/>
  <c r="BK68" i="40"/>
  <c r="BV68" i="40"/>
  <c r="E68" i="40"/>
  <c r="BT68" i="40"/>
  <c r="BX76" i="40"/>
  <c r="BI49" i="40"/>
  <c r="BI61" i="40" s="1"/>
  <c r="BQ49" i="40"/>
  <c r="BX49" i="40"/>
  <c r="CD49" i="40"/>
  <c r="CJ49" i="40"/>
  <c r="BP53" i="40"/>
  <c r="BW53" i="40"/>
  <c r="CJ53" i="40"/>
  <c r="BQ56" i="40"/>
  <c r="BW56" i="40"/>
  <c r="CC56" i="40"/>
  <c r="BN57" i="40"/>
  <c r="BR57" i="40"/>
  <c r="BW57" i="40"/>
  <c r="CA57" i="40"/>
  <c r="CK57" i="40"/>
  <c r="BP59" i="40"/>
  <c r="CI63" i="40"/>
  <c r="CI80" i="40" s="1"/>
  <c r="CE63" i="40"/>
  <c r="CA63" i="40"/>
  <c r="BW63" i="40"/>
  <c r="CL63" i="40"/>
  <c r="CH63" i="40"/>
  <c r="BZ63" i="40"/>
  <c r="BU63" i="40"/>
  <c r="BQ63" i="40"/>
  <c r="BK63" i="40"/>
  <c r="J63" i="40"/>
  <c r="BJ63" i="40"/>
  <c r="BR63" i="40"/>
  <c r="BY63" i="40"/>
  <c r="CK64" i="40"/>
  <c r="CF64" i="40"/>
  <c r="CF80" i="40" s="1"/>
  <c r="CA64" i="40"/>
  <c r="BW64" i="40"/>
  <c r="BO64" i="40"/>
  <c r="BJ64" i="40"/>
  <c r="I64" i="40"/>
  <c r="CJ64" i="40"/>
  <c r="CE64" i="40"/>
  <c r="BZ64" i="40"/>
  <c r="BU64" i="40"/>
  <c r="BN64" i="40"/>
  <c r="H64" i="40"/>
  <c r="BR64" i="40"/>
  <c r="CD64" i="40"/>
  <c r="BP65" i="40"/>
  <c r="CJ72" i="40"/>
  <c r="BW72" i="40"/>
  <c r="BP72" i="40"/>
  <c r="K80" i="40"/>
  <c r="BV72" i="40"/>
  <c r="BM72" i="40"/>
  <c r="E72" i="40"/>
  <c r="BT72" i="40"/>
  <c r="CC75" i="40"/>
  <c r="BW75" i="40"/>
  <c r="BQ75" i="40"/>
  <c r="H75" i="40"/>
  <c r="CL75" i="40"/>
  <c r="CA75" i="40"/>
  <c r="BT75" i="40"/>
  <c r="BP75" i="40"/>
  <c r="E75" i="40"/>
  <c r="BR75" i="40"/>
  <c r="CJ75" i="40"/>
  <c r="B80" i="40"/>
  <c r="BK49" i="40"/>
  <c r="BT49" i="40"/>
  <c r="BY49" i="40"/>
  <c r="CE49" i="40"/>
  <c r="BQ53" i="40"/>
  <c r="BX53" i="40"/>
  <c r="CK53" i="40"/>
  <c r="I56" i="40"/>
  <c r="BR56" i="40"/>
  <c r="BY56" i="40"/>
  <c r="CJ56" i="40"/>
  <c r="I57" i="40"/>
  <c r="BO57" i="40"/>
  <c r="BS57" i="40"/>
  <c r="BX57" i="40"/>
  <c r="CB57" i="40"/>
  <c r="CB61" i="40" s="1"/>
  <c r="CL57" i="40"/>
  <c r="CL61" i="40" s="1"/>
  <c r="E63" i="40"/>
  <c r="BM63" i="40"/>
  <c r="BS63" i="40"/>
  <c r="CB63" i="40"/>
  <c r="CJ63" i="40"/>
  <c r="E64" i="40"/>
  <c r="BS64" i="40"/>
  <c r="CB65" i="40"/>
  <c r="BX65" i="40"/>
  <c r="BT65" i="40"/>
  <c r="BN65" i="40"/>
  <c r="H65" i="40"/>
  <c r="CA65" i="40"/>
  <c r="BW65" i="40"/>
  <c r="BS65" i="40"/>
  <c r="BJ65" i="40"/>
  <c r="E65" i="40"/>
  <c r="BR65" i="40"/>
  <c r="BZ65" i="40"/>
  <c r="BX72" i="40"/>
  <c r="C75" i="40"/>
  <c r="BS75" i="40"/>
  <c r="CK75" i="40"/>
  <c r="AQ61" i="40"/>
  <c r="BL53" i="40"/>
  <c r="BT53" i="40"/>
  <c r="BN56" i="40"/>
  <c r="BS56" i="40"/>
  <c r="BZ56" i="40"/>
  <c r="BK57" i="40"/>
  <c r="BP57" i="40"/>
  <c r="BT57" i="40"/>
  <c r="BY57" i="40"/>
  <c r="H63" i="40"/>
  <c r="BN63" i="40"/>
  <c r="BT63" i="40"/>
  <c r="CD63" i="40"/>
  <c r="CK63" i="40"/>
  <c r="BK64" i="40"/>
  <c r="BX64" i="40"/>
  <c r="CH64" i="40"/>
  <c r="I65" i="40"/>
  <c r="BU65" i="40"/>
  <c r="BH80" i="40"/>
  <c r="BL72" i="40"/>
  <c r="BY72" i="40"/>
  <c r="I75" i="40"/>
  <c r="BY75" i="40"/>
  <c r="BJ66" i="40"/>
  <c r="BO66" i="40"/>
  <c r="BU66" i="40"/>
  <c r="BM67" i="40"/>
  <c r="BW67" i="40"/>
  <c r="CA67" i="40"/>
  <c r="CE67" i="40"/>
  <c r="CK67" i="40"/>
  <c r="CJ70" i="40"/>
  <c r="I74" i="40"/>
  <c r="BR74" i="40"/>
  <c r="BX74" i="40"/>
  <c r="CB74" i="40"/>
  <c r="CL74" i="40"/>
  <c r="BU82" i="40"/>
  <c r="CA86" i="40"/>
  <c r="BW66" i="40"/>
  <c r="BQ67" i="40"/>
  <c r="BX67" i="40"/>
  <c r="CC67" i="40"/>
  <c r="E69" i="40"/>
  <c r="E70" i="40"/>
  <c r="E73" i="40"/>
  <c r="C74" i="40"/>
  <c r="J74" i="40"/>
  <c r="BN74" i="40"/>
  <c r="BS74" i="40"/>
  <c r="BY74" i="40"/>
  <c r="CK82" i="40"/>
  <c r="CD82" i="40"/>
  <c r="BY82" i="40"/>
  <c r="BT82" i="40"/>
  <c r="BO82" i="40"/>
  <c r="BJ82" i="40"/>
  <c r="B99" i="40"/>
  <c r="CJ82" i="40"/>
  <c r="CF82" i="40"/>
  <c r="CB82" i="40"/>
  <c r="BX82" i="40"/>
  <c r="BS82" i="40"/>
  <c r="BN82" i="40"/>
  <c r="CI82" i="40"/>
  <c r="CI99" i="40" s="1"/>
  <c r="CE82" i="40"/>
  <c r="CA82" i="40"/>
  <c r="BW82" i="40"/>
  <c r="BR82" i="40"/>
  <c r="BM82" i="40"/>
  <c r="J82" i="40"/>
  <c r="BZ82" i="40"/>
  <c r="CE85" i="40"/>
  <c r="BS85" i="40"/>
  <c r="BN85" i="40"/>
  <c r="J85" i="40"/>
  <c r="CK85" i="40"/>
  <c r="CC85" i="40"/>
  <c r="BR85" i="40"/>
  <c r="BM85" i="40"/>
  <c r="I85" i="40"/>
  <c r="CJ85" i="40"/>
  <c r="BW85" i="40"/>
  <c r="BQ85" i="40"/>
  <c r="BK85" i="40"/>
  <c r="E85" i="40"/>
  <c r="BJ85" i="40"/>
  <c r="CJ86" i="40"/>
  <c r="BZ86" i="40"/>
  <c r="BV86" i="40"/>
  <c r="BL86" i="40"/>
  <c r="CH86" i="40"/>
  <c r="CD86" i="40"/>
  <c r="BY86" i="40"/>
  <c r="BT86" i="40"/>
  <c r="BK86" i="40"/>
  <c r="G86" i="40"/>
  <c r="G99" i="40" s="1"/>
  <c r="CC86" i="40"/>
  <c r="BX86" i="40"/>
  <c r="BQ86" i="40"/>
  <c r="BG99" i="40"/>
  <c r="E86" i="40"/>
  <c r="BM86" i="40"/>
  <c r="CK86" i="40"/>
  <c r="F100" i="40"/>
  <c r="F101" i="40" s="1"/>
  <c r="F102" i="40" s="1"/>
  <c r="I83" i="40"/>
  <c r="BJ83" i="40"/>
  <c r="BO83" i="40"/>
  <c r="BW83" i="40"/>
  <c r="CA83" i="40"/>
  <c r="CF83" i="40"/>
  <c r="CK83" i="40"/>
  <c r="H84" i="40"/>
  <c r="Q99" i="40"/>
  <c r="BN84" i="40"/>
  <c r="BT84" i="40"/>
  <c r="BX84" i="40"/>
  <c r="CB84" i="40"/>
  <c r="BI87" i="40"/>
  <c r="BI99" i="40" s="1"/>
  <c r="BI100" i="40" s="1"/>
  <c r="BI101" i="40" s="1"/>
  <c r="BI102" i="40" s="1"/>
  <c r="BT87" i="40"/>
  <c r="BZ87" i="40"/>
  <c r="BK83" i="40"/>
  <c r="BR83" i="40"/>
  <c r="BX83" i="40"/>
  <c r="CD83" i="40"/>
  <c r="CH83" i="40"/>
  <c r="I84" i="40"/>
  <c r="BP84" i="40"/>
  <c r="BU84" i="40"/>
  <c r="BY84" i="40"/>
  <c r="CJ87" i="40"/>
  <c r="CD87" i="40"/>
  <c r="BX87" i="40"/>
  <c r="BQ87" i="40"/>
  <c r="BK87" i="40"/>
  <c r="BV87" i="40"/>
  <c r="CC87" i="40"/>
  <c r="CK87" i="40"/>
  <c r="CC94" i="40"/>
  <c r="BW94" i="40"/>
  <c r="BQ94" i="40"/>
  <c r="H94" i="40"/>
  <c r="CL94" i="40"/>
  <c r="CA94" i="40"/>
  <c r="BT94" i="40"/>
  <c r="BP94" i="40"/>
  <c r="E94" i="40"/>
  <c r="CK94" i="40"/>
  <c r="BZ94" i="40"/>
  <c r="BS94" i="40"/>
  <c r="BN94" i="40"/>
  <c r="J94" i="40"/>
  <c r="C94" i="40"/>
  <c r="BR94" i="40"/>
  <c r="CK95" i="40"/>
  <c r="CA95" i="40"/>
  <c r="BW95" i="40"/>
  <c r="BR95" i="40"/>
  <c r="BN95" i="40"/>
  <c r="H95" i="40"/>
  <c r="CJ95" i="40"/>
  <c r="BZ95" i="40"/>
  <c r="BU95" i="40"/>
  <c r="BQ95" i="40"/>
  <c r="BM95" i="40"/>
  <c r="E95" i="40"/>
  <c r="CC95" i="40"/>
  <c r="BY95" i="40"/>
  <c r="BT95" i="40"/>
  <c r="BP95" i="40"/>
  <c r="BK95" i="40"/>
  <c r="J95" i="40"/>
  <c r="C95" i="40"/>
  <c r="BO95" i="40"/>
  <c r="CL95" i="40"/>
  <c r="BP97" i="40"/>
  <c r="BO97" i="40"/>
  <c r="BM97" i="40"/>
  <c r="AJ99" i="40"/>
  <c r="BM83" i="40"/>
  <c r="BS83" i="40"/>
  <c r="BY83" i="40"/>
  <c r="BR84" i="40"/>
  <c r="BV84" i="40"/>
  <c r="E87" i="40"/>
  <c r="BL87" i="40"/>
  <c r="BW87" i="40"/>
  <c r="CE87" i="40"/>
  <c r="I94" i="40"/>
  <c r="BY94" i="40"/>
  <c r="I95" i="40"/>
  <c r="BS95" i="40"/>
  <c r="BL91" i="40"/>
  <c r="BT91" i="40"/>
  <c r="BY91" i="40"/>
  <c r="CJ89" i="40"/>
  <c r="E91" i="40"/>
  <c r="BM91" i="40"/>
  <c r="BV91" i="40"/>
  <c r="I93" i="40"/>
  <c r="BR93" i="40"/>
  <c r="BX93" i="40"/>
  <c r="CB93" i="40"/>
  <c r="E88" i="40"/>
  <c r="E89" i="40"/>
  <c r="K99" i="40"/>
  <c r="BP91" i="40"/>
  <c r="BW91" i="40"/>
  <c r="I23" i="39"/>
  <c r="BN23" i="39"/>
  <c r="BS23" i="39"/>
  <c r="BX23" i="39"/>
  <c r="CB23" i="39"/>
  <c r="CF23" i="39"/>
  <c r="CF40" i="39" s="1"/>
  <c r="BK24" i="39"/>
  <c r="BR24" i="39"/>
  <c r="BX24" i="39"/>
  <c r="CD24" i="39"/>
  <c r="CH24" i="39"/>
  <c r="I25" i="39"/>
  <c r="BP25" i="39"/>
  <c r="BU25" i="39"/>
  <c r="BY25" i="39"/>
  <c r="I26" i="39"/>
  <c r="BM26" i="39"/>
  <c r="BR26" i="39"/>
  <c r="CC26" i="39"/>
  <c r="CC40" i="39" s="1"/>
  <c r="CK26" i="39"/>
  <c r="G27" i="39"/>
  <c r="G40" i="39" s="1"/>
  <c r="BK27" i="39"/>
  <c r="BT27" i="39"/>
  <c r="BY27" i="39"/>
  <c r="CD27" i="39"/>
  <c r="CH27" i="39"/>
  <c r="BK28" i="39"/>
  <c r="BT28" i="39"/>
  <c r="BY28" i="39"/>
  <c r="CE28" i="39"/>
  <c r="CK28" i="39"/>
  <c r="F30" i="39"/>
  <c r="F40" i="39" s="1"/>
  <c r="BG40" i="39"/>
  <c r="BQ32" i="39"/>
  <c r="BX32" i="39"/>
  <c r="CK32" i="39"/>
  <c r="K40" i="39"/>
  <c r="BW33" i="39"/>
  <c r="E34" i="39"/>
  <c r="BP34" i="39"/>
  <c r="BT34" i="39"/>
  <c r="BZ34" i="39"/>
  <c r="CJ34" i="39"/>
  <c r="I35" i="39"/>
  <c r="BR35" i="39"/>
  <c r="BY35" i="39"/>
  <c r="CJ35" i="39"/>
  <c r="CL36" i="39"/>
  <c r="CB36" i="39"/>
  <c r="BX36" i="39"/>
  <c r="BS36" i="39"/>
  <c r="BO36" i="39"/>
  <c r="I36" i="39"/>
  <c r="BN36" i="39"/>
  <c r="BT36" i="39"/>
  <c r="BZ36" i="39"/>
  <c r="CK36" i="39"/>
  <c r="CA8" i="39"/>
  <c r="CJ11" i="39"/>
  <c r="I15" i="39"/>
  <c r="BR15" i="39"/>
  <c r="BX15" i="39"/>
  <c r="CB15" i="39"/>
  <c r="CL15" i="39"/>
  <c r="CL21" i="39" s="1"/>
  <c r="H4" i="39"/>
  <c r="BM4" i="39"/>
  <c r="BR4" i="39"/>
  <c r="BW4" i="39"/>
  <c r="CA4" i="39"/>
  <c r="CE4" i="39"/>
  <c r="CI4" i="39"/>
  <c r="CI21" i="39" s="1"/>
  <c r="I5" i="39"/>
  <c r="BJ5" i="39"/>
  <c r="BO5" i="39"/>
  <c r="BW5" i="39"/>
  <c r="CA5" i="39"/>
  <c r="CF5" i="39"/>
  <c r="CK5" i="39"/>
  <c r="H6" i="39"/>
  <c r="BN6" i="39"/>
  <c r="BT6" i="39"/>
  <c r="BX6" i="39"/>
  <c r="CB6" i="39"/>
  <c r="E7" i="39"/>
  <c r="BK7" i="39"/>
  <c r="BQ7" i="39"/>
  <c r="BW7" i="39"/>
  <c r="CJ7" i="39"/>
  <c r="E8" i="39"/>
  <c r="BQ8" i="39"/>
  <c r="BX8" i="39"/>
  <c r="CC8" i="39"/>
  <c r="CG8" i="39"/>
  <c r="BI9" i="39"/>
  <c r="BI21" i="39" s="1"/>
  <c r="BQ9" i="39"/>
  <c r="BX9" i="39"/>
  <c r="CD9" i="39"/>
  <c r="CJ9" i="39"/>
  <c r="E10" i="39"/>
  <c r="E11" i="39"/>
  <c r="CK11" i="39"/>
  <c r="BP13" i="39"/>
  <c r="BW13" i="39"/>
  <c r="CJ13" i="39"/>
  <c r="E14" i="39"/>
  <c r="BH21" i="39"/>
  <c r="C15" i="39"/>
  <c r="J15" i="39"/>
  <c r="BN15" i="39"/>
  <c r="BS15" i="39"/>
  <c r="BY15" i="39"/>
  <c r="CC15" i="39"/>
  <c r="H16" i="39"/>
  <c r="BQ16" i="39"/>
  <c r="BW16" i="39"/>
  <c r="CC16" i="39"/>
  <c r="H17" i="39"/>
  <c r="BN17" i="39"/>
  <c r="BR17" i="39"/>
  <c r="BW17" i="39"/>
  <c r="CA17" i="39"/>
  <c r="CK17" i="39"/>
  <c r="BP19" i="39"/>
  <c r="B40" i="39"/>
  <c r="J23" i="39"/>
  <c r="S40" i="39"/>
  <c r="AA40" i="39"/>
  <c r="AJ40" i="39"/>
  <c r="BJ23" i="39"/>
  <c r="BO23" i="39"/>
  <c r="BT23" i="39"/>
  <c r="BY23" i="39"/>
  <c r="BY40" i="39" s="1"/>
  <c r="CD23" i="39"/>
  <c r="CK23" i="39"/>
  <c r="E24" i="39"/>
  <c r="Q40" i="39"/>
  <c r="BM24" i="39"/>
  <c r="BS24" i="39"/>
  <c r="BY24" i="39"/>
  <c r="BR25" i="39"/>
  <c r="BV25" i="39"/>
  <c r="J26" i="39"/>
  <c r="BN26" i="39"/>
  <c r="BS26" i="39"/>
  <c r="CE26" i="39"/>
  <c r="BL27" i="39"/>
  <c r="BV27" i="39"/>
  <c r="BZ27" i="39"/>
  <c r="CJ27" i="39"/>
  <c r="E28" i="39"/>
  <c r="BL28" i="39"/>
  <c r="BV28" i="39"/>
  <c r="BZ28" i="39"/>
  <c r="CI30" i="39"/>
  <c r="BL32" i="39"/>
  <c r="BT32" i="39"/>
  <c r="H34" i="39"/>
  <c r="H40" i="39" s="1"/>
  <c r="BQ34" i="39"/>
  <c r="BW34" i="39"/>
  <c r="CA34" i="39"/>
  <c r="CK34" i="39"/>
  <c r="C35" i="39"/>
  <c r="J35" i="39"/>
  <c r="BN35" i="39"/>
  <c r="BS35" i="39"/>
  <c r="BZ35" i="39"/>
  <c r="C36" i="39"/>
  <c r="J36" i="39"/>
  <c r="BP36" i="39"/>
  <c r="BU36" i="39"/>
  <c r="CA36" i="39"/>
  <c r="BO7" i="39"/>
  <c r="CG7" i="39"/>
  <c r="BM8" i="39"/>
  <c r="BW8" i="39"/>
  <c r="CE8" i="39"/>
  <c r="CK8" i="39"/>
  <c r="I4" i="39"/>
  <c r="BN4" i="39"/>
  <c r="BS4" i="39"/>
  <c r="BX4" i="39"/>
  <c r="CB4" i="39"/>
  <c r="CF4" i="39"/>
  <c r="CJ4" i="39"/>
  <c r="BK5" i="39"/>
  <c r="BR5" i="39"/>
  <c r="BX5" i="39"/>
  <c r="CD5" i="39"/>
  <c r="I6" i="39"/>
  <c r="BP6" i="39"/>
  <c r="BU6" i="39"/>
  <c r="BY6" i="39"/>
  <c r="CG6" i="39"/>
  <c r="I7" i="39"/>
  <c r="BM7" i="39"/>
  <c r="BR7" i="39"/>
  <c r="CC7" i="39"/>
  <c r="CK7" i="39"/>
  <c r="G8" i="39"/>
  <c r="G21" i="39" s="1"/>
  <c r="BK8" i="39"/>
  <c r="BT8" i="39"/>
  <c r="BY8" i="39"/>
  <c r="CD8" i="39"/>
  <c r="CH8" i="39"/>
  <c r="CH21" i="39" s="1"/>
  <c r="BK9" i="39"/>
  <c r="BT9" i="39"/>
  <c r="BY9" i="39"/>
  <c r="CE9" i="39"/>
  <c r="F11" i="39"/>
  <c r="F21" i="39" s="1"/>
  <c r="F100" i="39" s="1"/>
  <c r="F101" i="39" s="1"/>
  <c r="F102" i="39" s="1"/>
  <c r="CG11" i="39"/>
  <c r="BQ13" i="39"/>
  <c r="BX13" i="39"/>
  <c r="CK13" i="39"/>
  <c r="BW14" i="39"/>
  <c r="E15" i="39"/>
  <c r="BP15" i="39"/>
  <c r="BT15" i="39"/>
  <c r="BZ15" i="39"/>
  <c r="CJ15" i="39"/>
  <c r="I16" i="39"/>
  <c r="BR16" i="39"/>
  <c r="BY16" i="39"/>
  <c r="I17" i="39"/>
  <c r="BO17" i="39"/>
  <c r="BS17" i="39"/>
  <c r="BX17" i="39"/>
  <c r="CB17" i="39"/>
  <c r="B21" i="39"/>
  <c r="BJ26" i="39"/>
  <c r="BO26" i="39"/>
  <c r="BU26" i="39"/>
  <c r="BM27" i="39"/>
  <c r="BW27" i="39"/>
  <c r="CA27" i="39"/>
  <c r="CE27" i="39"/>
  <c r="I34" i="39"/>
  <c r="BR34" i="39"/>
  <c r="BX34" i="39"/>
  <c r="CB34" i="39"/>
  <c r="BJ7" i="39"/>
  <c r="BU7" i="39"/>
  <c r="J4" i="39"/>
  <c r="AA21" i="39"/>
  <c r="AJ21" i="39"/>
  <c r="BJ4" i="39"/>
  <c r="BO4" i="39"/>
  <c r="BT4" i="39"/>
  <c r="BY4" i="39"/>
  <c r="CD4" i="39"/>
  <c r="CG4" i="39"/>
  <c r="BR6" i="39"/>
  <c r="BV6" i="39"/>
  <c r="J7" i="39"/>
  <c r="BN7" i="39"/>
  <c r="BS7" i="39"/>
  <c r="BL8" i="39"/>
  <c r="BV8" i="39"/>
  <c r="BZ8" i="39"/>
  <c r="BL13" i="39"/>
  <c r="BT13" i="39"/>
  <c r="H15" i="39"/>
  <c r="BQ15" i="39"/>
  <c r="BW15" i="39"/>
  <c r="CA15" i="39"/>
  <c r="BJ47" i="39"/>
  <c r="BO47" i="39"/>
  <c r="BU47" i="39"/>
  <c r="BM48" i="39"/>
  <c r="BW48" i="39"/>
  <c r="CA48" i="39"/>
  <c r="CE48" i="39"/>
  <c r="CK48" i="39"/>
  <c r="CJ51" i="39"/>
  <c r="BQ55" i="39"/>
  <c r="CK66" i="39"/>
  <c r="CC66" i="39"/>
  <c r="BR66" i="39"/>
  <c r="BM66" i="39"/>
  <c r="I66" i="39"/>
  <c r="CJ66" i="39"/>
  <c r="BW66" i="39"/>
  <c r="BQ66" i="39"/>
  <c r="BK66" i="39"/>
  <c r="E66" i="39"/>
  <c r="BO66" i="39"/>
  <c r="CE66" i="39"/>
  <c r="BN66" i="39"/>
  <c r="J66" i="39"/>
  <c r="BJ66" i="39"/>
  <c r="CH67" i="39"/>
  <c r="CD67" i="39"/>
  <c r="BY67" i="39"/>
  <c r="BT67" i="39"/>
  <c r="BK67" i="39"/>
  <c r="G67" i="39"/>
  <c r="CC67" i="39"/>
  <c r="BX67" i="39"/>
  <c r="BQ67" i="39"/>
  <c r="E67" i="39"/>
  <c r="CE67" i="39"/>
  <c r="BW67" i="39"/>
  <c r="BV67" i="39"/>
  <c r="BM67" i="39"/>
  <c r="CK67" i="39"/>
  <c r="BW73" i="39"/>
  <c r="E73" i="39"/>
  <c r="CA44" i="39"/>
  <c r="CE44" i="39"/>
  <c r="CI44" i="39"/>
  <c r="CI61" i="39" s="1"/>
  <c r="BX46" i="39"/>
  <c r="CB46" i="39"/>
  <c r="E47" i="39"/>
  <c r="BK47" i="39"/>
  <c r="BQ47" i="39"/>
  <c r="BW47" i="39"/>
  <c r="CJ47" i="39"/>
  <c r="E48" i="39"/>
  <c r="BQ48" i="39"/>
  <c r="BX48" i="39"/>
  <c r="CC48" i="39"/>
  <c r="E50" i="39"/>
  <c r="E51" i="39"/>
  <c r="CK51" i="39"/>
  <c r="BM53" i="39"/>
  <c r="CJ55" i="39"/>
  <c r="BZ55" i="39"/>
  <c r="BT55" i="39"/>
  <c r="BP55" i="39"/>
  <c r="E55" i="39"/>
  <c r="CC55" i="39"/>
  <c r="BY55" i="39"/>
  <c r="BS55" i="39"/>
  <c r="BN55" i="39"/>
  <c r="J55" i="39"/>
  <c r="C55" i="39"/>
  <c r="BR55" i="39"/>
  <c r="CB55" i="39"/>
  <c r="BO64" i="39"/>
  <c r="BS66" i="39"/>
  <c r="BZ67" i="39"/>
  <c r="CK72" i="39"/>
  <c r="BX72" i="39"/>
  <c r="BQ72" i="39"/>
  <c r="CJ72" i="39"/>
  <c r="BW72" i="39"/>
  <c r="BP72" i="39"/>
  <c r="BM72" i="39"/>
  <c r="AR80" i="39"/>
  <c r="BY72" i="39"/>
  <c r="BL72" i="39"/>
  <c r="BT72" i="39"/>
  <c r="I44" i="39"/>
  <c r="BN44" i="39"/>
  <c r="BS44" i="39"/>
  <c r="BX44" i="39"/>
  <c r="CB44" i="39"/>
  <c r="CF44" i="39"/>
  <c r="CF61" i="39" s="1"/>
  <c r="CJ44" i="39"/>
  <c r="BK45" i="39"/>
  <c r="BR45" i="39"/>
  <c r="BX45" i="39"/>
  <c r="CD45" i="39"/>
  <c r="CH45" i="39"/>
  <c r="I46" i="39"/>
  <c r="BP46" i="39"/>
  <c r="BU46" i="39"/>
  <c r="BY46" i="39"/>
  <c r="I47" i="39"/>
  <c r="BM47" i="39"/>
  <c r="BR47" i="39"/>
  <c r="CC47" i="39"/>
  <c r="CK47" i="39"/>
  <c r="G48" i="39"/>
  <c r="G61" i="39" s="1"/>
  <c r="BK48" i="39"/>
  <c r="BT48" i="39"/>
  <c r="BY48" i="39"/>
  <c r="CD48" i="39"/>
  <c r="CH48" i="39"/>
  <c r="BK49" i="39"/>
  <c r="BT49" i="39"/>
  <c r="BY49" i="39"/>
  <c r="CE49" i="39"/>
  <c r="F51" i="39"/>
  <c r="F61" i="39" s="1"/>
  <c r="H55" i="39"/>
  <c r="BW55" i="39"/>
  <c r="CK55" i="39"/>
  <c r="CK64" i="39"/>
  <c r="CF64" i="39"/>
  <c r="CF80" i="39" s="1"/>
  <c r="CA64" i="39"/>
  <c r="CH64" i="39"/>
  <c r="BZ64" i="39"/>
  <c r="BU64" i="39"/>
  <c r="BN64" i="39"/>
  <c r="H64" i="39"/>
  <c r="CE64" i="39"/>
  <c r="BY64" i="39"/>
  <c r="BS64" i="39"/>
  <c r="BM64" i="39"/>
  <c r="E64" i="39"/>
  <c r="BR64" i="39"/>
  <c r="BU66" i="39"/>
  <c r="CA67" i="39"/>
  <c r="E72" i="39"/>
  <c r="BV72" i="39"/>
  <c r="J44" i="39"/>
  <c r="AA61" i="39"/>
  <c r="AJ61" i="39"/>
  <c r="BJ44" i="39"/>
  <c r="BO44" i="39"/>
  <c r="BT44" i="39"/>
  <c r="BY44" i="39"/>
  <c r="CD44" i="39"/>
  <c r="CK44" i="39"/>
  <c r="BR46" i="39"/>
  <c r="BV46" i="39"/>
  <c r="J47" i="39"/>
  <c r="BN47" i="39"/>
  <c r="BS47" i="39"/>
  <c r="BL48" i="39"/>
  <c r="BL61" i="39" s="1"/>
  <c r="BV48" i="39"/>
  <c r="BZ48" i="39"/>
  <c r="CK53" i="39"/>
  <c r="BX53" i="39"/>
  <c r="BQ53" i="39"/>
  <c r="CJ53" i="39"/>
  <c r="BW53" i="39"/>
  <c r="BP53" i="39"/>
  <c r="BV53" i="39"/>
  <c r="BW54" i="39"/>
  <c r="K61" i="39"/>
  <c r="BH61" i="39"/>
  <c r="AH61" i="39"/>
  <c r="E54" i="39"/>
  <c r="I55" i="39"/>
  <c r="BX55" i="39"/>
  <c r="CL55" i="39"/>
  <c r="BL67" i="39"/>
  <c r="BL80" i="39" s="1"/>
  <c r="CJ67" i="39"/>
  <c r="BH80" i="39"/>
  <c r="BQ56" i="39"/>
  <c r="BW56" i="39"/>
  <c r="CC56" i="39"/>
  <c r="BN57" i="39"/>
  <c r="BR57" i="39"/>
  <c r="BW57" i="39"/>
  <c r="CA57" i="39"/>
  <c r="CK57" i="39"/>
  <c r="BP59" i="39"/>
  <c r="B80" i="39"/>
  <c r="J63" i="39"/>
  <c r="BJ63" i="39"/>
  <c r="BO63" i="39"/>
  <c r="BT63" i="39"/>
  <c r="BY63" i="39"/>
  <c r="CD63" i="39"/>
  <c r="CK63" i="39"/>
  <c r="BP65" i="39"/>
  <c r="BV65" i="39"/>
  <c r="BQ74" i="39"/>
  <c r="I56" i="39"/>
  <c r="BR56" i="39"/>
  <c r="BY56" i="39"/>
  <c r="I57" i="39"/>
  <c r="BO57" i="39"/>
  <c r="BS57" i="39"/>
  <c r="BX57" i="39"/>
  <c r="CB57" i="39"/>
  <c r="E63" i="39"/>
  <c r="BK63" i="39"/>
  <c r="BQ63" i="39"/>
  <c r="BU63" i="39"/>
  <c r="BZ63" i="39"/>
  <c r="CH63" i="39"/>
  <c r="CL63" i="39"/>
  <c r="CB65" i="39"/>
  <c r="BX65" i="39"/>
  <c r="BT65" i="39"/>
  <c r="BN65" i="39"/>
  <c r="H65" i="39"/>
  <c r="BR65" i="39"/>
  <c r="BW65" i="39"/>
  <c r="E69" i="39"/>
  <c r="F70" i="39"/>
  <c r="F80" i="39" s="1"/>
  <c r="CK70" i="39"/>
  <c r="E70" i="39"/>
  <c r="CJ70" i="39"/>
  <c r="CJ74" i="39"/>
  <c r="BZ74" i="39"/>
  <c r="BT74" i="39"/>
  <c r="BP74" i="39"/>
  <c r="E74" i="39"/>
  <c r="CC74" i="39"/>
  <c r="BY74" i="39"/>
  <c r="BS74" i="39"/>
  <c r="BN74" i="39"/>
  <c r="J74" i="39"/>
  <c r="C74" i="39"/>
  <c r="C80" i="39" s="1"/>
  <c r="BR74" i="39"/>
  <c r="CB74" i="39"/>
  <c r="CK83" i="39"/>
  <c r="CF83" i="39"/>
  <c r="CA83" i="39"/>
  <c r="BW83" i="39"/>
  <c r="BO83" i="39"/>
  <c r="BJ83" i="39"/>
  <c r="I83" i="39"/>
  <c r="CJ83" i="39"/>
  <c r="CE83" i="39"/>
  <c r="BZ83" i="39"/>
  <c r="BU83" i="39"/>
  <c r="BN83" i="39"/>
  <c r="AA99" i="39"/>
  <c r="AA100" i="39" s="1"/>
  <c r="AA101" i="39" s="1"/>
  <c r="AA102" i="39" s="1"/>
  <c r="H83" i="39"/>
  <c r="BS83" i="39"/>
  <c r="AJ99" i="39"/>
  <c r="AJ100" i="39" s="1"/>
  <c r="AJ101" i="39" s="1"/>
  <c r="AJ102" i="39" s="1"/>
  <c r="CI83" i="39"/>
  <c r="BY83" i="39"/>
  <c r="BM83" i="39"/>
  <c r="CH83" i="39"/>
  <c r="BX83" i="39"/>
  <c r="BK83" i="39"/>
  <c r="CD83" i="39"/>
  <c r="BI68" i="39"/>
  <c r="BI80" i="39" s="1"/>
  <c r="BQ68" i="39"/>
  <c r="BX68" i="39"/>
  <c r="CD68" i="39"/>
  <c r="CJ68" i="39"/>
  <c r="H75" i="39"/>
  <c r="BQ75" i="39"/>
  <c r="BW75" i="39"/>
  <c r="CC75" i="39"/>
  <c r="H76" i="39"/>
  <c r="BN76" i="39"/>
  <c r="BR76" i="39"/>
  <c r="BW76" i="39"/>
  <c r="CA76" i="39"/>
  <c r="CK76" i="39"/>
  <c r="BP78" i="39"/>
  <c r="J82" i="39"/>
  <c r="BJ82" i="39"/>
  <c r="BT82" i="39"/>
  <c r="CD82" i="39"/>
  <c r="I84" i="39"/>
  <c r="BU84" i="39"/>
  <c r="E87" i="39"/>
  <c r="BV87" i="39"/>
  <c r="CK91" i="39"/>
  <c r="BX91" i="39"/>
  <c r="BQ91" i="39"/>
  <c r="CJ91" i="39"/>
  <c r="BW91" i="39"/>
  <c r="BP91" i="39"/>
  <c r="BM91" i="39"/>
  <c r="BY91" i="39"/>
  <c r="BL91" i="39"/>
  <c r="BL99" i="39" s="1"/>
  <c r="E91" i="39"/>
  <c r="BV91" i="39"/>
  <c r="BK68" i="39"/>
  <c r="BT68" i="39"/>
  <c r="BY68" i="39"/>
  <c r="CE68" i="39"/>
  <c r="I75" i="39"/>
  <c r="BR75" i="39"/>
  <c r="BY75" i="39"/>
  <c r="I76" i="39"/>
  <c r="BO76" i="39"/>
  <c r="BS76" i="39"/>
  <c r="BX76" i="39"/>
  <c r="CB76" i="39"/>
  <c r="B99" i="39"/>
  <c r="CI82" i="39"/>
  <c r="CE82" i="39"/>
  <c r="CA82" i="39"/>
  <c r="BW82" i="39"/>
  <c r="BR82" i="39"/>
  <c r="BM82" i="39"/>
  <c r="AD99" i="39"/>
  <c r="CL82" i="39"/>
  <c r="CH82" i="39"/>
  <c r="BZ82" i="39"/>
  <c r="BU82" i="39"/>
  <c r="BQ82" i="39"/>
  <c r="BK82" i="39"/>
  <c r="E82" i="39"/>
  <c r="BN82" i="39"/>
  <c r="BX82" i="39"/>
  <c r="CF82" i="39"/>
  <c r="BK87" i="39"/>
  <c r="BY87" i="39"/>
  <c r="BW92" i="39"/>
  <c r="E92" i="39"/>
  <c r="CB84" i="39"/>
  <c r="BX84" i="39"/>
  <c r="BT84" i="39"/>
  <c r="BN84" i="39"/>
  <c r="H84" i="39"/>
  <c r="CA84" i="39"/>
  <c r="BW84" i="39"/>
  <c r="BS84" i="39"/>
  <c r="BJ84" i="39"/>
  <c r="E84" i="39"/>
  <c r="BR84" i="39"/>
  <c r="BZ84" i="39"/>
  <c r="CJ87" i="39"/>
  <c r="CD87" i="39"/>
  <c r="BX87" i="39"/>
  <c r="BQ87" i="39"/>
  <c r="BI87" i="39"/>
  <c r="BI99" i="39" s="1"/>
  <c r="BI100" i="39" s="1"/>
  <c r="BI101" i="39" s="1"/>
  <c r="BI102" i="39" s="1"/>
  <c r="CH87" i="39"/>
  <c r="CC87" i="39"/>
  <c r="BW87" i="39"/>
  <c r="BM87" i="39"/>
  <c r="G87" i="39"/>
  <c r="BT87" i="39"/>
  <c r="CE87" i="39"/>
  <c r="BJ85" i="39"/>
  <c r="BO85" i="39"/>
  <c r="BU85" i="39"/>
  <c r="BM86" i="39"/>
  <c r="BW86" i="39"/>
  <c r="CA86" i="39"/>
  <c r="CE86" i="39"/>
  <c r="CK86" i="39"/>
  <c r="CJ89" i="39"/>
  <c r="BK85" i="39"/>
  <c r="BQ85" i="39"/>
  <c r="BW85" i="39"/>
  <c r="BQ86" i="39"/>
  <c r="BX86" i="39"/>
  <c r="CC86" i="39"/>
  <c r="E88" i="39"/>
  <c r="E89" i="39"/>
  <c r="I93" i="39"/>
  <c r="BR93" i="39"/>
  <c r="BX93" i="39"/>
  <c r="CB93" i="39"/>
  <c r="CL93" i="39"/>
  <c r="CJ95" i="39"/>
  <c r="BZ95" i="39"/>
  <c r="BU95" i="39"/>
  <c r="BQ95" i="39"/>
  <c r="BM95" i="39"/>
  <c r="E95" i="39"/>
  <c r="J95" i="39"/>
  <c r="BO95" i="39"/>
  <c r="BT95" i="39"/>
  <c r="CA95" i="39"/>
  <c r="CL95" i="39"/>
  <c r="BO97" i="39"/>
  <c r="BM97" i="39"/>
  <c r="C93" i="39"/>
  <c r="J93" i="39"/>
  <c r="BN93" i="39"/>
  <c r="BS93" i="39"/>
  <c r="BY93" i="39"/>
  <c r="CC93" i="39"/>
  <c r="H94" i="39"/>
  <c r="BQ94" i="39"/>
  <c r="BW94" i="39"/>
  <c r="C95" i="39"/>
  <c r="BP95" i="39"/>
  <c r="BW95" i="39"/>
  <c r="CB95" i="39"/>
  <c r="BP97" i="39"/>
  <c r="E93" i="39"/>
  <c r="BP93" i="39"/>
  <c r="BT93" i="39"/>
  <c r="BZ93" i="39"/>
  <c r="CL94" i="39"/>
  <c r="CA94" i="39"/>
  <c r="I94" i="39"/>
  <c r="BR94" i="39"/>
  <c r="BY94" i="39"/>
  <c r="CK94" i="39"/>
  <c r="H95" i="39"/>
  <c r="BK95" i="39"/>
  <c r="BR95" i="39"/>
  <c r="BX95" i="39"/>
  <c r="CC95" i="39"/>
  <c r="AD100" i="41" l="1"/>
  <c r="AD101" i="41" s="1"/>
  <c r="AD102" i="41" s="1"/>
  <c r="BH21" i="40"/>
  <c r="BH100" i="40" s="1"/>
  <c r="BH101" i="40" s="1"/>
  <c r="BH102" i="40" s="1"/>
  <c r="E40" i="39"/>
  <c r="AR40" i="39"/>
  <c r="AD61" i="44"/>
  <c r="AR40" i="44"/>
  <c r="CG40" i="44"/>
  <c r="C40" i="43"/>
  <c r="BD40" i="43"/>
  <c r="CL100" i="43"/>
  <c r="CL101" i="43" s="1"/>
  <c r="CL102" i="43" s="1"/>
  <c r="CL40" i="44"/>
  <c r="BU61" i="43"/>
  <c r="AA100" i="43"/>
  <c r="AA101" i="43" s="1"/>
  <c r="AA102" i="43" s="1"/>
  <c r="BE99" i="39"/>
  <c r="CH99" i="43"/>
  <c r="AN99" i="43"/>
  <c r="CD21" i="43"/>
  <c r="AB21" i="40"/>
  <c r="AN21" i="40"/>
  <c r="G100" i="43"/>
  <c r="G101" i="43" s="1"/>
  <c r="G102" i="43" s="1"/>
  <c r="CF61" i="42"/>
  <c r="CF99" i="43"/>
  <c r="CF100" i="43" s="1"/>
  <c r="CF101" i="43" s="1"/>
  <c r="CF102" i="43" s="1"/>
  <c r="CH61" i="42"/>
  <c r="H61" i="42"/>
  <c r="I99" i="41"/>
  <c r="CJ99" i="41"/>
  <c r="AL40" i="39"/>
  <c r="K61" i="40"/>
  <c r="AU40" i="39"/>
  <c r="AB61" i="43"/>
  <c r="BL21" i="43"/>
  <c r="BH61" i="44"/>
  <c r="CH61" i="44"/>
  <c r="C99" i="44"/>
  <c r="BA61" i="43"/>
  <c r="CL40" i="43"/>
  <c r="S61" i="43"/>
  <c r="CH40" i="43"/>
  <c r="BH99" i="43"/>
  <c r="BH100" i="43" s="1"/>
  <c r="BH101" i="43" s="1"/>
  <c r="BH102" i="43" s="1"/>
  <c r="L21" i="43"/>
  <c r="CC40" i="43"/>
  <c r="CE40" i="43"/>
  <c r="Q40" i="43"/>
  <c r="AZ40" i="43"/>
  <c r="AR99" i="43"/>
  <c r="AG40" i="43"/>
  <c r="BG40" i="43"/>
  <c r="AB99" i="42"/>
  <c r="AJ80" i="42"/>
  <c r="Q80" i="42"/>
  <c r="AX21" i="42"/>
  <c r="AV40" i="42"/>
  <c r="BL61" i="42"/>
  <c r="W40" i="42"/>
  <c r="AK61" i="42"/>
  <c r="BQ61" i="42"/>
  <c r="CL61" i="42"/>
  <c r="CB40" i="42"/>
  <c r="BV99" i="42"/>
  <c r="BG61" i="42"/>
  <c r="AA61" i="42"/>
  <c r="BN61" i="42"/>
  <c r="AD40" i="42"/>
  <c r="BL21" i="42"/>
  <c r="CC99" i="41"/>
  <c r="CI80" i="41"/>
  <c r="K61" i="41"/>
  <c r="CG40" i="41"/>
  <c r="CC40" i="41"/>
  <c r="M40" i="41"/>
  <c r="AD40" i="41"/>
  <c r="V40" i="41"/>
  <c r="AN40" i="41"/>
  <c r="BF40" i="41"/>
  <c r="AL40" i="41"/>
  <c r="BO40" i="41"/>
  <c r="AG40" i="41"/>
  <c r="AJ40" i="40"/>
  <c r="AP40" i="40"/>
  <c r="CB21" i="40"/>
  <c r="AL40" i="40"/>
  <c r="AK61" i="40"/>
  <c r="AU40" i="40"/>
  <c r="BM61" i="40"/>
  <c r="BR40" i="40"/>
  <c r="CG40" i="40"/>
  <c r="R40" i="40"/>
  <c r="BD40" i="40"/>
  <c r="N99" i="39"/>
  <c r="CB80" i="39"/>
  <c r="BU80" i="39"/>
  <c r="AA80" i="39"/>
  <c r="M61" i="39"/>
  <c r="X40" i="39"/>
  <c r="U40" i="39"/>
  <c r="AD21" i="39"/>
  <c r="AD100" i="39" s="1"/>
  <c r="AD101" i="39" s="1"/>
  <c r="AD102" i="39" s="1"/>
  <c r="AG40" i="39"/>
  <c r="CH40" i="39"/>
  <c r="AH40" i="39"/>
  <c r="BG99" i="39"/>
  <c r="BW40" i="39"/>
  <c r="AM40" i="39"/>
  <c r="AQ40" i="39"/>
  <c r="BC40" i="39"/>
  <c r="AU99" i="39"/>
  <c r="CI99" i="39"/>
  <c r="CI100" i="39" s="1"/>
  <c r="CI101" i="39" s="1"/>
  <c r="CI102" i="39" s="1"/>
  <c r="I80" i="39"/>
  <c r="CA80" i="39"/>
  <c r="BU61" i="39"/>
  <c r="G80" i="39"/>
  <c r="CI40" i="39"/>
  <c r="AB40" i="39"/>
  <c r="X40" i="43"/>
  <c r="CA40" i="43"/>
  <c r="N40" i="42"/>
  <c r="AG99" i="39"/>
  <c r="AP40" i="39"/>
  <c r="BU40" i="39"/>
  <c r="BR40" i="39"/>
  <c r="AT40" i="39"/>
  <c r="AX99" i="40"/>
  <c r="BL80" i="40"/>
  <c r="AU61" i="40"/>
  <c r="BE80" i="40"/>
  <c r="BP40" i="40"/>
  <c r="BF40" i="40"/>
  <c r="AZ40" i="40"/>
  <c r="E40" i="40"/>
  <c r="K100" i="41"/>
  <c r="K101" i="41" s="1"/>
  <c r="K102" i="41" s="1"/>
  <c r="CF100" i="41"/>
  <c r="CF101" i="41" s="1"/>
  <c r="CF102" i="41" s="1"/>
  <c r="CC80" i="41"/>
  <c r="BL80" i="41"/>
  <c r="AX40" i="41"/>
  <c r="BZ40" i="41"/>
  <c r="BU40" i="41"/>
  <c r="BL21" i="41"/>
  <c r="BE99" i="42"/>
  <c r="BE100" i="42" s="1"/>
  <c r="BE101" i="42" s="1"/>
  <c r="BE102" i="42" s="1"/>
  <c r="BU99" i="42"/>
  <c r="AB61" i="42"/>
  <c r="BO40" i="42"/>
  <c r="CI40" i="42"/>
  <c r="BR40" i="42"/>
  <c r="M40" i="42"/>
  <c r="AL40" i="42"/>
  <c r="BL40" i="42"/>
  <c r="E40" i="42"/>
  <c r="BS40" i="42"/>
  <c r="V40" i="42"/>
  <c r="CH21" i="42"/>
  <c r="AA21" i="42"/>
  <c r="BN99" i="43"/>
  <c r="BV99" i="43"/>
  <c r="BG80" i="43"/>
  <c r="AQ40" i="43"/>
  <c r="BR40" i="43"/>
  <c r="AT40" i="43"/>
  <c r="Y40" i="43"/>
  <c r="AL40" i="43"/>
  <c r="K21" i="43"/>
  <c r="CI21" i="43"/>
  <c r="K40" i="40"/>
  <c r="CF40" i="40"/>
  <c r="AM40" i="43"/>
  <c r="BW40" i="43"/>
  <c r="L40" i="39"/>
  <c r="X40" i="40"/>
  <c r="V40" i="40"/>
  <c r="L40" i="40"/>
  <c r="P40" i="41"/>
  <c r="S40" i="41"/>
  <c r="AB99" i="39"/>
  <c r="L61" i="39"/>
  <c r="H61" i="39"/>
  <c r="CJ40" i="39"/>
  <c r="T40" i="39"/>
  <c r="BW40" i="40"/>
  <c r="M40" i="40"/>
  <c r="C61" i="43"/>
  <c r="E61" i="43"/>
  <c r="BA40" i="43"/>
  <c r="BU40" i="43"/>
  <c r="T40" i="43"/>
  <c r="AP40" i="43"/>
  <c r="AK21" i="43"/>
  <c r="BE21" i="43"/>
  <c r="AQ61" i="44"/>
  <c r="BV40" i="41"/>
  <c r="L40" i="41"/>
  <c r="BG99" i="41"/>
  <c r="CL61" i="44"/>
  <c r="BL80" i="44"/>
  <c r="CL40" i="39"/>
  <c r="AI40" i="40"/>
  <c r="AE40" i="42"/>
  <c r="BU40" i="42"/>
  <c r="R40" i="42"/>
  <c r="AY40" i="43"/>
  <c r="C80" i="44"/>
  <c r="BZ40" i="39"/>
  <c r="AX40" i="39"/>
  <c r="AC40" i="40"/>
  <c r="BK40" i="40"/>
  <c r="BB40" i="41"/>
  <c r="AK40" i="41"/>
  <c r="P40" i="43"/>
  <c r="CE40" i="39"/>
  <c r="BQ40" i="40"/>
  <c r="AT40" i="40"/>
  <c r="AT40" i="41"/>
  <c r="CA21" i="41"/>
  <c r="AR99" i="42"/>
  <c r="BE61" i="42"/>
  <c r="CD40" i="42"/>
  <c r="AO40" i="42"/>
  <c r="CJ40" i="42"/>
  <c r="BF40" i="42"/>
  <c r="BP40" i="42"/>
  <c r="K99" i="43"/>
  <c r="AL61" i="39"/>
  <c r="AG61" i="39"/>
  <c r="CA40" i="39"/>
  <c r="C40" i="39"/>
  <c r="BE40" i="39"/>
  <c r="AY40" i="39"/>
  <c r="BB40" i="39"/>
  <c r="P40" i="39"/>
  <c r="AG99" i="40"/>
  <c r="CH99" i="40"/>
  <c r="CI100" i="40"/>
  <c r="CI101" i="40" s="1"/>
  <c r="CI102" i="40" s="1"/>
  <c r="C80" i="40"/>
  <c r="AA100" i="40"/>
  <c r="AA101" i="40" s="1"/>
  <c r="AA102" i="40" s="1"/>
  <c r="AL61" i="40"/>
  <c r="AX61" i="40"/>
  <c r="CH61" i="40"/>
  <c r="H61" i="40"/>
  <c r="BK40" i="41"/>
  <c r="T40" i="41"/>
  <c r="X40" i="41"/>
  <c r="C21" i="41"/>
  <c r="CC21" i="41"/>
  <c r="AP40" i="41"/>
  <c r="G99" i="42"/>
  <c r="G100" i="42" s="1"/>
  <c r="G101" i="42" s="1"/>
  <c r="G102" i="42" s="1"/>
  <c r="J61" i="42"/>
  <c r="CA40" i="42"/>
  <c r="CB99" i="43"/>
  <c r="AX99" i="43"/>
  <c r="AG99" i="43"/>
  <c r="AA80" i="43"/>
  <c r="BB40" i="43"/>
  <c r="BF40" i="43"/>
  <c r="AG21" i="43"/>
  <c r="E40" i="43"/>
  <c r="G99" i="39"/>
  <c r="G100" i="39" s="1"/>
  <c r="G101" i="39" s="1"/>
  <c r="G102" i="39" s="1"/>
  <c r="CK40" i="40"/>
  <c r="C61" i="42"/>
  <c r="BK40" i="39"/>
  <c r="H40" i="43"/>
  <c r="CL40" i="41"/>
  <c r="AB40" i="44"/>
  <c r="AH40" i="44"/>
  <c r="CH21" i="44"/>
  <c r="BE80" i="44"/>
  <c r="G80" i="44"/>
  <c r="J40" i="44"/>
  <c r="BV21" i="44"/>
  <c r="AJ21" i="44"/>
  <c r="AG61" i="44"/>
  <c r="BG61" i="44"/>
  <c r="CD40" i="44"/>
  <c r="AV21" i="44"/>
  <c r="S40" i="44"/>
  <c r="CF21" i="44"/>
  <c r="Q40" i="44"/>
  <c r="C21" i="44"/>
  <c r="C100" i="44" s="1"/>
  <c r="C101" i="44" s="1"/>
  <c r="C102" i="44" s="1"/>
  <c r="CI21" i="44"/>
  <c r="AU21" i="44"/>
  <c r="AL21" i="44"/>
  <c r="AH99" i="43"/>
  <c r="CD99" i="43"/>
  <c r="CC99" i="43"/>
  <c r="BO61" i="43"/>
  <c r="AE80" i="43"/>
  <c r="AB80" i="43"/>
  <c r="CD40" i="43"/>
  <c r="BJ40" i="43"/>
  <c r="AO40" i="43"/>
  <c r="W40" i="43"/>
  <c r="CJ40" i="43"/>
  <c r="BS40" i="43"/>
  <c r="AV40" i="43"/>
  <c r="AE40" i="43"/>
  <c r="N40" i="43"/>
  <c r="BL40" i="43"/>
  <c r="BK21" i="43"/>
  <c r="X21" i="43"/>
  <c r="BV21" i="43"/>
  <c r="AC40" i="43"/>
  <c r="AS61" i="43"/>
  <c r="BX40" i="43"/>
  <c r="R40" i="43"/>
  <c r="BQ21" i="43"/>
  <c r="CI99" i="43"/>
  <c r="CI100" i="43" s="1"/>
  <c r="CI101" i="43" s="1"/>
  <c r="CI102" i="43" s="1"/>
  <c r="V99" i="43"/>
  <c r="N99" i="43"/>
  <c r="AJ99" i="43"/>
  <c r="AJ100" i="43" s="1"/>
  <c r="AJ101" i="43" s="1"/>
  <c r="AJ102" i="43" s="1"/>
  <c r="AV99" i="43"/>
  <c r="CH100" i="43"/>
  <c r="CH101" i="43" s="1"/>
  <c r="CH102" i="43" s="1"/>
  <c r="AL61" i="43"/>
  <c r="U40" i="43"/>
  <c r="BY40" i="43"/>
  <c r="S40" i="43"/>
  <c r="BN40" i="43"/>
  <c r="AR40" i="43"/>
  <c r="Z40" i="43"/>
  <c r="I40" i="43"/>
  <c r="BZ21" i="43"/>
  <c r="T21" i="43"/>
  <c r="CK21" i="43"/>
  <c r="BT21" i="43"/>
  <c r="AW21" i="43"/>
  <c r="O21" i="43"/>
  <c r="BQ40" i="43"/>
  <c r="BH61" i="43"/>
  <c r="G80" i="43"/>
  <c r="AS40" i="43"/>
  <c r="CE99" i="43"/>
  <c r="Y99" i="43"/>
  <c r="CG80" i="43"/>
  <c r="CC80" i="43"/>
  <c r="AR80" i="43"/>
  <c r="AI80" i="43"/>
  <c r="N80" i="43"/>
  <c r="AZ80" i="43"/>
  <c r="BE80" i="43"/>
  <c r="Q80" i="43"/>
  <c r="BE61" i="43"/>
  <c r="M40" i="43"/>
  <c r="BT40" i="43"/>
  <c r="AW40" i="43"/>
  <c r="AF40" i="43"/>
  <c r="O40" i="43"/>
  <c r="BP40" i="43"/>
  <c r="CB40" i="43"/>
  <c r="AN40" i="43"/>
  <c r="V40" i="43"/>
  <c r="AS21" i="43"/>
  <c r="AU40" i="42"/>
  <c r="AG40" i="42"/>
  <c r="AZ40" i="42"/>
  <c r="CK40" i="42"/>
  <c r="AK40" i="42"/>
  <c r="CC80" i="42"/>
  <c r="BT80" i="42"/>
  <c r="BY40" i="42"/>
  <c r="BA40" i="42"/>
  <c r="AJ40" i="42"/>
  <c r="S40" i="42"/>
  <c r="CE40" i="42"/>
  <c r="BM40" i="42"/>
  <c r="AQ40" i="42"/>
  <c r="Y40" i="42"/>
  <c r="H40" i="42"/>
  <c r="AP40" i="42"/>
  <c r="Z40" i="42"/>
  <c r="BN40" i="42"/>
  <c r="L40" i="42"/>
  <c r="AT40" i="42"/>
  <c r="CH40" i="42"/>
  <c r="BZ40" i="42"/>
  <c r="AV61" i="42"/>
  <c r="BT40" i="42"/>
  <c r="AW40" i="42"/>
  <c r="AF40" i="42"/>
  <c r="O40" i="42"/>
  <c r="AE61" i="42"/>
  <c r="BC40" i="42"/>
  <c r="AM40" i="42"/>
  <c r="U40" i="42"/>
  <c r="P40" i="42"/>
  <c r="AX40" i="42"/>
  <c r="CL40" i="42"/>
  <c r="AI40" i="42"/>
  <c r="BX40" i="42"/>
  <c r="T40" i="42"/>
  <c r="BB40" i="42"/>
  <c r="CC40" i="42"/>
  <c r="AA80" i="42"/>
  <c r="AU61" i="42"/>
  <c r="Z61" i="42"/>
  <c r="CG40" i="42"/>
  <c r="AS40" i="42"/>
  <c r="J40" i="42"/>
  <c r="BR61" i="42"/>
  <c r="BW40" i="42"/>
  <c r="AY40" i="42"/>
  <c r="AH40" i="42"/>
  <c r="Q40" i="42"/>
  <c r="AB40" i="42"/>
  <c r="BD40" i="42"/>
  <c r="BE40" i="42"/>
  <c r="AG21" i="42"/>
  <c r="C40" i="42"/>
  <c r="K40" i="42"/>
  <c r="X40" i="42"/>
  <c r="BK40" i="42"/>
  <c r="I40" i="42"/>
  <c r="AR40" i="42"/>
  <c r="CF40" i="42"/>
  <c r="AC40" i="42"/>
  <c r="BQ40" i="42"/>
  <c r="BT40" i="41"/>
  <c r="BR40" i="41"/>
  <c r="CB40" i="41"/>
  <c r="CH61" i="41"/>
  <c r="CK61" i="41"/>
  <c r="AW61" i="41"/>
  <c r="O61" i="41"/>
  <c r="K40" i="41"/>
  <c r="BA40" i="41"/>
  <c r="U21" i="41"/>
  <c r="AY21" i="41"/>
  <c r="M21" i="41"/>
  <c r="AB40" i="41"/>
  <c r="BD40" i="41"/>
  <c r="BJ40" i="41"/>
  <c r="W40" i="41"/>
  <c r="Q40" i="41"/>
  <c r="AH40" i="41"/>
  <c r="AY40" i="41"/>
  <c r="BW40" i="41"/>
  <c r="I40" i="41"/>
  <c r="Z40" i="41"/>
  <c r="AR40" i="41"/>
  <c r="BN40" i="41"/>
  <c r="CF40" i="41"/>
  <c r="BE21" i="41"/>
  <c r="C61" i="41"/>
  <c r="BY40" i="41"/>
  <c r="BG40" i="41"/>
  <c r="E40" i="41"/>
  <c r="CK40" i="41"/>
  <c r="AW40" i="41"/>
  <c r="O40" i="41"/>
  <c r="U40" i="41"/>
  <c r="AM40" i="41"/>
  <c r="BC40" i="41"/>
  <c r="CA40" i="41"/>
  <c r="N40" i="41"/>
  <c r="AE40" i="41"/>
  <c r="AV40" i="41"/>
  <c r="BS40" i="41"/>
  <c r="CJ40" i="41"/>
  <c r="BE40" i="41"/>
  <c r="BP40" i="41"/>
  <c r="AC40" i="41"/>
  <c r="AF40" i="41"/>
  <c r="AU40" i="41"/>
  <c r="Z99" i="41"/>
  <c r="S99" i="41"/>
  <c r="BY99" i="41"/>
  <c r="BV80" i="41"/>
  <c r="CK80" i="41"/>
  <c r="BD80" i="41"/>
  <c r="I21" i="41"/>
  <c r="BK80" i="41"/>
  <c r="BG61" i="41"/>
  <c r="AS40" i="41"/>
  <c r="AM21" i="41"/>
  <c r="BQ21" i="41"/>
  <c r="BQ40" i="41"/>
  <c r="CD40" i="41"/>
  <c r="AO40" i="41"/>
  <c r="H40" i="41"/>
  <c r="Y40" i="41"/>
  <c r="AQ40" i="41"/>
  <c r="BM40" i="41"/>
  <c r="CE40" i="41"/>
  <c r="R40" i="41"/>
  <c r="AI40" i="41"/>
  <c r="AZ40" i="41"/>
  <c r="BX40" i="41"/>
  <c r="BL40" i="41"/>
  <c r="T40" i="40"/>
  <c r="AQ40" i="40"/>
  <c r="BS40" i="40"/>
  <c r="I40" i="40"/>
  <c r="AG40" i="40"/>
  <c r="BC40" i="40"/>
  <c r="Q80" i="40"/>
  <c r="BR61" i="40"/>
  <c r="AA80" i="40"/>
  <c r="CD40" i="40"/>
  <c r="BJ40" i="40"/>
  <c r="W40" i="40"/>
  <c r="AB40" i="40"/>
  <c r="BE40" i="40"/>
  <c r="CC40" i="40"/>
  <c r="CK21" i="40"/>
  <c r="AZ21" i="40"/>
  <c r="BS21" i="40"/>
  <c r="Y40" i="40"/>
  <c r="AV40" i="40"/>
  <c r="BZ40" i="40"/>
  <c r="P40" i="40"/>
  <c r="AM40" i="40"/>
  <c r="BN40" i="40"/>
  <c r="CL40" i="40"/>
  <c r="BY40" i="40"/>
  <c r="BA40" i="40"/>
  <c r="S40" i="40"/>
  <c r="BL40" i="40"/>
  <c r="AY40" i="40"/>
  <c r="BF21" i="40"/>
  <c r="G40" i="40"/>
  <c r="H40" i="40"/>
  <c r="AE40" i="40"/>
  <c r="BB40" i="40"/>
  <c r="CE40" i="40"/>
  <c r="U40" i="40"/>
  <c r="AR40" i="40"/>
  <c r="BU40" i="40"/>
  <c r="AM61" i="40"/>
  <c r="AF99" i="40"/>
  <c r="P99" i="40"/>
  <c r="BG80" i="40"/>
  <c r="BD80" i="40"/>
  <c r="BX80" i="40"/>
  <c r="CD80" i="40"/>
  <c r="AW80" i="40"/>
  <c r="Z80" i="40"/>
  <c r="H80" i="40"/>
  <c r="BZ61" i="40"/>
  <c r="AY61" i="40"/>
  <c r="M61" i="40"/>
  <c r="R80" i="40"/>
  <c r="BF80" i="40"/>
  <c r="CA61" i="40"/>
  <c r="BV80" i="40"/>
  <c r="BV40" i="40"/>
  <c r="BT40" i="40"/>
  <c r="AW40" i="40"/>
  <c r="AF40" i="40"/>
  <c r="O40" i="40"/>
  <c r="BE21" i="40"/>
  <c r="N40" i="40"/>
  <c r="AK40" i="40"/>
  <c r="BM40" i="40"/>
  <c r="CJ40" i="40"/>
  <c r="Z40" i="40"/>
  <c r="AX40" i="40"/>
  <c r="CA40" i="40"/>
  <c r="BS40" i="39"/>
  <c r="AV40" i="39"/>
  <c r="H99" i="39"/>
  <c r="CL80" i="39"/>
  <c r="BV80" i="39"/>
  <c r="BQ61" i="39"/>
  <c r="AL80" i="39"/>
  <c r="CL61" i="39"/>
  <c r="BM80" i="39"/>
  <c r="AH80" i="39"/>
  <c r="BV40" i="39"/>
  <c r="BM40" i="39"/>
  <c r="CK40" i="39"/>
  <c r="BT40" i="39"/>
  <c r="AW40" i="39"/>
  <c r="AF40" i="39"/>
  <c r="O40" i="39"/>
  <c r="Y40" i="39"/>
  <c r="BN40" i="39"/>
  <c r="Z40" i="39"/>
  <c r="I40" i="39"/>
  <c r="BA40" i="39"/>
  <c r="AE40" i="39"/>
  <c r="BO99" i="39"/>
  <c r="BV99" i="39"/>
  <c r="BV100" i="39" s="1"/>
  <c r="BV101" i="39" s="1"/>
  <c r="BV102" i="39" s="1"/>
  <c r="BJ80" i="39"/>
  <c r="BL40" i="39"/>
  <c r="AK40" i="39"/>
  <c r="CG40" i="39"/>
  <c r="BO40" i="39"/>
  <c r="AS40" i="39"/>
  <c r="J40" i="39"/>
  <c r="BP40" i="39"/>
  <c r="CB40" i="39"/>
  <c r="BF40" i="39"/>
  <c r="AN40" i="39"/>
  <c r="V40" i="39"/>
  <c r="AD80" i="39"/>
  <c r="BD40" i="39"/>
  <c r="AC40" i="39"/>
  <c r="N40" i="39"/>
  <c r="U80" i="39"/>
  <c r="Q80" i="39"/>
  <c r="AJ80" i="39"/>
  <c r="CG61" i="39"/>
  <c r="J61" i="39"/>
  <c r="AI80" i="39"/>
  <c r="M80" i="39"/>
  <c r="BM61" i="39"/>
  <c r="CH61" i="39"/>
  <c r="BK61" i="39"/>
  <c r="T61" i="39"/>
  <c r="AQ80" i="39"/>
  <c r="E61" i="39"/>
  <c r="AN80" i="39"/>
  <c r="BE21" i="39"/>
  <c r="BE100" i="39" s="1"/>
  <c r="BE101" i="39" s="1"/>
  <c r="BE102" i="39" s="1"/>
  <c r="BY21" i="39"/>
  <c r="BA21" i="39"/>
  <c r="S21" i="39"/>
  <c r="AB21" i="39"/>
  <c r="M40" i="39"/>
  <c r="CD40" i="39"/>
  <c r="BJ40" i="39"/>
  <c r="AO40" i="39"/>
  <c r="W40" i="39"/>
  <c r="BX40" i="39"/>
  <c r="AZ40" i="39"/>
  <c r="AI40" i="39"/>
  <c r="R40" i="39"/>
  <c r="BQ40" i="39"/>
  <c r="CL80" i="44"/>
  <c r="CC40" i="44"/>
  <c r="P40" i="44"/>
  <c r="AS40" i="44"/>
  <c r="V40" i="44"/>
  <c r="BV40" i="44"/>
  <c r="BX40" i="44"/>
  <c r="U40" i="44"/>
  <c r="AC40" i="44"/>
  <c r="Z40" i="44"/>
  <c r="CB40" i="44"/>
  <c r="AN40" i="44"/>
  <c r="BW40" i="44"/>
  <c r="I40" i="44"/>
  <c r="BO40" i="44"/>
  <c r="T40" i="44"/>
  <c r="BA40" i="44"/>
  <c r="BG40" i="44"/>
  <c r="Q61" i="44"/>
  <c r="BD40" i="44"/>
  <c r="C40" i="44"/>
  <c r="AI40" i="44"/>
  <c r="AZ40" i="44"/>
  <c r="G61" i="44"/>
  <c r="AO40" i="44"/>
  <c r="CH40" i="44"/>
  <c r="BN40" i="44"/>
  <c r="R40" i="44"/>
  <c r="AB99" i="44"/>
  <c r="AR61" i="44"/>
  <c r="BQ61" i="44"/>
  <c r="U61" i="44"/>
  <c r="BJ61" i="44"/>
  <c r="G40" i="44"/>
  <c r="BT40" i="44"/>
  <c r="AL40" i="44"/>
  <c r="BS40" i="44"/>
  <c r="AG40" i="44"/>
  <c r="O40" i="44"/>
  <c r="AX40" i="44"/>
  <c r="BU40" i="44"/>
  <c r="AM40" i="44"/>
  <c r="BC40" i="44"/>
  <c r="CA40" i="44"/>
  <c r="N40" i="44"/>
  <c r="AK40" i="44"/>
  <c r="M40" i="44"/>
  <c r="AT40" i="44"/>
  <c r="G100" i="44"/>
  <c r="G101" i="44" s="1"/>
  <c r="G102" i="44" s="1"/>
  <c r="AV61" i="44"/>
  <c r="BU61" i="44"/>
  <c r="I61" i="44"/>
  <c r="L40" i="44"/>
  <c r="BJ40" i="44"/>
  <c r="BF40" i="44"/>
  <c r="AA40" i="44"/>
  <c r="BB40" i="44"/>
  <c r="BZ40" i="44"/>
  <c r="AQ40" i="44"/>
  <c r="BM40" i="44"/>
  <c r="CE40" i="44"/>
  <c r="AF40" i="44"/>
  <c r="H40" i="44"/>
  <c r="AE40" i="44"/>
  <c r="E40" i="44"/>
  <c r="BQ40" i="44"/>
  <c r="AY40" i="44"/>
  <c r="BI100" i="44"/>
  <c r="BI101" i="44" s="1"/>
  <c r="BI102" i="44" s="1"/>
  <c r="AR80" i="44"/>
  <c r="BW61" i="44"/>
  <c r="AC61" i="44"/>
  <c r="CB61" i="44"/>
  <c r="AN61" i="44"/>
  <c r="Z61" i="44"/>
  <c r="BC61" i="44"/>
  <c r="BL40" i="44"/>
  <c r="CK40" i="44"/>
  <c r="AW40" i="44"/>
  <c r="CJ40" i="44"/>
  <c r="AV40" i="44"/>
  <c r="W40" i="44"/>
  <c r="AP40" i="44"/>
  <c r="BK40" i="44"/>
  <c r="AD40" i="44"/>
  <c r="AU40" i="44"/>
  <c r="BR40" i="44"/>
  <c r="CI40" i="44"/>
  <c r="BP40" i="44"/>
  <c r="Y40" i="44"/>
  <c r="BY40" i="44"/>
  <c r="X40" i="44"/>
  <c r="BE99" i="44"/>
  <c r="BD99" i="44"/>
  <c r="BG99" i="44"/>
  <c r="AR99" i="44"/>
  <c r="AR100" i="44" s="1"/>
  <c r="AR101" i="44" s="1"/>
  <c r="AR102" i="44" s="1"/>
  <c r="K99" i="44"/>
  <c r="AB80" i="44"/>
  <c r="BG80" i="44"/>
  <c r="AE61" i="44"/>
  <c r="BS61" i="44"/>
  <c r="H61" i="44"/>
  <c r="AY61" i="44"/>
  <c r="M61" i="44"/>
  <c r="BP61" i="44"/>
  <c r="AM61" i="44"/>
  <c r="Y61" i="44"/>
  <c r="BD61" i="44"/>
  <c r="AB61" i="44"/>
  <c r="CJ61" i="44"/>
  <c r="CE61" i="44"/>
  <c r="AA61" i="44"/>
  <c r="N61" i="44"/>
  <c r="AZ61" i="44"/>
  <c r="AU61" i="44"/>
  <c r="AI61" i="44"/>
  <c r="T61" i="44"/>
  <c r="BX61" i="44"/>
  <c r="R61" i="44"/>
  <c r="CF61" i="44"/>
  <c r="P61" i="44"/>
  <c r="AK61" i="44"/>
  <c r="E61" i="44"/>
  <c r="BK61" i="44"/>
  <c r="BM61" i="44"/>
  <c r="BN61" i="44"/>
  <c r="AJ61" i="44"/>
  <c r="AX61" i="44"/>
  <c r="V61" i="44"/>
  <c r="AP61" i="44"/>
  <c r="CI61" i="44"/>
  <c r="X61" i="44"/>
  <c r="CA61" i="44"/>
  <c r="BF61" i="44"/>
  <c r="L61" i="44"/>
  <c r="AH61" i="44"/>
  <c r="CC21" i="44"/>
  <c r="BN21" i="44"/>
  <c r="Z21" i="44"/>
  <c r="AY21" i="44"/>
  <c r="Q21" i="44"/>
  <c r="AB21" i="44"/>
  <c r="BF21" i="44"/>
  <c r="V21" i="44"/>
  <c r="M21" i="44"/>
  <c r="BL21" i="44"/>
  <c r="BL100" i="44" s="1"/>
  <c r="BL101" i="44" s="1"/>
  <c r="BL102" i="44" s="1"/>
  <c r="R21" i="44"/>
  <c r="BP99" i="43"/>
  <c r="BX99" i="43"/>
  <c r="BC99" i="43"/>
  <c r="R99" i="43"/>
  <c r="AK99" i="43"/>
  <c r="CK99" i="43"/>
  <c r="CJ99" i="43"/>
  <c r="BF99" i="43"/>
  <c r="BK99" i="43"/>
  <c r="AL99" i="43"/>
  <c r="L99" i="43"/>
  <c r="BB99" i="43"/>
  <c r="P99" i="43"/>
  <c r="AP99" i="43"/>
  <c r="X99" i="43"/>
  <c r="AC99" i="43"/>
  <c r="CG99" i="43"/>
  <c r="J99" i="43"/>
  <c r="T99" i="43"/>
  <c r="BQ99" i="43"/>
  <c r="AB99" i="43"/>
  <c r="BD99" i="43"/>
  <c r="AT99" i="43"/>
  <c r="E99" i="43"/>
  <c r="Z99" i="43"/>
  <c r="BS99" i="43"/>
  <c r="I99" i="43"/>
  <c r="AE99" i="43"/>
  <c r="AU99" i="43"/>
  <c r="BZ99" i="43"/>
  <c r="BJ99" i="43"/>
  <c r="BU99" i="43"/>
  <c r="AI99" i="43"/>
  <c r="AZ99" i="43"/>
  <c r="AN80" i="43"/>
  <c r="R80" i="43"/>
  <c r="BF80" i="43"/>
  <c r="S80" i="43"/>
  <c r="CB80" i="43"/>
  <c r="BP80" i="43"/>
  <c r="BY80" i="43"/>
  <c r="BA80" i="43"/>
  <c r="BN80" i="43"/>
  <c r="CJ80" i="43"/>
  <c r="AS80" i="43"/>
  <c r="BO80" i="43"/>
  <c r="BX80" i="43"/>
  <c r="BS80" i="43"/>
  <c r="Z80" i="43"/>
  <c r="AV80" i="43"/>
  <c r="I80" i="43"/>
  <c r="V80" i="43"/>
  <c r="J80" i="43"/>
  <c r="BY61" i="43"/>
  <c r="BK61" i="43"/>
  <c r="X61" i="43"/>
  <c r="AP61" i="43"/>
  <c r="P61" i="43"/>
  <c r="K61" i="43"/>
  <c r="CL61" i="43"/>
  <c r="AX61" i="43"/>
  <c r="J99" i="42"/>
  <c r="AG99" i="42"/>
  <c r="CC99" i="42"/>
  <c r="BD99" i="42"/>
  <c r="BF99" i="42"/>
  <c r="BP99" i="42"/>
  <c r="C99" i="42"/>
  <c r="C100" i="42" s="1"/>
  <c r="C101" i="42" s="1"/>
  <c r="C102" i="42" s="1"/>
  <c r="V99" i="42"/>
  <c r="AS99" i="42"/>
  <c r="BD80" i="42"/>
  <c r="O80" i="42"/>
  <c r="CH80" i="42"/>
  <c r="M80" i="42"/>
  <c r="AU80" i="42"/>
  <c r="BC80" i="42"/>
  <c r="BL80" i="42"/>
  <c r="U80" i="42"/>
  <c r="CI80" i="42"/>
  <c r="C80" i="42"/>
  <c r="AB80" i="42"/>
  <c r="AM80" i="42"/>
  <c r="E61" i="42"/>
  <c r="Y61" i="42"/>
  <c r="X61" i="42"/>
  <c r="N61" i="42"/>
  <c r="AZ61" i="42"/>
  <c r="CJ61" i="42"/>
  <c r="BM61" i="42"/>
  <c r="AP61" i="42"/>
  <c r="V61" i="42"/>
  <c r="AC61" i="42"/>
  <c r="BK61" i="42"/>
  <c r="T61" i="42"/>
  <c r="AM61" i="42"/>
  <c r="BS61" i="42"/>
  <c r="R61" i="42"/>
  <c r="AQ61" i="42"/>
  <c r="BC61" i="42"/>
  <c r="Q61" i="42"/>
  <c r="BZ61" i="42"/>
  <c r="BB61" i="42"/>
  <c r="AI61" i="42"/>
  <c r="P61" i="42"/>
  <c r="CA61" i="42"/>
  <c r="AH61" i="42"/>
  <c r="AT61" i="42"/>
  <c r="CB61" i="42"/>
  <c r="AY61" i="42"/>
  <c r="CD61" i="42"/>
  <c r="AN61" i="42"/>
  <c r="BU61" i="42"/>
  <c r="BX61" i="42"/>
  <c r="AX61" i="42"/>
  <c r="L61" i="42"/>
  <c r="BV61" i="42"/>
  <c r="BW61" i="42"/>
  <c r="I61" i="42"/>
  <c r="AL21" i="42"/>
  <c r="CL21" i="42"/>
  <c r="AH99" i="41"/>
  <c r="V99" i="41"/>
  <c r="BD99" i="41"/>
  <c r="X99" i="41"/>
  <c r="BP99" i="41"/>
  <c r="AN99" i="41"/>
  <c r="X80" i="41"/>
  <c r="AB80" i="41"/>
  <c r="BW80" i="41"/>
  <c r="AC80" i="41"/>
  <c r="AL80" i="41"/>
  <c r="BE80" i="41"/>
  <c r="AW80" i="41"/>
  <c r="BC80" i="41"/>
  <c r="AI80" i="41"/>
  <c r="BZ80" i="41"/>
  <c r="AP61" i="41"/>
  <c r="X61" i="41"/>
  <c r="AD61" i="41"/>
  <c r="CL61" i="41"/>
  <c r="BM61" i="41"/>
  <c r="H61" i="41"/>
  <c r="BK61" i="41"/>
  <c r="E61" i="41"/>
  <c r="BE61" i="41"/>
  <c r="BV61" i="41"/>
  <c r="BD61" i="41"/>
  <c r="AB61" i="41"/>
  <c r="CC61" i="41"/>
  <c r="CJ61" i="41"/>
  <c r="BS61" i="41"/>
  <c r="AV61" i="41"/>
  <c r="AE61" i="41"/>
  <c r="BG21" i="41"/>
  <c r="BW21" i="41"/>
  <c r="H21" i="41"/>
  <c r="AX21" i="41"/>
  <c r="AG21" i="41"/>
  <c r="BD21" i="41"/>
  <c r="AU21" i="41"/>
  <c r="CB21" i="41"/>
  <c r="BF21" i="41"/>
  <c r="AN21" i="41"/>
  <c r="AQ21" i="41"/>
  <c r="AH100" i="41"/>
  <c r="AH101" i="41" s="1"/>
  <c r="AH102" i="41" s="1"/>
  <c r="BM21" i="41"/>
  <c r="AW21" i="41"/>
  <c r="CE21" i="41"/>
  <c r="AB21" i="41"/>
  <c r="AB100" i="41" s="1"/>
  <c r="AB101" i="41" s="1"/>
  <c r="AB102" i="41" s="1"/>
  <c r="BC21" i="41"/>
  <c r="BO21" i="41"/>
  <c r="J21" i="41"/>
  <c r="BR21" i="41"/>
  <c r="Y21" i="41"/>
  <c r="N99" i="40"/>
  <c r="AP99" i="40"/>
  <c r="C99" i="40"/>
  <c r="AT99" i="40"/>
  <c r="Y99" i="40"/>
  <c r="X99" i="40"/>
  <c r="E99" i="40"/>
  <c r="BQ99" i="40"/>
  <c r="V99" i="40"/>
  <c r="M99" i="40"/>
  <c r="CL99" i="40"/>
  <c r="BK99" i="40"/>
  <c r="T99" i="40"/>
  <c r="U99" i="40"/>
  <c r="R99" i="40"/>
  <c r="L99" i="40"/>
  <c r="H99" i="40"/>
  <c r="I99" i="40"/>
  <c r="AL99" i="40"/>
  <c r="BT80" i="40"/>
  <c r="BA80" i="40"/>
  <c r="AS80" i="40"/>
  <c r="AB80" i="40"/>
  <c r="I80" i="40"/>
  <c r="AN80" i="40"/>
  <c r="AY80" i="40"/>
  <c r="CC80" i="40"/>
  <c r="V80" i="40"/>
  <c r="BO80" i="40"/>
  <c r="N80" i="40"/>
  <c r="AH80" i="40"/>
  <c r="AP61" i="40"/>
  <c r="BP61" i="40"/>
  <c r="CE61" i="40"/>
  <c r="T61" i="40"/>
  <c r="BB61" i="40"/>
  <c r="BW61" i="40"/>
  <c r="Y61" i="40"/>
  <c r="AV61" i="40"/>
  <c r="R61" i="40"/>
  <c r="AI61" i="40"/>
  <c r="P61" i="40"/>
  <c r="AT61" i="40"/>
  <c r="BQ61" i="40"/>
  <c r="X61" i="40"/>
  <c r="BN61" i="40"/>
  <c r="BS61" i="40"/>
  <c r="Z61" i="40"/>
  <c r="CJ61" i="40"/>
  <c r="AZ61" i="40"/>
  <c r="BX61" i="40"/>
  <c r="AE61" i="40"/>
  <c r="L61" i="40"/>
  <c r="U61" i="40"/>
  <c r="BC61" i="40"/>
  <c r="AC61" i="40"/>
  <c r="BK61" i="40"/>
  <c r="E61" i="40"/>
  <c r="BF61" i="40"/>
  <c r="N61" i="40"/>
  <c r="V61" i="40"/>
  <c r="I61" i="40"/>
  <c r="AV21" i="40"/>
  <c r="AI21" i="40"/>
  <c r="AD21" i="40"/>
  <c r="N21" i="40"/>
  <c r="C100" i="40"/>
  <c r="C101" i="40" s="1"/>
  <c r="C102" i="40" s="1"/>
  <c r="V21" i="40"/>
  <c r="BA21" i="40"/>
  <c r="BX21" i="40"/>
  <c r="AE21" i="40"/>
  <c r="BD21" i="40"/>
  <c r="R21" i="40"/>
  <c r="K100" i="40"/>
  <c r="K101" i="40" s="1"/>
  <c r="K102" i="40" s="1"/>
  <c r="Z21" i="40"/>
  <c r="CJ21" i="40"/>
  <c r="CC21" i="40"/>
  <c r="I21" i="40"/>
  <c r="BN21" i="40"/>
  <c r="AV99" i="39"/>
  <c r="CG99" i="39"/>
  <c r="CC99" i="39"/>
  <c r="AE99" i="39"/>
  <c r="BH99" i="39"/>
  <c r="BH100" i="39" s="1"/>
  <c r="BH101" i="39" s="1"/>
  <c r="BH102" i="39" s="1"/>
  <c r="BN99" i="39"/>
  <c r="BD99" i="39"/>
  <c r="CJ99" i="39"/>
  <c r="BA99" i="39"/>
  <c r="BA100" i="39" s="1"/>
  <c r="BA101" i="39" s="1"/>
  <c r="BA102" i="39" s="1"/>
  <c r="V99" i="39"/>
  <c r="BS99" i="39"/>
  <c r="BF99" i="39"/>
  <c r="S99" i="39"/>
  <c r="BP99" i="39"/>
  <c r="I99" i="39"/>
  <c r="CB99" i="39"/>
  <c r="O99" i="39"/>
  <c r="AN99" i="39"/>
  <c r="BY99" i="39"/>
  <c r="BY100" i="39" s="1"/>
  <c r="BY101" i="39" s="1"/>
  <c r="BY102" i="39" s="1"/>
  <c r="AS99" i="39"/>
  <c r="CK99" i="39"/>
  <c r="CK100" i="39" s="1"/>
  <c r="CK101" i="39" s="1"/>
  <c r="CK102" i="39" s="1"/>
  <c r="BF80" i="39"/>
  <c r="V80" i="39"/>
  <c r="AE80" i="39"/>
  <c r="BO80" i="39"/>
  <c r="Y80" i="39"/>
  <c r="BN80" i="39"/>
  <c r="CJ80" i="39"/>
  <c r="AY80" i="39"/>
  <c r="BR80" i="39"/>
  <c r="H80" i="39"/>
  <c r="AM80" i="39"/>
  <c r="CH80" i="39"/>
  <c r="BQ80" i="39"/>
  <c r="AC80" i="39"/>
  <c r="W80" i="39"/>
  <c r="AV80" i="39"/>
  <c r="R80" i="39"/>
  <c r="CE80" i="39"/>
  <c r="BW80" i="39"/>
  <c r="BX80" i="39"/>
  <c r="BK80" i="39"/>
  <c r="X80" i="39"/>
  <c r="BC80" i="39"/>
  <c r="Z80" i="39"/>
  <c r="AU80" i="39"/>
  <c r="BS80" i="39"/>
  <c r="N80" i="39"/>
  <c r="AZ80" i="39"/>
  <c r="Y61" i="39"/>
  <c r="BN61" i="39"/>
  <c r="AU61" i="39"/>
  <c r="X61" i="39"/>
  <c r="BB61" i="39"/>
  <c r="P61" i="39"/>
  <c r="CB61" i="39"/>
  <c r="AN61" i="39"/>
  <c r="BC61" i="39"/>
  <c r="BZ61" i="39"/>
  <c r="AC61" i="39"/>
  <c r="AX61" i="39"/>
  <c r="C61" i="39"/>
  <c r="AQ61" i="39"/>
  <c r="U61" i="39"/>
  <c r="AP61" i="39"/>
  <c r="BW61" i="39"/>
  <c r="AM61" i="39"/>
  <c r="BR61" i="39"/>
  <c r="AK61" i="39"/>
  <c r="BT61" i="39"/>
  <c r="AT61" i="39"/>
  <c r="BU21" i="39"/>
  <c r="BK21" i="39"/>
  <c r="T21" i="39"/>
  <c r="CF21" i="39"/>
  <c r="AR21" i="39"/>
  <c r="AX21" i="39"/>
  <c r="AT21" i="39"/>
  <c r="AK21" i="39"/>
  <c r="BZ21" i="39"/>
  <c r="AP21" i="39"/>
  <c r="BP21" i="39"/>
  <c r="AG21" i="39"/>
  <c r="BB21" i="39"/>
  <c r="P21" i="39"/>
  <c r="BF21" i="39"/>
  <c r="C21" i="39"/>
  <c r="AL21" i="39"/>
  <c r="CD21" i="39"/>
  <c r="BJ21" i="39"/>
  <c r="AO21" i="39"/>
  <c r="W21" i="39"/>
  <c r="L21" i="39"/>
  <c r="AC21" i="39"/>
  <c r="BQ21" i="39"/>
  <c r="E21" i="39"/>
  <c r="CK21" i="39"/>
  <c r="X21" i="39"/>
  <c r="M21" i="39"/>
  <c r="BV61" i="44"/>
  <c r="BY61" i="44"/>
  <c r="BA61" i="44"/>
  <c r="S61" i="44"/>
  <c r="I21" i="44"/>
  <c r="BW21" i="44"/>
  <c r="AH21" i="44"/>
  <c r="BZ21" i="44"/>
  <c r="BB21" i="44"/>
  <c r="AK21" i="44"/>
  <c r="T21" i="44"/>
  <c r="BY21" i="44"/>
  <c r="BA21" i="44"/>
  <c r="S21" i="44"/>
  <c r="K80" i="44"/>
  <c r="C61" i="44"/>
  <c r="BE61" i="44"/>
  <c r="CK61" i="44"/>
  <c r="BT61" i="44"/>
  <c r="AW61" i="44"/>
  <c r="AF61" i="44"/>
  <c r="O61" i="44"/>
  <c r="BD21" i="44"/>
  <c r="BP21" i="44"/>
  <c r="CB21" i="44"/>
  <c r="AN21" i="44"/>
  <c r="K21" i="44"/>
  <c r="BR21" i="44"/>
  <c r="AD21" i="44"/>
  <c r="CL21" i="44"/>
  <c r="BU21" i="44"/>
  <c r="AX21" i="44"/>
  <c r="AG21" i="44"/>
  <c r="P21" i="44"/>
  <c r="BE21" i="44"/>
  <c r="BE100" i="44" s="1"/>
  <c r="BE101" i="44" s="1"/>
  <c r="BE102" i="44" s="1"/>
  <c r="CK21" i="44"/>
  <c r="BT21" i="44"/>
  <c r="AW21" i="44"/>
  <c r="AF21" i="44"/>
  <c r="O21" i="44"/>
  <c r="CL99" i="44"/>
  <c r="AL61" i="44"/>
  <c r="BL61" i="44"/>
  <c r="CG61" i="44"/>
  <c r="BO61" i="44"/>
  <c r="AS61" i="44"/>
  <c r="J61" i="44"/>
  <c r="BR61" i="44"/>
  <c r="BZ61" i="44"/>
  <c r="BX21" i="44"/>
  <c r="AZ21" i="44"/>
  <c r="AI21" i="44"/>
  <c r="BG21" i="44"/>
  <c r="CE21" i="44"/>
  <c r="BM21" i="44"/>
  <c r="AQ21" i="44"/>
  <c r="Y21" i="44"/>
  <c r="H21" i="44"/>
  <c r="BQ21" i="44"/>
  <c r="AT21" i="44"/>
  <c r="AC21" i="44"/>
  <c r="L21" i="44"/>
  <c r="CG21" i="44"/>
  <c r="BO21" i="44"/>
  <c r="AS21" i="44"/>
  <c r="J21" i="44"/>
  <c r="BD80" i="44"/>
  <c r="CC61" i="44"/>
  <c r="CD61" i="44"/>
  <c r="AO61" i="44"/>
  <c r="W61" i="44"/>
  <c r="BB61" i="44"/>
  <c r="AT61" i="44"/>
  <c r="CJ21" i="44"/>
  <c r="BS21" i="44"/>
  <c r="AE21" i="44"/>
  <c r="N21" i="44"/>
  <c r="CA21" i="44"/>
  <c r="BC21" i="44"/>
  <c r="AM21" i="44"/>
  <c r="U21" i="44"/>
  <c r="BK21" i="44"/>
  <c r="AP21" i="44"/>
  <c r="X21" i="44"/>
  <c r="E21" i="44"/>
  <c r="CD21" i="44"/>
  <c r="BJ21" i="44"/>
  <c r="AO21" i="44"/>
  <c r="W21" i="44"/>
  <c r="BR99" i="43"/>
  <c r="M99" i="43"/>
  <c r="AO99" i="43"/>
  <c r="W99" i="43"/>
  <c r="BD80" i="43"/>
  <c r="CK80" i="43"/>
  <c r="AW80" i="43"/>
  <c r="O80" i="43"/>
  <c r="T80" i="43"/>
  <c r="AK80" i="43"/>
  <c r="BB80" i="43"/>
  <c r="BZ80" i="43"/>
  <c r="U80" i="43"/>
  <c r="AM80" i="43"/>
  <c r="BC80" i="43"/>
  <c r="CA80" i="43"/>
  <c r="CD61" i="43"/>
  <c r="AO61" i="43"/>
  <c r="H61" i="43"/>
  <c r="Y61" i="43"/>
  <c r="AQ61" i="43"/>
  <c r="BM61" i="43"/>
  <c r="CE61" i="43"/>
  <c r="R61" i="43"/>
  <c r="AI61" i="43"/>
  <c r="AZ61" i="43"/>
  <c r="BX61" i="43"/>
  <c r="BV61" i="43"/>
  <c r="AT61" i="43"/>
  <c r="L61" i="43"/>
  <c r="BB21" i="43"/>
  <c r="BJ21" i="43"/>
  <c r="AO21" i="43"/>
  <c r="W21" i="43"/>
  <c r="BN21" i="43"/>
  <c r="BN100" i="43" s="1"/>
  <c r="BN101" i="43" s="1"/>
  <c r="BN102" i="43" s="1"/>
  <c r="AR21" i="43"/>
  <c r="Z21" i="43"/>
  <c r="I21" i="43"/>
  <c r="BW21" i="43"/>
  <c r="AY21" i="43"/>
  <c r="AH21" i="43"/>
  <c r="Q21" i="43"/>
  <c r="BM99" i="43"/>
  <c r="AQ99" i="43"/>
  <c r="H99" i="43"/>
  <c r="BY99" i="43"/>
  <c r="BA99" i="43"/>
  <c r="S99" i="43"/>
  <c r="CD80" i="43"/>
  <c r="AO80" i="43"/>
  <c r="E80" i="43"/>
  <c r="X80" i="43"/>
  <c r="AP80" i="43"/>
  <c r="BK80" i="43"/>
  <c r="H80" i="43"/>
  <c r="Y80" i="43"/>
  <c r="AQ80" i="43"/>
  <c r="BM80" i="43"/>
  <c r="CE80" i="43"/>
  <c r="BP61" i="43"/>
  <c r="CC61" i="43"/>
  <c r="BT61" i="43"/>
  <c r="AF61" i="43"/>
  <c r="M61" i="43"/>
  <c r="AU61" i="43"/>
  <c r="BR61" i="43"/>
  <c r="V61" i="43"/>
  <c r="AN61" i="43"/>
  <c r="BF61" i="43"/>
  <c r="CB61" i="43"/>
  <c r="BZ61" i="43"/>
  <c r="AK61" i="43"/>
  <c r="AL21" i="43"/>
  <c r="BU21" i="43"/>
  <c r="AX21" i="43"/>
  <c r="P21" i="43"/>
  <c r="BY21" i="43"/>
  <c r="BA21" i="43"/>
  <c r="S21" i="43"/>
  <c r="BP21" i="43"/>
  <c r="CB21" i="43"/>
  <c r="BF21" i="43"/>
  <c r="AN21" i="43"/>
  <c r="V21" i="43"/>
  <c r="BR21" i="43"/>
  <c r="AU21" i="43"/>
  <c r="AD21" i="43"/>
  <c r="AD100" i="43" s="1"/>
  <c r="AD101" i="43" s="1"/>
  <c r="AD102" i="43" s="1"/>
  <c r="M21" i="43"/>
  <c r="CA99" i="43"/>
  <c r="AM99" i="43"/>
  <c r="U99" i="43"/>
  <c r="BT99" i="43"/>
  <c r="AW99" i="43"/>
  <c r="AF99" i="43"/>
  <c r="O99" i="43"/>
  <c r="BE99" i="43"/>
  <c r="BH80" i="43"/>
  <c r="C80" i="43"/>
  <c r="BT80" i="43"/>
  <c r="AF80" i="43"/>
  <c r="L80" i="43"/>
  <c r="AC80" i="43"/>
  <c r="AT80" i="43"/>
  <c r="BQ80" i="43"/>
  <c r="CH80" i="43"/>
  <c r="M80" i="43"/>
  <c r="AD80" i="43"/>
  <c r="AU80" i="43"/>
  <c r="BR80" i="43"/>
  <c r="BD61" i="43"/>
  <c r="BJ61" i="43"/>
  <c r="W61" i="43"/>
  <c r="Q61" i="43"/>
  <c r="AH61" i="43"/>
  <c r="AY61" i="43"/>
  <c r="BW61" i="43"/>
  <c r="I61" i="43"/>
  <c r="Z61" i="43"/>
  <c r="AR61" i="43"/>
  <c r="BN61" i="43"/>
  <c r="BL61" i="43"/>
  <c r="BQ61" i="43"/>
  <c r="AC61" i="43"/>
  <c r="AT21" i="43"/>
  <c r="AC21" i="43"/>
  <c r="AF21" i="43"/>
  <c r="BX21" i="43"/>
  <c r="AZ21" i="43"/>
  <c r="AZ100" i="43" s="1"/>
  <c r="AZ101" i="43" s="1"/>
  <c r="AZ102" i="43" s="1"/>
  <c r="AI21" i="43"/>
  <c r="R21" i="43"/>
  <c r="BG21" i="43"/>
  <c r="BG100" i="43" s="1"/>
  <c r="BG101" i="43" s="1"/>
  <c r="BG102" i="43" s="1"/>
  <c r="CE21" i="43"/>
  <c r="CE100" i="43" s="1"/>
  <c r="CE101" i="43" s="1"/>
  <c r="CE102" i="43" s="1"/>
  <c r="BM21" i="43"/>
  <c r="AQ21" i="43"/>
  <c r="Y21" i="43"/>
  <c r="H21" i="43"/>
  <c r="BW99" i="43"/>
  <c r="AY99" i="43"/>
  <c r="Q99" i="43"/>
  <c r="BO99" i="43"/>
  <c r="AS99" i="43"/>
  <c r="BL99" i="43"/>
  <c r="BJ80" i="43"/>
  <c r="W80" i="43"/>
  <c r="P80" i="43"/>
  <c r="AG80" i="43"/>
  <c r="AX80" i="43"/>
  <c r="BU80" i="43"/>
  <c r="CL80" i="43"/>
  <c r="AH80" i="43"/>
  <c r="AY80" i="43"/>
  <c r="BW80" i="43"/>
  <c r="AL80" i="43"/>
  <c r="BG61" i="43"/>
  <c r="CK61" i="43"/>
  <c r="AW61" i="43"/>
  <c r="O61" i="43"/>
  <c r="U61" i="43"/>
  <c r="AM61" i="43"/>
  <c r="BC61" i="43"/>
  <c r="CA61" i="43"/>
  <c r="N61" i="43"/>
  <c r="AE61" i="43"/>
  <c r="AV61" i="43"/>
  <c r="BS61" i="43"/>
  <c r="CJ61" i="43"/>
  <c r="BB61" i="43"/>
  <c r="T61" i="43"/>
  <c r="AP21" i="43"/>
  <c r="E21" i="43"/>
  <c r="CG21" i="43"/>
  <c r="BO21" i="43"/>
  <c r="J21" i="43"/>
  <c r="BD21" i="43"/>
  <c r="AB21" i="43"/>
  <c r="CC21" i="43"/>
  <c r="CC100" i="43" s="1"/>
  <c r="CC101" i="43" s="1"/>
  <c r="CC102" i="43" s="1"/>
  <c r="CJ21" i="43"/>
  <c r="CJ100" i="43" s="1"/>
  <c r="CJ101" i="43" s="1"/>
  <c r="CJ102" i="43" s="1"/>
  <c r="BS21" i="43"/>
  <c r="AV21" i="43"/>
  <c r="AE21" i="43"/>
  <c r="N21" i="43"/>
  <c r="CA21" i="43"/>
  <c r="BC21" i="43"/>
  <c r="AM21" i="43"/>
  <c r="U21" i="43"/>
  <c r="K99" i="42"/>
  <c r="K100" i="42" s="1"/>
  <c r="K101" i="42" s="1"/>
  <c r="K102" i="42" s="1"/>
  <c r="AL99" i="42"/>
  <c r="AA99" i="42"/>
  <c r="AA100" i="42" s="1"/>
  <c r="AA101" i="42" s="1"/>
  <c r="AA102" i="42" s="1"/>
  <c r="W99" i="42"/>
  <c r="AT99" i="42"/>
  <c r="BX99" i="42"/>
  <c r="S99" i="42"/>
  <c r="AP99" i="42"/>
  <c r="BS99" i="42"/>
  <c r="O99" i="42"/>
  <c r="AK99" i="42"/>
  <c r="BN99" i="42"/>
  <c r="CK99" i="42"/>
  <c r="CL99" i="42"/>
  <c r="CL100" i="42" s="1"/>
  <c r="CL101" i="42" s="1"/>
  <c r="CL102" i="42" s="1"/>
  <c r="Y99" i="42"/>
  <c r="AQ99" i="42"/>
  <c r="BM99" i="42"/>
  <c r="CE99" i="42"/>
  <c r="AS80" i="42"/>
  <c r="J80" i="42"/>
  <c r="CG61" i="42"/>
  <c r="BO61" i="42"/>
  <c r="AS61" i="42"/>
  <c r="BN80" i="42"/>
  <c r="Y80" i="42"/>
  <c r="U61" i="42"/>
  <c r="BP61" i="42"/>
  <c r="AL61" i="42"/>
  <c r="BJ80" i="42"/>
  <c r="W80" i="42"/>
  <c r="P80" i="42"/>
  <c r="AG80" i="42"/>
  <c r="AX80" i="42"/>
  <c r="BY80" i="42"/>
  <c r="N80" i="42"/>
  <c r="AE80" i="42"/>
  <c r="AV80" i="42"/>
  <c r="BW80" i="42"/>
  <c r="BK80" i="42"/>
  <c r="BQ21" i="42"/>
  <c r="AT21" i="42"/>
  <c r="AC21" i="42"/>
  <c r="L21" i="42"/>
  <c r="CK21" i="42"/>
  <c r="BT21" i="42"/>
  <c r="AW21" i="42"/>
  <c r="AF21" i="42"/>
  <c r="O21" i="42"/>
  <c r="BD21" i="42"/>
  <c r="AB21" i="42"/>
  <c r="CC21" i="42"/>
  <c r="CJ21" i="42"/>
  <c r="BS21" i="42"/>
  <c r="AV21" i="42"/>
  <c r="AE21" i="42"/>
  <c r="N21" i="42"/>
  <c r="BW21" i="42"/>
  <c r="AY21" i="42"/>
  <c r="AH21" i="42"/>
  <c r="Q21" i="42"/>
  <c r="BL99" i="42"/>
  <c r="BL100" i="42" s="1"/>
  <c r="BL101" i="42" s="1"/>
  <c r="BL102" i="42" s="1"/>
  <c r="BE80" i="42"/>
  <c r="BO99" i="42"/>
  <c r="E99" i="42"/>
  <c r="AC99" i="42"/>
  <c r="AZ99" i="42"/>
  <c r="CF99" i="42"/>
  <c r="CF100" i="42" s="1"/>
  <c r="CF101" i="42" s="1"/>
  <c r="CF102" i="42" s="1"/>
  <c r="X99" i="42"/>
  <c r="AV99" i="42"/>
  <c r="BY99" i="42"/>
  <c r="T99" i="42"/>
  <c r="BT99" i="42"/>
  <c r="BZ99" i="42"/>
  <c r="M99" i="42"/>
  <c r="AD99" i="42"/>
  <c r="AU99" i="42"/>
  <c r="BR99" i="42"/>
  <c r="CI99" i="42"/>
  <c r="AL80" i="42"/>
  <c r="M61" i="42"/>
  <c r="BJ61" i="42"/>
  <c r="AO61" i="42"/>
  <c r="W61" i="42"/>
  <c r="AY80" i="42"/>
  <c r="AW80" i="42"/>
  <c r="T80" i="42"/>
  <c r="AK80" i="42"/>
  <c r="BB80" i="42"/>
  <c r="CE80" i="42"/>
  <c r="R80" i="42"/>
  <c r="AI80" i="42"/>
  <c r="AZ80" i="42"/>
  <c r="CB80" i="42"/>
  <c r="BQ80" i="42"/>
  <c r="BK21" i="42"/>
  <c r="AP21" i="42"/>
  <c r="X21" i="42"/>
  <c r="E21" i="42"/>
  <c r="CG21" i="42"/>
  <c r="BO21" i="42"/>
  <c r="AS21" i="42"/>
  <c r="J21" i="42"/>
  <c r="BN21" i="42"/>
  <c r="AR21" i="42"/>
  <c r="Z21" i="42"/>
  <c r="I21" i="42"/>
  <c r="CI21" i="42"/>
  <c r="BR21" i="42"/>
  <c r="AU21" i="42"/>
  <c r="AD21" i="42"/>
  <c r="M21" i="42"/>
  <c r="AN99" i="42"/>
  <c r="CD99" i="42"/>
  <c r="L99" i="42"/>
  <c r="AI99" i="42"/>
  <c r="BJ99" i="42"/>
  <c r="H99" i="42"/>
  <c r="AE99" i="42"/>
  <c r="BA99" i="42"/>
  <c r="CG99" i="42"/>
  <c r="Z99" i="42"/>
  <c r="Z100" i="42" s="1"/>
  <c r="Z101" i="42" s="1"/>
  <c r="Z102" i="42" s="1"/>
  <c r="AW99" i="42"/>
  <c r="AW100" i="42" s="1"/>
  <c r="AW101" i="42" s="1"/>
  <c r="AW102" i="42" s="1"/>
  <c r="CB99" i="42"/>
  <c r="Q99" i="42"/>
  <c r="AH99" i="42"/>
  <c r="AY99" i="42"/>
  <c r="BW99" i="42"/>
  <c r="BD61" i="42"/>
  <c r="CC61" i="42"/>
  <c r="BR80" i="42"/>
  <c r="BY61" i="42"/>
  <c r="BA61" i="42"/>
  <c r="AJ61" i="42"/>
  <c r="S61" i="42"/>
  <c r="CK80" i="42"/>
  <c r="AQ80" i="42"/>
  <c r="AO80" i="42"/>
  <c r="E80" i="42"/>
  <c r="X80" i="42"/>
  <c r="AP80" i="42"/>
  <c r="BM80" i="42"/>
  <c r="CJ80" i="42"/>
  <c r="V80" i="42"/>
  <c r="AN80" i="42"/>
  <c r="BF80" i="42"/>
  <c r="CG80" i="42"/>
  <c r="BU80" i="42"/>
  <c r="CL80" i="42"/>
  <c r="BZ21" i="42"/>
  <c r="BB21" i="42"/>
  <c r="AK21" i="42"/>
  <c r="T21" i="42"/>
  <c r="CD21" i="42"/>
  <c r="BJ21" i="42"/>
  <c r="AO21" i="42"/>
  <c r="W21" i="42"/>
  <c r="BP21" i="42"/>
  <c r="CB21" i="42"/>
  <c r="BF21" i="42"/>
  <c r="AN21" i="42"/>
  <c r="V21" i="42"/>
  <c r="BG21" i="42"/>
  <c r="CE21" i="42"/>
  <c r="BM21" i="42"/>
  <c r="AQ21" i="42"/>
  <c r="Y21" i="42"/>
  <c r="H21" i="42"/>
  <c r="BG99" i="42"/>
  <c r="P99" i="42"/>
  <c r="AX99" i="42"/>
  <c r="R99" i="42"/>
  <c r="AO99" i="42"/>
  <c r="BQ99" i="42"/>
  <c r="N99" i="42"/>
  <c r="AJ99" i="42"/>
  <c r="AJ100" i="42" s="1"/>
  <c r="AJ101" i="42" s="1"/>
  <c r="AJ102" i="42" s="1"/>
  <c r="BK99" i="42"/>
  <c r="I99" i="42"/>
  <c r="AF99" i="42"/>
  <c r="BB99" i="42"/>
  <c r="CJ99" i="42"/>
  <c r="CH99" i="42"/>
  <c r="U99" i="42"/>
  <c r="AM99" i="42"/>
  <c r="BC99" i="42"/>
  <c r="CA99" i="42"/>
  <c r="BP80" i="42"/>
  <c r="BV80" i="42"/>
  <c r="BA80" i="42"/>
  <c r="S80" i="42"/>
  <c r="CK61" i="42"/>
  <c r="BT61" i="42"/>
  <c r="AW61" i="42"/>
  <c r="AF61" i="42"/>
  <c r="O61" i="42"/>
  <c r="CA80" i="42"/>
  <c r="AH80" i="42"/>
  <c r="BX80" i="42"/>
  <c r="AF80" i="42"/>
  <c r="L80" i="42"/>
  <c r="AC80" i="42"/>
  <c r="AT80" i="42"/>
  <c r="BS80" i="42"/>
  <c r="I80" i="42"/>
  <c r="Z80" i="42"/>
  <c r="AR80" i="42"/>
  <c r="BO80" i="42"/>
  <c r="BZ80" i="42"/>
  <c r="BU21" i="42"/>
  <c r="P21" i="42"/>
  <c r="BV21" i="42"/>
  <c r="BY21" i="42"/>
  <c r="BA21" i="42"/>
  <c r="S21" i="42"/>
  <c r="BX21" i="42"/>
  <c r="AZ21" i="42"/>
  <c r="AI21" i="42"/>
  <c r="R21" i="42"/>
  <c r="CA21" i="42"/>
  <c r="BC21" i="42"/>
  <c r="AM21" i="42"/>
  <c r="U21" i="42"/>
  <c r="AL99" i="41"/>
  <c r="BA99" i="41"/>
  <c r="U80" i="41"/>
  <c r="CB80" i="41"/>
  <c r="BT61" i="41"/>
  <c r="AJ80" i="41"/>
  <c r="CE61" i="41"/>
  <c r="AQ61" i="41"/>
  <c r="Y61" i="41"/>
  <c r="BU21" i="41"/>
  <c r="BH100" i="41"/>
  <c r="BH101" i="41" s="1"/>
  <c r="BH102" i="41" s="1"/>
  <c r="BL99" i="41"/>
  <c r="CA99" i="41"/>
  <c r="AQ99" i="41"/>
  <c r="CE99" i="41"/>
  <c r="AI99" i="41"/>
  <c r="BX99" i="41"/>
  <c r="W99" i="41"/>
  <c r="AO99" i="41"/>
  <c r="BJ99" i="41"/>
  <c r="CD99" i="41"/>
  <c r="L99" i="41"/>
  <c r="AC99" i="41"/>
  <c r="AT99" i="41"/>
  <c r="BQ99" i="41"/>
  <c r="CH99" i="41"/>
  <c r="AE99" i="41"/>
  <c r="C99" i="41"/>
  <c r="C100" i="41" s="1"/>
  <c r="C101" i="41" s="1"/>
  <c r="C102" i="41" s="1"/>
  <c r="CI99" i="41"/>
  <c r="CI100" i="41" s="1"/>
  <c r="CI101" i="41" s="1"/>
  <c r="CI102" i="41" s="1"/>
  <c r="M99" i="41"/>
  <c r="BP80" i="41"/>
  <c r="CB99" i="41"/>
  <c r="H99" i="41"/>
  <c r="H100" i="41" s="1"/>
  <c r="H101" i="41" s="1"/>
  <c r="H102" i="41" s="1"/>
  <c r="CE80" i="41"/>
  <c r="AO80" i="41"/>
  <c r="H80" i="41"/>
  <c r="Y80" i="41"/>
  <c r="AQ80" i="41"/>
  <c r="BM80" i="41"/>
  <c r="CG80" i="41"/>
  <c r="V80" i="41"/>
  <c r="AN80" i="41"/>
  <c r="BF80" i="41"/>
  <c r="CD80" i="41"/>
  <c r="BZ61" i="41"/>
  <c r="BB61" i="41"/>
  <c r="AK61" i="41"/>
  <c r="T61" i="41"/>
  <c r="BB80" i="41"/>
  <c r="T80" i="41"/>
  <c r="CG61" i="41"/>
  <c r="BO61" i="41"/>
  <c r="AS61" i="41"/>
  <c r="J61" i="41"/>
  <c r="BO80" i="41"/>
  <c r="AA80" i="41"/>
  <c r="CF61" i="41"/>
  <c r="BN61" i="41"/>
  <c r="AR61" i="41"/>
  <c r="Z61" i="41"/>
  <c r="I61" i="41"/>
  <c r="AX80" i="41"/>
  <c r="P80" i="41"/>
  <c r="CA61" i="41"/>
  <c r="BC61" i="41"/>
  <c r="AM61" i="41"/>
  <c r="U61" i="41"/>
  <c r="AL21" i="41"/>
  <c r="CH21" i="41"/>
  <c r="AT21" i="41"/>
  <c r="AC21" i="41"/>
  <c r="L21" i="41"/>
  <c r="CD21" i="41"/>
  <c r="BJ21" i="41"/>
  <c r="AO21" i="41"/>
  <c r="W21" i="41"/>
  <c r="BX21" i="41"/>
  <c r="AZ21" i="41"/>
  <c r="AI21" i="41"/>
  <c r="R21" i="41"/>
  <c r="U99" i="41"/>
  <c r="BW99" i="41"/>
  <c r="BN99" i="41"/>
  <c r="AP99" i="41"/>
  <c r="O80" i="41"/>
  <c r="R80" i="41"/>
  <c r="BX80" i="41"/>
  <c r="BQ80" i="41"/>
  <c r="AF61" i="41"/>
  <c r="BY80" i="41"/>
  <c r="N61" i="41"/>
  <c r="P21" i="41"/>
  <c r="CG21" i="41"/>
  <c r="AS21" i="41"/>
  <c r="AA21" i="41"/>
  <c r="V21" i="41"/>
  <c r="BE99" i="41"/>
  <c r="BC99" i="41"/>
  <c r="Q99" i="41"/>
  <c r="Q100" i="41" s="1"/>
  <c r="Q101" i="41" s="1"/>
  <c r="Q102" i="41" s="1"/>
  <c r="AY99" i="41"/>
  <c r="J99" i="41"/>
  <c r="AA99" i="41"/>
  <c r="AS99" i="41"/>
  <c r="BO99" i="41"/>
  <c r="CG99" i="41"/>
  <c r="CG100" i="41" s="1"/>
  <c r="CG101" i="41" s="1"/>
  <c r="CG102" i="41" s="1"/>
  <c r="P99" i="41"/>
  <c r="AG99" i="41"/>
  <c r="AX99" i="41"/>
  <c r="BU99" i="41"/>
  <c r="CL99" i="41"/>
  <c r="CL100" i="41" s="1"/>
  <c r="CL101" i="41" s="1"/>
  <c r="CL102" i="41" s="1"/>
  <c r="N99" i="41"/>
  <c r="BR99" i="41"/>
  <c r="BR100" i="41" s="1"/>
  <c r="BR101" i="41" s="1"/>
  <c r="BR102" i="41" s="1"/>
  <c r="BF99" i="41"/>
  <c r="BT80" i="41"/>
  <c r="AF80" i="41"/>
  <c r="M80" i="41"/>
  <c r="AU80" i="41"/>
  <c r="BR80" i="41"/>
  <c r="I80" i="41"/>
  <c r="Z80" i="41"/>
  <c r="AR80" i="41"/>
  <c r="BN80" i="41"/>
  <c r="CH80" i="41"/>
  <c r="AL61" i="41"/>
  <c r="BU61" i="41"/>
  <c r="AX61" i="41"/>
  <c r="AG61" i="41"/>
  <c r="P61" i="41"/>
  <c r="AT80" i="41"/>
  <c r="L80" i="41"/>
  <c r="BL61" i="41"/>
  <c r="CD61" i="41"/>
  <c r="BJ61" i="41"/>
  <c r="AO61" i="41"/>
  <c r="W61" i="41"/>
  <c r="BA80" i="41"/>
  <c r="S80" i="41"/>
  <c r="BP61" i="41"/>
  <c r="CB61" i="41"/>
  <c r="BF61" i="41"/>
  <c r="AN61" i="41"/>
  <c r="V61" i="41"/>
  <c r="CF80" i="41"/>
  <c r="AP80" i="41"/>
  <c r="E80" i="41"/>
  <c r="BW61" i="41"/>
  <c r="AY61" i="41"/>
  <c r="AH61" i="41"/>
  <c r="Q61" i="41"/>
  <c r="BK21" i="41"/>
  <c r="AP21" i="41"/>
  <c r="X21" i="41"/>
  <c r="E21" i="41"/>
  <c r="BV21" i="41"/>
  <c r="BV100" i="41" s="1"/>
  <c r="BV101" i="41" s="1"/>
  <c r="BV102" i="41" s="1"/>
  <c r="BY21" i="41"/>
  <c r="BA21" i="41"/>
  <c r="AJ21" i="41"/>
  <c r="S21" i="41"/>
  <c r="CJ21" i="41"/>
  <c r="CJ100" i="41" s="1"/>
  <c r="CJ101" i="41" s="1"/>
  <c r="CJ102" i="41" s="1"/>
  <c r="BS21" i="41"/>
  <c r="AV21" i="41"/>
  <c r="AE21" i="41"/>
  <c r="N21" i="41"/>
  <c r="AM99" i="41"/>
  <c r="Y99" i="41"/>
  <c r="BM99" i="41"/>
  <c r="R99" i="41"/>
  <c r="AZ99" i="41"/>
  <c r="O99" i="41"/>
  <c r="AF99" i="41"/>
  <c r="AW99" i="41"/>
  <c r="BT99" i="41"/>
  <c r="CK99" i="41"/>
  <c r="T99" i="41"/>
  <c r="AK99" i="41"/>
  <c r="BB99" i="41"/>
  <c r="BZ99" i="41"/>
  <c r="BS99" i="41"/>
  <c r="AU99" i="41"/>
  <c r="BJ80" i="41"/>
  <c r="W80" i="41"/>
  <c r="Q80" i="41"/>
  <c r="AH80" i="41"/>
  <c r="AY80" i="41"/>
  <c r="N80" i="41"/>
  <c r="AE80" i="41"/>
  <c r="AV80" i="41"/>
  <c r="BS80" i="41"/>
  <c r="CL80" i="41"/>
  <c r="BQ61" i="41"/>
  <c r="AT61" i="41"/>
  <c r="AC61" i="41"/>
  <c r="L61" i="41"/>
  <c r="CA80" i="41"/>
  <c r="AK80" i="41"/>
  <c r="BY61" i="41"/>
  <c r="BA61" i="41"/>
  <c r="S61" i="41"/>
  <c r="CJ80" i="41"/>
  <c r="AS80" i="41"/>
  <c r="J80" i="41"/>
  <c r="BX61" i="41"/>
  <c r="AZ61" i="41"/>
  <c r="AI61" i="41"/>
  <c r="R61" i="41"/>
  <c r="BU80" i="41"/>
  <c r="AG80" i="41"/>
  <c r="CI61" i="41"/>
  <c r="BR61" i="41"/>
  <c r="AU61" i="41"/>
  <c r="M61" i="41"/>
  <c r="BZ21" i="41"/>
  <c r="BB21" i="41"/>
  <c r="AK21" i="41"/>
  <c r="T21" i="41"/>
  <c r="CK21" i="41"/>
  <c r="BT21" i="41"/>
  <c r="AF21" i="41"/>
  <c r="O21" i="41"/>
  <c r="BP21" i="41"/>
  <c r="BN21" i="41"/>
  <c r="AR21" i="41"/>
  <c r="AR100" i="41" s="1"/>
  <c r="AR101" i="41" s="1"/>
  <c r="AR102" i="41" s="1"/>
  <c r="Z21" i="41"/>
  <c r="AJ99" i="41"/>
  <c r="E99" i="41"/>
  <c r="BK99" i="41"/>
  <c r="BK100" i="41" s="1"/>
  <c r="BK101" i="41" s="1"/>
  <c r="BK102" i="41" s="1"/>
  <c r="AV99" i="41"/>
  <c r="AM80" i="41"/>
  <c r="AZ80" i="41"/>
  <c r="I100" i="40"/>
  <c r="I101" i="40" s="1"/>
  <c r="I102" i="40" s="1"/>
  <c r="BV99" i="40"/>
  <c r="G100" i="40"/>
  <c r="G101" i="40" s="1"/>
  <c r="G102" i="40" s="1"/>
  <c r="BZ99" i="40"/>
  <c r="W99" i="40"/>
  <c r="AD99" i="40"/>
  <c r="AD100" i="40" s="1"/>
  <c r="AD101" i="40" s="1"/>
  <c r="AD102" i="40" s="1"/>
  <c r="AU99" i="40"/>
  <c r="BR99" i="40"/>
  <c r="AN99" i="40"/>
  <c r="AN100" i="40" s="1"/>
  <c r="AN101" i="40" s="1"/>
  <c r="AN102" i="40" s="1"/>
  <c r="BF99" i="40"/>
  <c r="BF100" i="40" s="1"/>
  <c r="BF101" i="40" s="1"/>
  <c r="BF102" i="40" s="1"/>
  <c r="CB99" i="40"/>
  <c r="CB100" i="40" s="1"/>
  <c r="CB101" i="40" s="1"/>
  <c r="CB102" i="40" s="1"/>
  <c r="AO99" i="40"/>
  <c r="BJ99" i="40"/>
  <c r="CD99" i="40"/>
  <c r="BU99" i="40"/>
  <c r="BN80" i="40"/>
  <c r="AM80" i="40"/>
  <c r="AL80" i="40"/>
  <c r="BS80" i="40"/>
  <c r="AQ80" i="40"/>
  <c r="T80" i="40"/>
  <c r="BR80" i="40"/>
  <c r="AO80" i="40"/>
  <c r="S80" i="40"/>
  <c r="AC80" i="40"/>
  <c r="AT80" i="40"/>
  <c r="BQ80" i="40"/>
  <c r="CH80" i="40"/>
  <c r="CE80" i="40"/>
  <c r="BL61" i="40"/>
  <c r="BG61" i="40"/>
  <c r="BY61" i="40"/>
  <c r="BA61" i="40"/>
  <c r="AJ61" i="40"/>
  <c r="S61" i="40"/>
  <c r="BY21" i="40"/>
  <c r="O21" i="40"/>
  <c r="BP21" i="40"/>
  <c r="BG21" i="40"/>
  <c r="CA21" i="40"/>
  <c r="BC21" i="40"/>
  <c r="AM21" i="40"/>
  <c r="U21" i="40"/>
  <c r="BV21" i="40"/>
  <c r="BJ21" i="40"/>
  <c r="CL21" i="40"/>
  <c r="BU21" i="40"/>
  <c r="AX21" i="40"/>
  <c r="AG21" i="40"/>
  <c r="AG100" i="40" s="1"/>
  <c r="AG101" i="40" s="1"/>
  <c r="AG102" i="40" s="1"/>
  <c r="P21" i="40"/>
  <c r="BO21" i="40"/>
  <c r="J21" i="40"/>
  <c r="BP99" i="40"/>
  <c r="BB99" i="40"/>
  <c r="S99" i="40"/>
  <c r="AH99" i="40"/>
  <c r="AY99" i="40"/>
  <c r="BW99" i="40"/>
  <c r="Z99" i="40"/>
  <c r="AR99" i="40"/>
  <c r="AR100" i="40" s="1"/>
  <c r="AR101" i="40" s="1"/>
  <c r="AR102" i="40" s="1"/>
  <c r="BN99" i="40"/>
  <c r="BN100" i="40" s="1"/>
  <c r="BN101" i="40" s="1"/>
  <c r="BN102" i="40" s="1"/>
  <c r="CF99" i="40"/>
  <c r="CF100" i="40" s="1"/>
  <c r="CF101" i="40" s="1"/>
  <c r="CF102" i="40" s="1"/>
  <c r="AS99" i="40"/>
  <c r="BO99" i="40"/>
  <c r="CG99" i="40"/>
  <c r="CK80" i="40"/>
  <c r="BC80" i="40"/>
  <c r="AF80" i="40"/>
  <c r="M80" i="40"/>
  <c r="BM80" i="40"/>
  <c r="AJ80" i="40"/>
  <c r="P80" i="40"/>
  <c r="BJ80" i="40"/>
  <c r="AI80" i="40"/>
  <c r="O80" i="40"/>
  <c r="AG80" i="40"/>
  <c r="AX80" i="40"/>
  <c r="BU80" i="40"/>
  <c r="CL80" i="40"/>
  <c r="BV61" i="40"/>
  <c r="CK61" i="40"/>
  <c r="BT61" i="40"/>
  <c r="AW61" i="40"/>
  <c r="AF61" i="40"/>
  <c r="O61" i="40"/>
  <c r="BE61" i="40"/>
  <c r="AB61" i="40"/>
  <c r="CC61" i="40"/>
  <c r="BW21" i="40"/>
  <c r="AY21" i="40"/>
  <c r="AH21" i="40"/>
  <c r="Q21" i="40"/>
  <c r="Q100" i="40" s="1"/>
  <c r="Q101" i="40" s="1"/>
  <c r="Q102" i="40" s="1"/>
  <c r="AW21" i="40"/>
  <c r="CH21" i="40"/>
  <c r="BQ21" i="40"/>
  <c r="AT21" i="40"/>
  <c r="AC21" i="40"/>
  <c r="L21" i="40"/>
  <c r="AS21" i="40"/>
  <c r="AB99" i="40"/>
  <c r="BD99" i="40"/>
  <c r="BE99" i="40"/>
  <c r="CC99" i="40"/>
  <c r="AK99" i="40"/>
  <c r="O99" i="40"/>
  <c r="O100" i="40" s="1"/>
  <c r="O101" i="40" s="1"/>
  <c r="O102" i="40" s="1"/>
  <c r="AM99" i="40"/>
  <c r="AM100" i="40" s="1"/>
  <c r="AM101" i="40" s="1"/>
  <c r="AM102" i="40" s="1"/>
  <c r="BC99" i="40"/>
  <c r="CA99" i="40"/>
  <c r="CA100" i="40" s="1"/>
  <c r="CA101" i="40" s="1"/>
  <c r="CA102" i="40" s="1"/>
  <c r="AE99" i="40"/>
  <c r="AE100" i="40" s="1"/>
  <c r="AE101" i="40" s="1"/>
  <c r="AE102" i="40" s="1"/>
  <c r="AV99" i="40"/>
  <c r="AV100" i="40" s="1"/>
  <c r="AV101" i="40" s="1"/>
  <c r="AV102" i="40" s="1"/>
  <c r="BS99" i="40"/>
  <c r="CJ99" i="40"/>
  <c r="AW99" i="40"/>
  <c r="AW100" i="40" s="1"/>
  <c r="AW101" i="40" s="1"/>
  <c r="AW102" i="40" s="1"/>
  <c r="BT99" i="40"/>
  <c r="CK99" i="40"/>
  <c r="CJ80" i="40"/>
  <c r="AE80" i="40"/>
  <c r="L80" i="40"/>
  <c r="CG80" i="40"/>
  <c r="AZ80" i="40"/>
  <c r="AD80" i="40"/>
  <c r="J80" i="40"/>
  <c r="AK80" i="40"/>
  <c r="BB80" i="40"/>
  <c r="BZ80" i="40"/>
  <c r="BW80" i="40"/>
  <c r="BD61" i="40"/>
  <c r="CG61" i="40"/>
  <c r="BO61" i="40"/>
  <c r="AS61" i="40"/>
  <c r="J61" i="40"/>
  <c r="AO21" i="40"/>
  <c r="BR21" i="40"/>
  <c r="AU21" i="40"/>
  <c r="M21" i="40"/>
  <c r="CG21" i="40"/>
  <c r="AJ21" i="40"/>
  <c r="AJ100" i="40" s="1"/>
  <c r="AJ101" i="40" s="1"/>
  <c r="AJ102" i="40" s="1"/>
  <c r="BK21" i="40"/>
  <c r="AP21" i="40"/>
  <c r="X21" i="40"/>
  <c r="E21" i="40"/>
  <c r="E100" i="40" s="1"/>
  <c r="E101" i="40" s="1"/>
  <c r="E102" i="40" s="1"/>
  <c r="AF21" i="40"/>
  <c r="BG100" i="40"/>
  <c r="BG101" i="40" s="1"/>
  <c r="BG102" i="40" s="1"/>
  <c r="BL99" i="40"/>
  <c r="BL100" i="40" s="1"/>
  <c r="BL101" i="40" s="1"/>
  <c r="BL102" i="40" s="1"/>
  <c r="AC99" i="40"/>
  <c r="J99" i="40"/>
  <c r="AQ99" i="40"/>
  <c r="BM99" i="40"/>
  <c r="CE99" i="40"/>
  <c r="AI99" i="40"/>
  <c r="AZ99" i="40"/>
  <c r="BX99" i="40"/>
  <c r="BA99" i="40"/>
  <c r="BY99" i="40"/>
  <c r="AR80" i="40"/>
  <c r="U80" i="40"/>
  <c r="CB80" i="40"/>
  <c r="AV80" i="40"/>
  <c r="Y80" i="40"/>
  <c r="E80" i="40"/>
  <c r="BP80" i="40"/>
  <c r="BY80" i="40"/>
  <c r="AU80" i="40"/>
  <c r="W80" i="40"/>
  <c r="X80" i="40"/>
  <c r="AP80" i="40"/>
  <c r="BK80" i="40"/>
  <c r="CA80" i="40"/>
  <c r="CD61" i="40"/>
  <c r="BJ61" i="40"/>
  <c r="AO61" i="40"/>
  <c r="W61" i="40"/>
  <c r="CE21" i="40"/>
  <c r="BM21" i="40"/>
  <c r="AQ21" i="40"/>
  <c r="Y21" i="40"/>
  <c r="H21" i="40"/>
  <c r="H100" i="40" s="1"/>
  <c r="H101" i="40" s="1"/>
  <c r="H102" i="40" s="1"/>
  <c r="BT21" i="40"/>
  <c r="W21" i="40"/>
  <c r="AL21" i="40"/>
  <c r="BZ21" i="40"/>
  <c r="BB21" i="40"/>
  <c r="AK21" i="40"/>
  <c r="T21" i="40"/>
  <c r="CD21" i="40"/>
  <c r="S21" i="40"/>
  <c r="AL99" i="39"/>
  <c r="L99" i="39"/>
  <c r="L100" i="39" s="1"/>
  <c r="L101" i="39" s="1"/>
  <c r="L102" i="39" s="1"/>
  <c r="AC99" i="39"/>
  <c r="AT99" i="39"/>
  <c r="BQ99" i="39"/>
  <c r="CH99" i="39"/>
  <c r="CH100" i="39" s="1"/>
  <c r="CH101" i="39" s="1"/>
  <c r="CH102" i="39" s="1"/>
  <c r="W99" i="39"/>
  <c r="AZ99" i="39"/>
  <c r="R99" i="39"/>
  <c r="P99" i="39"/>
  <c r="AG100" i="39"/>
  <c r="AG101" i="39" s="1"/>
  <c r="AG102" i="39" s="1"/>
  <c r="AX99" i="39"/>
  <c r="AX100" i="39" s="1"/>
  <c r="AX101" i="39" s="1"/>
  <c r="AX102" i="39" s="1"/>
  <c r="BU99" i="39"/>
  <c r="CL99" i="39"/>
  <c r="CL100" i="39" s="1"/>
  <c r="CL101" i="39" s="1"/>
  <c r="CL102" i="39" s="1"/>
  <c r="AH99" i="39"/>
  <c r="AY99" i="39"/>
  <c r="BW99" i="39"/>
  <c r="AW99" i="39"/>
  <c r="Q99" i="39"/>
  <c r="BZ80" i="39"/>
  <c r="BB80" i="39"/>
  <c r="AK80" i="39"/>
  <c r="T80" i="39"/>
  <c r="BY80" i="39"/>
  <c r="BA80" i="39"/>
  <c r="S80" i="39"/>
  <c r="BE61" i="39"/>
  <c r="CD61" i="39"/>
  <c r="BJ61" i="39"/>
  <c r="AO61" i="39"/>
  <c r="W61" i="39"/>
  <c r="BD61" i="39"/>
  <c r="AB61" i="39"/>
  <c r="CC61" i="39"/>
  <c r="BX61" i="39"/>
  <c r="AZ61" i="39"/>
  <c r="AI61" i="39"/>
  <c r="R61" i="39"/>
  <c r="AB80" i="39"/>
  <c r="BD80" i="39"/>
  <c r="BV21" i="39"/>
  <c r="BT21" i="39"/>
  <c r="AW21" i="39"/>
  <c r="AF21" i="39"/>
  <c r="O21" i="39"/>
  <c r="BX21" i="39"/>
  <c r="AZ21" i="39"/>
  <c r="AI21" i="39"/>
  <c r="R21" i="39"/>
  <c r="CA21" i="39"/>
  <c r="BC21" i="39"/>
  <c r="AM21" i="39"/>
  <c r="U21" i="39"/>
  <c r="CF99" i="39"/>
  <c r="CF100" i="39" s="1"/>
  <c r="CF101" i="39" s="1"/>
  <c r="CF102" i="39" s="1"/>
  <c r="AR99" i="39"/>
  <c r="M99" i="39"/>
  <c r="T99" i="39"/>
  <c r="T100" i="39" s="1"/>
  <c r="T101" i="39" s="1"/>
  <c r="T102" i="39" s="1"/>
  <c r="AK99" i="39"/>
  <c r="AK100" i="39" s="1"/>
  <c r="AK101" i="39" s="1"/>
  <c r="AK102" i="39" s="1"/>
  <c r="BB99" i="39"/>
  <c r="BZ99" i="39"/>
  <c r="U99" i="39"/>
  <c r="U100" i="39" s="1"/>
  <c r="U101" i="39" s="1"/>
  <c r="U102" i="39" s="1"/>
  <c r="AM99" i="39"/>
  <c r="BC99" i="39"/>
  <c r="BC100" i="39" s="1"/>
  <c r="BC101" i="39" s="1"/>
  <c r="BC102" i="39" s="1"/>
  <c r="CA99" i="39"/>
  <c r="CD99" i="39"/>
  <c r="CD100" i="39" s="1"/>
  <c r="CD101" i="39" s="1"/>
  <c r="CD102" i="39" s="1"/>
  <c r="AO99" i="39"/>
  <c r="J99" i="39"/>
  <c r="AX80" i="39"/>
  <c r="AG80" i="39"/>
  <c r="P80" i="39"/>
  <c r="CK80" i="39"/>
  <c r="BT80" i="39"/>
  <c r="AW80" i="39"/>
  <c r="AF80" i="39"/>
  <c r="O80" i="39"/>
  <c r="BV61" i="39"/>
  <c r="BY61" i="39"/>
  <c r="BA61" i="39"/>
  <c r="S61" i="39"/>
  <c r="CJ61" i="39"/>
  <c r="BS61" i="39"/>
  <c r="AV61" i="39"/>
  <c r="AE61" i="39"/>
  <c r="N61" i="39"/>
  <c r="K80" i="39"/>
  <c r="CE61" i="39"/>
  <c r="BE80" i="39"/>
  <c r="BG80" i="39"/>
  <c r="CC80" i="39"/>
  <c r="CG21" i="39"/>
  <c r="BO21" i="39"/>
  <c r="AS21" i="39"/>
  <c r="AS100" i="39" s="1"/>
  <c r="AS101" i="39" s="1"/>
  <c r="AS102" i="39" s="1"/>
  <c r="J21" i="39"/>
  <c r="BD21" i="39"/>
  <c r="CC21" i="39"/>
  <c r="CJ21" i="39"/>
  <c r="BS21" i="39"/>
  <c r="BS100" i="39" s="1"/>
  <c r="BS101" i="39" s="1"/>
  <c r="BS102" i="39" s="1"/>
  <c r="AV21" i="39"/>
  <c r="AE21" i="39"/>
  <c r="N21" i="39"/>
  <c r="BW21" i="39"/>
  <c r="AY21" i="39"/>
  <c r="AH21" i="39"/>
  <c r="Q21" i="39"/>
  <c r="BX99" i="39"/>
  <c r="AI99" i="39"/>
  <c r="E99" i="39"/>
  <c r="X99" i="39"/>
  <c r="AP99" i="39"/>
  <c r="BK99" i="39"/>
  <c r="Y99" i="39"/>
  <c r="AQ99" i="39"/>
  <c r="BM99" i="39"/>
  <c r="CE99" i="39"/>
  <c r="K99" i="39"/>
  <c r="BT99" i="39"/>
  <c r="AF99" i="39"/>
  <c r="AT80" i="39"/>
  <c r="L80" i="39"/>
  <c r="CG80" i="39"/>
  <c r="AS80" i="39"/>
  <c r="J80" i="39"/>
  <c r="CK61" i="39"/>
  <c r="AW61" i="39"/>
  <c r="AF61" i="39"/>
  <c r="O61" i="39"/>
  <c r="BP61" i="39"/>
  <c r="AR61" i="39"/>
  <c r="Z61" i="39"/>
  <c r="I61" i="39"/>
  <c r="BG61" i="39"/>
  <c r="CA61" i="39"/>
  <c r="BL21" i="39"/>
  <c r="BL100" i="39" s="1"/>
  <c r="BL101" i="39" s="1"/>
  <c r="BL102" i="39" s="1"/>
  <c r="BN21" i="39"/>
  <c r="Z21" i="39"/>
  <c r="I21" i="39"/>
  <c r="I100" i="39" s="1"/>
  <c r="I101" i="39" s="1"/>
  <c r="I102" i="39" s="1"/>
  <c r="K21" i="39"/>
  <c r="BR21" i="39"/>
  <c r="AU21" i="39"/>
  <c r="C99" i="39"/>
  <c r="C100" i="39" s="1"/>
  <c r="C101" i="39" s="1"/>
  <c r="C102" i="39" s="1"/>
  <c r="Z99" i="39"/>
  <c r="BR99" i="39"/>
  <c r="BR100" i="39" s="1"/>
  <c r="BR101" i="39" s="1"/>
  <c r="BR102" i="39" s="1"/>
  <c r="BJ99" i="39"/>
  <c r="BJ100" i="39" s="1"/>
  <c r="BJ101" i="39" s="1"/>
  <c r="BJ102" i="39" s="1"/>
  <c r="AP80" i="39"/>
  <c r="E80" i="39"/>
  <c r="BP80" i="39"/>
  <c r="CD80" i="39"/>
  <c r="AO80" i="39"/>
  <c r="BO61" i="39"/>
  <c r="AS61" i="39"/>
  <c r="BF61" i="39"/>
  <c r="V61" i="39"/>
  <c r="CB21" i="39"/>
  <c r="AN21" i="39"/>
  <c r="V21" i="39"/>
  <c r="BG21" i="39"/>
  <c r="CE21" i="39"/>
  <c r="BM21" i="39"/>
  <c r="AQ21" i="39"/>
  <c r="Y21" i="39"/>
  <c r="H21" i="39"/>
  <c r="AX100" i="41" l="1"/>
  <c r="AX101" i="41" s="1"/>
  <c r="AX102" i="41" s="1"/>
  <c r="BG100" i="41"/>
  <c r="BG101" i="41" s="1"/>
  <c r="BG102" i="41" s="1"/>
  <c r="AC100" i="39"/>
  <c r="AC101" i="39" s="1"/>
  <c r="AC102" i="39" s="1"/>
  <c r="AB100" i="39"/>
  <c r="AB101" i="39" s="1"/>
  <c r="AB102" i="39" s="1"/>
  <c r="X100" i="39"/>
  <c r="X101" i="39" s="1"/>
  <c r="X102" i="39" s="1"/>
  <c r="AT100" i="39"/>
  <c r="AT101" i="39" s="1"/>
  <c r="AT102" i="39" s="1"/>
  <c r="BU100" i="41"/>
  <c r="BU101" i="41" s="1"/>
  <c r="BU102" i="41" s="1"/>
  <c r="BQ100" i="41"/>
  <c r="BQ101" i="41" s="1"/>
  <c r="BQ102" i="41" s="1"/>
  <c r="I100" i="41"/>
  <c r="I101" i="41" s="1"/>
  <c r="I102" i="41" s="1"/>
  <c r="AY100" i="41"/>
  <c r="AY101" i="41" s="1"/>
  <c r="AY102" i="41" s="1"/>
  <c r="K100" i="43"/>
  <c r="K101" i="43" s="1"/>
  <c r="K102" i="43" s="1"/>
  <c r="CD100" i="43"/>
  <c r="CD101" i="43" s="1"/>
  <c r="CD102" i="43" s="1"/>
  <c r="BU100" i="42"/>
  <c r="BU101" i="42" s="1"/>
  <c r="BU102" i="42" s="1"/>
  <c r="BL100" i="43"/>
  <c r="BL101" i="43" s="1"/>
  <c r="BL102" i="43" s="1"/>
  <c r="AB100" i="42"/>
  <c r="AB101" i="42" s="1"/>
  <c r="AB102" i="42" s="1"/>
  <c r="AR100" i="42"/>
  <c r="AR101" i="42" s="1"/>
  <c r="AR102" i="42" s="1"/>
  <c r="L100" i="43"/>
  <c r="L101" i="43" s="1"/>
  <c r="L102" i="43" s="1"/>
  <c r="BP100" i="41"/>
  <c r="BP101" i="41" s="1"/>
  <c r="BP102" i="41" s="1"/>
  <c r="S100" i="41"/>
  <c r="S101" i="41" s="1"/>
  <c r="S102" i="41" s="1"/>
  <c r="BW100" i="41"/>
  <c r="BW101" i="41" s="1"/>
  <c r="BW102" i="41" s="1"/>
  <c r="AK100" i="43"/>
  <c r="AK101" i="43" s="1"/>
  <c r="AK102" i="43" s="1"/>
  <c r="BE100" i="43"/>
  <c r="BE101" i="43" s="1"/>
  <c r="BE102" i="43" s="1"/>
  <c r="T100" i="40"/>
  <c r="T101" i="40" s="1"/>
  <c r="T102" i="40" s="1"/>
  <c r="AT100" i="43"/>
  <c r="AT101" i="43" s="1"/>
  <c r="AT102" i="43" s="1"/>
  <c r="BT100" i="43"/>
  <c r="BT101" i="43" s="1"/>
  <c r="BT102" i="43" s="1"/>
  <c r="V100" i="43"/>
  <c r="V101" i="43" s="1"/>
  <c r="V102" i="43" s="1"/>
  <c r="AR100" i="43"/>
  <c r="AR101" i="43" s="1"/>
  <c r="AR102" i="43" s="1"/>
  <c r="BJ100" i="43"/>
  <c r="BJ101" i="43" s="1"/>
  <c r="BJ102" i="43" s="1"/>
  <c r="Y100" i="40"/>
  <c r="Y101" i="40" s="1"/>
  <c r="Y102" i="40" s="1"/>
  <c r="BO100" i="41"/>
  <c r="BO101" i="41" s="1"/>
  <c r="BO102" i="41" s="1"/>
  <c r="BC100" i="43"/>
  <c r="BC101" i="43" s="1"/>
  <c r="BC102" i="43" s="1"/>
  <c r="Q100" i="43"/>
  <c r="Q101" i="43" s="1"/>
  <c r="Q102" i="43" s="1"/>
  <c r="AN100" i="43"/>
  <c r="AN101" i="43" s="1"/>
  <c r="AN102" i="43" s="1"/>
  <c r="AF100" i="40"/>
  <c r="AF101" i="40" s="1"/>
  <c r="AF102" i="40" s="1"/>
  <c r="AW100" i="41"/>
  <c r="AW101" i="41" s="1"/>
  <c r="AW102" i="41" s="1"/>
  <c r="I100" i="43"/>
  <c r="I101" i="43" s="1"/>
  <c r="I102" i="43" s="1"/>
  <c r="N100" i="40"/>
  <c r="N101" i="40" s="1"/>
  <c r="N102" i="40" s="1"/>
  <c r="CC100" i="39"/>
  <c r="CC101" i="39" s="1"/>
  <c r="CC102" i="39" s="1"/>
  <c r="AB100" i="40"/>
  <c r="AB101" i="40" s="1"/>
  <c r="AB102" i="40" s="1"/>
  <c r="BW100" i="42"/>
  <c r="BW101" i="42" s="1"/>
  <c r="BW102" i="42" s="1"/>
  <c r="CC100" i="42"/>
  <c r="CC101" i="42" s="1"/>
  <c r="CC102" i="42" s="1"/>
  <c r="CC100" i="41"/>
  <c r="CC101" i="41" s="1"/>
  <c r="CC102" i="41" s="1"/>
  <c r="BV100" i="42"/>
  <c r="BV101" i="42" s="1"/>
  <c r="BV102" i="42" s="1"/>
  <c r="BV100" i="43"/>
  <c r="BV101" i="43" s="1"/>
  <c r="BV102" i="43" s="1"/>
  <c r="N100" i="39"/>
  <c r="N101" i="39" s="1"/>
  <c r="N102" i="39" s="1"/>
  <c r="CK100" i="40"/>
  <c r="CK101" i="40" s="1"/>
  <c r="CK102" i="40" s="1"/>
  <c r="V100" i="41"/>
  <c r="V101" i="41" s="1"/>
  <c r="V102" i="41" s="1"/>
  <c r="AU100" i="39"/>
  <c r="AU101" i="39" s="1"/>
  <c r="AU102" i="39" s="1"/>
  <c r="BY100" i="40"/>
  <c r="BY101" i="40" s="1"/>
  <c r="BY102" i="40" s="1"/>
  <c r="AI100" i="40"/>
  <c r="AI101" i="40" s="1"/>
  <c r="AI102" i="40" s="1"/>
  <c r="J100" i="40"/>
  <c r="J101" i="40" s="1"/>
  <c r="J102" i="40" s="1"/>
  <c r="BK100" i="40"/>
  <c r="BK101" i="40" s="1"/>
  <c r="BK102" i="40" s="1"/>
  <c r="CH100" i="42"/>
  <c r="CH101" i="42" s="1"/>
  <c r="CH102" i="42" s="1"/>
  <c r="R100" i="40"/>
  <c r="R101" i="40" s="1"/>
  <c r="R102" i="40" s="1"/>
  <c r="AG100" i="42"/>
  <c r="AG101" i="42" s="1"/>
  <c r="AG102" i="42" s="1"/>
  <c r="J100" i="42"/>
  <c r="J101" i="42" s="1"/>
  <c r="J102" i="42" s="1"/>
  <c r="Y100" i="43"/>
  <c r="Y101" i="43" s="1"/>
  <c r="Y102" i="43" s="1"/>
  <c r="BD100" i="40"/>
  <c r="BD101" i="40" s="1"/>
  <c r="BD102" i="40" s="1"/>
  <c r="BP100" i="40"/>
  <c r="BP101" i="40" s="1"/>
  <c r="BP102" i="40" s="1"/>
  <c r="AV100" i="39"/>
  <c r="AV101" i="39" s="1"/>
  <c r="AV102" i="39" s="1"/>
  <c r="AZ100" i="41"/>
  <c r="AZ101" i="41" s="1"/>
  <c r="AZ102" i="41" s="1"/>
  <c r="M100" i="40"/>
  <c r="M101" i="40" s="1"/>
  <c r="M102" i="40" s="1"/>
  <c r="N100" i="42"/>
  <c r="N101" i="42" s="1"/>
  <c r="N102" i="42" s="1"/>
  <c r="AX100" i="42"/>
  <c r="AX101" i="42" s="1"/>
  <c r="AX102" i="42" s="1"/>
  <c r="AX100" i="43"/>
  <c r="AX101" i="43" s="1"/>
  <c r="AX102" i="43" s="1"/>
  <c r="AP100" i="40"/>
  <c r="AP101" i="40" s="1"/>
  <c r="AP102" i="40" s="1"/>
  <c r="U100" i="40"/>
  <c r="U101" i="40" s="1"/>
  <c r="U102" i="40" s="1"/>
  <c r="BE100" i="40"/>
  <c r="BE101" i="40" s="1"/>
  <c r="BE102" i="40" s="1"/>
  <c r="AU100" i="41"/>
  <c r="AU101" i="41" s="1"/>
  <c r="AU102" i="41" s="1"/>
  <c r="BY100" i="41"/>
  <c r="BY101" i="41" s="1"/>
  <c r="BY102" i="41" s="1"/>
  <c r="AE100" i="42"/>
  <c r="AE101" i="42" s="1"/>
  <c r="AE102" i="42" s="1"/>
  <c r="L100" i="42"/>
  <c r="L101" i="42" s="1"/>
  <c r="L102" i="42" s="1"/>
  <c r="AV100" i="43"/>
  <c r="AV101" i="43" s="1"/>
  <c r="AV102" i="43" s="1"/>
  <c r="X100" i="43"/>
  <c r="X101" i="43" s="1"/>
  <c r="X102" i="43" s="1"/>
  <c r="AH100" i="43"/>
  <c r="AH101" i="43" s="1"/>
  <c r="AH102" i="43" s="1"/>
  <c r="AH100" i="42"/>
  <c r="AH101" i="42" s="1"/>
  <c r="AH102" i="42" s="1"/>
  <c r="CK100" i="43"/>
  <c r="CK101" i="43" s="1"/>
  <c r="CK102" i="43" s="1"/>
  <c r="S100" i="39"/>
  <c r="S101" i="39" s="1"/>
  <c r="S102" i="39" s="1"/>
  <c r="BD100" i="39"/>
  <c r="BD101" i="39" s="1"/>
  <c r="BD102" i="39" s="1"/>
  <c r="BX100" i="40"/>
  <c r="BX101" i="40" s="1"/>
  <c r="BX102" i="40" s="1"/>
  <c r="X100" i="40"/>
  <c r="X101" i="40" s="1"/>
  <c r="X102" i="40" s="1"/>
  <c r="AX100" i="40"/>
  <c r="AX101" i="40" s="1"/>
  <c r="AX102" i="40" s="1"/>
  <c r="BE100" i="41"/>
  <c r="BE101" i="41" s="1"/>
  <c r="BE102" i="41" s="1"/>
  <c r="U100" i="41"/>
  <c r="U101" i="41" s="1"/>
  <c r="U102" i="41" s="1"/>
  <c r="BT100" i="42"/>
  <c r="BT101" i="42" s="1"/>
  <c r="BT102" i="42" s="1"/>
  <c r="AS100" i="43"/>
  <c r="AS101" i="43" s="1"/>
  <c r="AS102" i="43" s="1"/>
  <c r="BS100" i="43"/>
  <c r="BS101" i="43" s="1"/>
  <c r="BS102" i="43" s="1"/>
  <c r="BD100" i="43"/>
  <c r="BD101" i="43" s="1"/>
  <c r="BD102" i="43" s="1"/>
  <c r="O100" i="43"/>
  <c r="O101" i="43" s="1"/>
  <c r="O102" i="43" s="1"/>
  <c r="BK100" i="43"/>
  <c r="BK101" i="43" s="1"/>
  <c r="BK102" i="43" s="1"/>
  <c r="BZ100" i="43"/>
  <c r="BZ101" i="43" s="1"/>
  <c r="BZ102" i="43" s="1"/>
  <c r="T100" i="43"/>
  <c r="T101" i="43" s="1"/>
  <c r="T102" i="43" s="1"/>
  <c r="Z100" i="41"/>
  <c r="Z101" i="41" s="1"/>
  <c r="Z102" i="41" s="1"/>
  <c r="BL100" i="41"/>
  <c r="BL101" i="41" s="1"/>
  <c r="BL102" i="41" s="1"/>
  <c r="M100" i="41"/>
  <c r="M101" i="41" s="1"/>
  <c r="M102" i="41" s="1"/>
  <c r="AQ100" i="41"/>
  <c r="AQ101" i="41" s="1"/>
  <c r="AQ102" i="41" s="1"/>
  <c r="AN100" i="41"/>
  <c r="AN101" i="41" s="1"/>
  <c r="AN102" i="41" s="1"/>
  <c r="AZ100" i="40"/>
  <c r="AZ101" i="40" s="1"/>
  <c r="AZ102" i="40" s="1"/>
  <c r="L100" i="40"/>
  <c r="L101" i="40" s="1"/>
  <c r="L102" i="40" s="1"/>
  <c r="CH100" i="40"/>
  <c r="CH101" i="40" s="1"/>
  <c r="CH102" i="40" s="1"/>
  <c r="BM100" i="40"/>
  <c r="BM101" i="40" s="1"/>
  <c r="BM102" i="40" s="1"/>
  <c r="CJ100" i="40"/>
  <c r="CJ101" i="40" s="1"/>
  <c r="CJ102" i="40" s="1"/>
  <c r="AN100" i="39"/>
  <c r="AN101" i="39" s="1"/>
  <c r="AN102" i="39" s="1"/>
  <c r="E100" i="39"/>
  <c r="E101" i="39" s="1"/>
  <c r="E102" i="39" s="1"/>
  <c r="W100" i="39"/>
  <c r="W101" i="39" s="1"/>
  <c r="W102" i="39" s="1"/>
  <c r="H100" i="39"/>
  <c r="H101" i="39" s="1"/>
  <c r="H102" i="39" s="1"/>
  <c r="CG100" i="39"/>
  <c r="CG101" i="39" s="1"/>
  <c r="CG102" i="39" s="1"/>
  <c r="BG100" i="39"/>
  <c r="BG101" i="39" s="1"/>
  <c r="BG102" i="39" s="1"/>
  <c r="AL100" i="39"/>
  <c r="AL101" i="39" s="1"/>
  <c r="AL102" i="39" s="1"/>
  <c r="AG100" i="43"/>
  <c r="AG101" i="43" s="1"/>
  <c r="AG102" i="43" s="1"/>
  <c r="BT100" i="39"/>
  <c r="BT101" i="39" s="1"/>
  <c r="BT102" i="39" s="1"/>
  <c r="BX100" i="39"/>
  <c r="BX101" i="39" s="1"/>
  <c r="BX102" i="39" s="1"/>
  <c r="O100" i="39"/>
  <c r="O101" i="39" s="1"/>
  <c r="O102" i="39" s="1"/>
  <c r="BU100" i="39"/>
  <c r="BU101" i="39" s="1"/>
  <c r="BU102" i="39" s="1"/>
  <c r="AT100" i="40"/>
  <c r="AT101" i="40" s="1"/>
  <c r="AT102" i="40" s="1"/>
  <c r="BM100" i="41"/>
  <c r="BM101" i="41" s="1"/>
  <c r="BM102" i="41" s="1"/>
  <c r="AG100" i="41"/>
  <c r="AG101" i="41" s="1"/>
  <c r="AG102" i="41" s="1"/>
  <c r="BP100" i="42"/>
  <c r="BP101" i="42" s="1"/>
  <c r="BP102" i="42" s="1"/>
  <c r="AB100" i="44"/>
  <c r="AB101" i="44" s="1"/>
  <c r="AB102" i="44" s="1"/>
  <c r="V100" i="39"/>
  <c r="V101" i="39" s="1"/>
  <c r="V102" i="39" s="1"/>
  <c r="BN100" i="39"/>
  <c r="BN101" i="39" s="1"/>
  <c r="BN102" i="39" s="1"/>
  <c r="CA100" i="39"/>
  <c r="CA101" i="39" s="1"/>
  <c r="CA102" i="39" s="1"/>
  <c r="BZ100" i="39"/>
  <c r="BZ101" i="39" s="1"/>
  <c r="BZ102" i="39" s="1"/>
  <c r="M100" i="39"/>
  <c r="M101" i="39" s="1"/>
  <c r="M102" i="39" s="1"/>
  <c r="BQ100" i="39"/>
  <c r="BQ101" i="39" s="1"/>
  <c r="BQ102" i="39" s="1"/>
  <c r="BS100" i="40"/>
  <c r="BS101" i="40" s="1"/>
  <c r="BS102" i="40" s="1"/>
  <c r="CC100" i="40"/>
  <c r="CC101" i="40" s="1"/>
  <c r="CC102" i="40" s="1"/>
  <c r="BQ100" i="40"/>
  <c r="BQ101" i="40" s="1"/>
  <c r="BQ102" i="40" s="1"/>
  <c r="Y100" i="41"/>
  <c r="Y101" i="41" s="1"/>
  <c r="Y102" i="41" s="1"/>
  <c r="AA100" i="41"/>
  <c r="AA101" i="41" s="1"/>
  <c r="AA102" i="41" s="1"/>
  <c r="BC100" i="41"/>
  <c r="BC101" i="41" s="1"/>
  <c r="BC102" i="41" s="1"/>
  <c r="CA100" i="41"/>
  <c r="CA101" i="41" s="1"/>
  <c r="CA102" i="41" s="1"/>
  <c r="BC100" i="42"/>
  <c r="BC101" i="42" s="1"/>
  <c r="BC102" i="42" s="1"/>
  <c r="CJ100" i="42"/>
  <c r="CJ101" i="42" s="1"/>
  <c r="CJ102" i="42" s="1"/>
  <c r="BK100" i="42"/>
  <c r="BK101" i="42" s="1"/>
  <c r="BK102" i="42" s="1"/>
  <c r="AO100" i="42"/>
  <c r="AO101" i="42" s="1"/>
  <c r="AO102" i="42" s="1"/>
  <c r="BG100" i="42"/>
  <c r="BG101" i="42" s="1"/>
  <c r="BG102" i="42" s="1"/>
  <c r="AL100" i="42"/>
  <c r="AL101" i="42" s="1"/>
  <c r="AL102" i="42" s="1"/>
  <c r="AC100" i="43"/>
  <c r="AC101" i="43" s="1"/>
  <c r="AC102" i="43" s="1"/>
  <c r="CB100" i="43"/>
  <c r="CB101" i="43" s="1"/>
  <c r="CB102" i="43" s="1"/>
  <c r="BP100" i="39"/>
  <c r="BP101" i="39" s="1"/>
  <c r="BP102" i="39" s="1"/>
  <c r="BO100" i="39"/>
  <c r="BO101" i="39" s="1"/>
  <c r="BO102" i="39" s="1"/>
  <c r="BB100" i="39"/>
  <c r="BB101" i="39" s="1"/>
  <c r="BB102" i="39" s="1"/>
  <c r="AR100" i="39"/>
  <c r="AR101" i="39" s="1"/>
  <c r="AR102" i="39" s="1"/>
  <c r="AL100" i="40"/>
  <c r="AL101" i="40" s="1"/>
  <c r="AL102" i="40" s="1"/>
  <c r="BA100" i="40"/>
  <c r="BA101" i="40" s="1"/>
  <c r="BA102" i="40" s="1"/>
  <c r="P100" i="40"/>
  <c r="P101" i="40" s="1"/>
  <c r="P102" i="40" s="1"/>
  <c r="CL100" i="40"/>
  <c r="CL101" i="40" s="1"/>
  <c r="CL102" i="40" s="1"/>
  <c r="AM100" i="41"/>
  <c r="AM101" i="41" s="1"/>
  <c r="AM102" i="41" s="1"/>
  <c r="BF100" i="41"/>
  <c r="BF101" i="41" s="1"/>
  <c r="BF102" i="41" s="1"/>
  <c r="BD100" i="44"/>
  <c r="BD101" i="44" s="1"/>
  <c r="BD102" i="44" s="1"/>
  <c r="BG100" i="44"/>
  <c r="BG101" i="44" s="1"/>
  <c r="BG102" i="44" s="1"/>
  <c r="J100" i="43"/>
  <c r="J101" i="43" s="1"/>
  <c r="J102" i="43" s="1"/>
  <c r="N100" i="43"/>
  <c r="N101" i="43" s="1"/>
  <c r="N102" i="43" s="1"/>
  <c r="AP100" i="43"/>
  <c r="AP101" i="43" s="1"/>
  <c r="AP102" i="43" s="1"/>
  <c r="BX100" i="43"/>
  <c r="BX101" i="43" s="1"/>
  <c r="BX102" i="43" s="1"/>
  <c r="AY100" i="43"/>
  <c r="AY101" i="43" s="1"/>
  <c r="AY102" i="43" s="1"/>
  <c r="AU100" i="43"/>
  <c r="AU101" i="43" s="1"/>
  <c r="AU102" i="43" s="1"/>
  <c r="BQ100" i="43"/>
  <c r="BQ101" i="43" s="1"/>
  <c r="BQ102" i="43" s="1"/>
  <c r="AB100" i="43"/>
  <c r="AB101" i="43" s="1"/>
  <c r="AB102" i="43" s="1"/>
  <c r="CG100" i="43"/>
  <c r="CG101" i="43" s="1"/>
  <c r="CG102" i="43" s="1"/>
  <c r="AI100" i="43"/>
  <c r="AI101" i="43" s="1"/>
  <c r="AI102" i="43" s="1"/>
  <c r="AW100" i="43"/>
  <c r="AW101" i="43" s="1"/>
  <c r="AW102" i="43" s="1"/>
  <c r="AL100" i="43"/>
  <c r="AL101" i="43" s="1"/>
  <c r="AL102" i="43" s="1"/>
  <c r="AS100" i="42"/>
  <c r="AS101" i="42" s="1"/>
  <c r="AS102" i="42" s="1"/>
  <c r="BF100" i="42"/>
  <c r="BF101" i="42" s="1"/>
  <c r="BF102" i="42" s="1"/>
  <c r="AF100" i="42"/>
  <c r="AF101" i="42" s="1"/>
  <c r="AF102" i="42" s="1"/>
  <c r="BD100" i="41"/>
  <c r="BD101" i="41" s="1"/>
  <c r="BD102" i="41" s="1"/>
  <c r="V100" i="40"/>
  <c r="V101" i="40" s="1"/>
  <c r="V102" i="40" s="1"/>
  <c r="BF100" i="39"/>
  <c r="BF101" i="39" s="1"/>
  <c r="BF102" i="39" s="1"/>
  <c r="K100" i="44"/>
  <c r="K101" i="44" s="1"/>
  <c r="K102" i="44" s="1"/>
  <c r="CL100" i="44"/>
  <c r="CL101" i="44" s="1"/>
  <c r="CL102" i="44" s="1"/>
  <c r="E100" i="43"/>
  <c r="E101" i="43" s="1"/>
  <c r="E102" i="43" s="1"/>
  <c r="BP100" i="43"/>
  <c r="BP101" i="43" s="1"/>
  <c r="BP102" i="43" s="1"/>
  <c r="P100" i="43"/>
  <c r="P101" i="43" s="1"/>
  <c r="P102" i="43" s="1"/>
  <c r="Z100" i="43"/>
  <c r="Z101" i="43" s="1"/>
  <c r="Z102" i="43" s="1"/>
  <c r="AE100" i="43"/>
  <c r="AE101" i="43" s="1"/>
  <c r="AE102" i="43" s="1"/>
  <c r="R100" i="43"/>
  <c r="R101" i="43" s="1"/>
  <c r="R102" i="43" s="1"/>
  <c r="BF100" i="43"/>
  <c r="BF101" i="43" s="1"/>
  <c r="BF102" i="43" s="1"/>
  <c r="BU100" i="43"/>
  <c r="BU101" i="43" s="1"/>
  <c r="BU102" i="43" s="1"/>
  <c r="BB100" i="43"/>
  <c r="BB101" i="43" s="1"/>
  <c r="BB102" i="43" s="1"/>
  <c r="BW100" i="43"/>
  <c r="BW101" i="43" s="1"/>
  <c r="BW102" i="43" s="1"/>
  <c r="BD100" i="42"/>
  <c r="BD101" i="42" s="1"/>
  <c r="BD102" i="42" s="1"/>
  <c r="V100" i="42"/>
  <c r="V101" i="42" s="1"/>
  <c r="V102" i="42" s="1"/>
  <c r="X100" i="42"/>
  <c r="X101" i="42" s="1"/>
  <c r="X102" i="42" s="1"/>
  <c r="CA100" i="42"/>
  <c r="CA101" i="42" s="1"/>
  <c r="CA102" i="42" s="1"/>
  <c r="I100" i="42"/>
  <c r="I101" i="42" s="1"/>
  <c r="I102" i="42" s="1"/>
  <c r="BQ100" i="42"/>
  <c r="BQ101" i="42" s="1"/>
  <c r="BQ102" i="42" s="1"/>
  <c r="AY100" i="42"/>
  <c r="AY101" i="42" s="1"/>
  <c r="AY102" i="42" s="1"/>
  <c r="AU100" i="42"/>
  <c r="AU101" i="42" s="1"/>
  <c r="AU102" i="42" s="1"/>
  <c r="AV100" i="42"/>
  <c r="AV101" i="42" s="1"/>
  <c r="AV102" i="42" s="1"/>
  <c r="AC100" i="42"/>
  <c r="AC101" i="42" s="1"/>
  <c r="AC102" i="42" s="1"/>
  <c r="CK100" i="42"/>
  <c r="CK101" i="42" s="1"/>
  <c r="CK102" i="42" s="1"/>
  <c r="BB100" i="42"/>
  <c r="BB101" i="42" s="1"/>
  <c r="BB102" i="42" s="1"/>
  <c r="Q100" i="42"/>
  <c r="Q101" i="42" s="1"/>
  <c r="Q102" i="42" s="1"/>
  <c r="X100" i="41"/>
  <c r="X101" i="41" s="1"/>
  <c r="X102" i="41" s="1"/>
  <c r="P100" i="41"/>
  <c r="P101" i="41" s="1"/>
  <c r="P102" i="41" s="1"/>
  <c r="CB100" i="41"/>
  <c r="CB101" i="41" s="1"/>
  <c r="CB102" i="41" s="1"/>
  <c r="BB100" i="41"/>
  <c r="BB101" i="41" s="1"/>
  <c r="BB102" i="41" s="1"/>
  <c r="BT100" i="41"/>
  <c r="BT101" i="41" s="1"/>
  <c r="BT102" i="41" s="1"/>
  <c r="J100" i="41"/>
  <c r="J101" i="41" s="1"/>
  <c r="J102" i="41" s="1"/>
  <c r="CE100" i="41"/>
  <c r="CE101" i="41" s="1"/>
  <c r="CE102" i="41" s="1"/>
  <c r="E100" i="41"/>
  <c r="E101" i="41" s="1"/>
  <c r="E102" i="41" s="1"/>
  <c r="Z100" i="40"/>
  <c r="Z101" i="40" s="1"/>
  <c r="Z102" i="40" s="1"/>
  <c r="BO100" i="40"/>
  <c r="BO101" i="40" s="1"/>
  <c r="BO102" i="40" s="1"/>
  <c r="BC100" i="40"/>
  <c r="BC101" i="40" s="1"/>
  <c r="BC102" i="40" s="1"/>
  <c r="AC100" i="40"/>
  <c r="AC101" i="40" s="1"/>
  <c r="AC102" i="40" s="1"/>
  <c r="CJ100" i="39"/>
  <c r="CJ101" i="39" s="1"/>
  <c r="CJ102" i="39" s="1"/>
  <c r="CB100" i="39"/>
  <c r="CB101" i="39" s="1"/>
  <c r="CB102" i="39" s="1"/>
  <c r="AE100" i="39"/>
  <c r="AE101" i="39" s="1"/>
  <c r="AE102" i="39" s="1"/>
  <c r="BK100" i="39"/>
  <c r="BK101" i="39" s="1"/>
  <c r="BK102" i="39" s="1"/>
  <c r="AO100" i="39"/>
  <c r="AO101" i="39" s="1"/>
  <c r="AO102" i="39" s="1"/>
  <c r="P100" i="39"/>
  <c r="P101" i="39" s="1"/>
  <c r="P102" i="39" s="1"/>
  <c r="AP100" i="39"/>
  <c r="AP101" i="39" s="1"/>
  <c r="AP102" i="39" s="1"/>
  <c r="AM100" i="39"/>
  <c r="AM101" i="39" s="1"/>
  <c r="AM102" i="39" s="1"/>
  <c r="AF100" i="39"/>
  <c r="AF101" i="39" s="1"/>
  <c r="AF102" i="39" s="1"/>
  <c r="AI100" i="39"/>
  <c r="AI101" i="39" s="1"/>
  <c r="AI102" i="39" s="1"/>
  <c r="BA100" i="43"/>
  <c r="BA101" i="43" s="1"/>
  <c r="BA102" i="43" s="1"/>
  <c r="AQ100" i="43"/>
  <c r="AQ101" i="43" s="1"/>
  <c r="AQ102" i="43" s="1"/>
  <c r="BR100" i="43"/>
  <c r="BR101" i="43" s="1"/>
  <c r="BR102" i="43" s="1"/>
  <c r="CA100" i="43"/>
  <c r="CA101" i="43" s="1"/>
  <c r="CA102" i="43" s="1"/>
  <c r="BY100" i="43"/>
  <c r="BY101" i="43" s="1"/>
  <c r="BY102" i="43" s="1"/>
  <c r="BM100" i="43"/>
  <c r="BM101" i="43" s="1"/>
  <c r="BM102" i="43" s="1"/>
  <c r="M100" i="43"/>
  <c r="M101" i="43" s="1"/>
  <c r="M102" i="43" s="1"/>
  <c r="BO100" i="43"/>
  <c r="BO101" i="43" s="1"/>
  <c r="BO102" i="43" s="1"/>
  <c r="U100" i="43"/>
  <c r="U101" i="43" s="1"/>
  <c r="U102" i="43" s="1"/>
  <c r="H100" i="43"/>
  <c r="H101" i="43" s="1"/>
  <c r="H102" i="43" s="1"/>
  <c r="W100" i="43"/>
  <c r="W101" i="43" s="1"/>
  <c r="W102" i="43" s="1"/>
  <c r="AF100" i="43"/>
  <c r="AF101" i="43" s="1"/>
  <c r="AF102" i="43" s="1"/>
  <c r="AM100" i="43"/>
  <c r="AM101" i="43" s="1"/>
  <c r="AM102" i="43" s="1"/>
  <c r="S100" i="43"/>
  <c r="S101" i="43" s="1"/>
  <c r="S102" i="43" s="1"/>
  <c r="AO100" i="43"/>
  <c r="AO101" i="43" s="1"/>
  <c r="AO102" i="43" s="1"/>
  <c r="U100" i="42"/>
  <c r="U101" i="42" s="1"/>
  <c r="U102" i="42" s="1"/>
  <c r="CG100" i="42"/>
  <c r="CG101" i="42" s="1"/>
  <c r="CG102" i="42" s="1"/>
  <c r="BJ100" i="42"/>
  <c r="BJ101" i="42" s="1"/>
  <c r="BJ102" i="42" s="1"/>
  <c r="AN100" i="42"/>
  <c r="AN101" i="42" s="1"/>
  <c r="AN102" i="42" s="1"/>
  <c r="BR100" i="42"/>
  <c r="BR101" i="42" s="1"/>
  <c r="BR102" i="42" s="1"/>
  <c r="BZ100" i="42"/>
  <c r="BZ101" i="42" s="1"/>
  <c r="BZ102" i="42" s="1"/>
  <c r="BY100" i="42"/>
  <c r="BY101" i="42" s="1"/>
  <c r="BY102" i="42" s="1"/>
  <c r="AZ100" i="42"/>
  <c r="AZ101" i="42" s="1"/>
  <c r="AZ102" i="42" s="1"/>
  <c r="Y100" i="42"/>
  <c r="Y101" i="42" s="1"/>
  <c r="Y102" i="42" s="1"/>
  <c r="AK100" i="42"/>
  <c r="AK101" i="42" s="1"/>
  <c r="AK102" i="42" s="1"/>
  <c r="S100" i="42"/>
  <c r="S101" i="42" s="1"/>
  <c r="S102" i="42" s="1"/>
  <c r="P100" i="42"/>
  <c r="P101" i="42" s="1"/>
  <c r="P102" i="42" s="1"/>
  <c r="CB100" i="42"/>
  <c r="CB101" i="42" s="1"/>
  <c r="CB102" i="42" s="1"/>
  <c r="BA100" i="42"/>
  <c r="BA101" i="42" s="1"/>
  <c r="BA102" i="42" s="1"/>
  <c r="AI100" i="42"/>
  <c r="AI101" i="42" s="1"/>
  <c r="AI102" i="42" s="1"/>
  <c r="CE100" i="42"/>
  <c r="CE101" i="42" s="1"/>
  <c r="CE102" i="42" s="1"/>
  <c r="O100" i="42"/>
  <c r="O101" i="42" s="1"/>
  <c r="O102" i="42" s="1"/>
  <c r="BX100" i="42"/>
  <c r="BX101" i="42" s="1"/>
  <c r="BX102" i="42" s="1"/>
  <c r="AD100" i="42"/>
  <c r="AD101" i="42" s="1"/>
  <c r="AD102" i="42" s="1"/>
  <c r="E100" i="42"/>
  <c r="E101" i="42" s="1"/>
  <c r="E102" i="42" s="1"/>
  <c r="BM100" i="42"/>
  <c r="BM101" i="42" s="1"/>
  <c r="BM102" i="42" s="1"/>
  <c r="BS100" i="42"/>
  <c r="BS101" i="42" s="1"/>
  <c r="BS102" i="42" s="1"/>
  <c r="AT100" i="42"/>
  <c r="AT101" i="42" s="1"/>
  <c r="AT102" i="42" s="1"/>
  <c r="AM100" i="42"/>
  <c r="AM101" i="42" s="1"/>
  <c r="AM102" i="42" s="1"/>
  <c r="R100" i="42"/>
  <c r="R101" i="42" s="1"/>
  <c r="R102" i="42" s="1"/>
  <c r="H100" i="42"/>
  <c r="H101" i="42" s="1"/>
  <c r="H102" i="42" s="1"/>
  <c r="CD100" i="42"/>
  <c r="CD101" i="42" s="1"/>
  <c r="CD102" i="42" s="1"/>
  <c r="CI100" i="42"/>
  <c r="CI101" i="42" s="1"/>
  <c r="CI102" i="42" s="1"/>
  <c r="M100" i="42"/>
  <c r="M101" i="42" s="1"/>
  <c r="M102" i="42" s="1"/>
  <c r="T100" i="42"/>
  <c r="T101" i="42" s="1"/>
  <c r="T102" i="42" s="1"/>
  <c r="BO100" i="42"/>
  <c r="BO101" i="42" s="1"/>
  <c r="BO102" i="42" s="1"/>
  <c r="AQ100" i="42"/>
  <c r="AQ101" i="42" s="1"/>
  <c r="AQ102" i="42" s="1"/>
  <c r="BN100" i="42"/>
  <c r="BN101" i="42" s="1"/>
  <c r="BN102" i="42" s="1"/>
  <c r="AP100" i="42"/>
  <c r="AP101" i="42" s="1"/>
  <c r="AP102" i="42" s="1"/>
  <c r="W100" i="42"/>
  <c r="W101" i="42" s="1"/>
  <c r="W102" i="42" s="1"/>
  <c r="AJ100" i="41"/>
  <c r="AJ101" i="41" s="1"/>
  <c r="AJ102" i="41" s="1"/>
  <c r="AK100" i="41"/>
  <c r="AK101" i="41" s="1"/>
  <c r="AK102" i="41" s="1"/>
  <c r="R100" i="41"/>
  <c r="R101" i="41" s="1"/>
  <c r="R102" i="41" s="1"/>
  <c r="AT100" i="41"/>
  <c r="AT101" i="41" s="1"/>
  <c r="AT102" i="41" s="1"/>
  <c r="BJ100" i="41"/>
  <c r="BJ101" i="41" s="1"/>
  <c r="BJ102" i="41" s="1"/>
  <c r="AI100" i="41"/>
  <c r="AI101" i="41" s="1"/>
  <c r="AI102" i="41" s="1"/>
  <c r="AL100" i="41"/>
  <c r="AL101" i="41" s="1"/>
  <c r="AL102" i="41" s="1"/>
  <c r="AV100" i="41"/>
  <c r="AV101" i="41" s="1"/>
  <c r="AV102" i="41" s="1"/>
  <c r="BS100" i="41"/>
  <c r="BS101" i="41" s="1"/>
  <c r="BS102" i="41" s="1"/>
  <c r="T100" i="41"/>
  <c r="T101" i="41" s="1"/>
  <c r="T102" i="41" s="1"/>
  <c r="AF100" i="41"/>
  <c r="AF101" i="41" s="1"/>
  <c r="AF102" i="41" s="1"/>
  <c r="N100" i="41"/>
  <c r="N101" i="41" s="1"/>
  <c r="N102" i="41" s="1"/>
  <c r="AS100" i="41"/>
  <c r="AS101" i="41" s="1"/>
  <c r="AS102" i="41" s="1"/>
  <c r="AP100" i="41"/>
  <c r="AP101" i="41" s="1"/>
  <c r="AP102" i="41" s="1"/>
  <c r="AE100" i="41"/>
  <c r="AE101" i="41" s="1"/>
  <c r="AE102" i="41" s="1"/>
  <c r="AC100" i="41"/>
  <c r="AC101" i="41" s="1"/>
  <c r="AC102" i="41" s="1"/>
  <c r="AO100" i="41"/>
  <c r="AO101" i="41" s="1"/>
  <c r="AO102" i="41" s="1"/>
  <c r="BA100" i="41"/>
  <c r="BA101" i="41" s="1"/>
  <c r="BA102" i="41" s="1"/>
  <c r="BZ100" i="41"/>
  <c r="BZ101" i="41" s="1"/>
  <c r="BZ102" i="41" s="1"/>
  <c r="CK100" i="41"/>
  <c r="CK101" i="41" s="1"/>
  <c r="CK102" i="41" s="1"/>
  <c r="O100" i="41"/>
  <c r="O101" i="41" s="1"/>
  <c r="O102" i="41" s="1"/>
  <c r="CH100" i="41"/>
  <c r="CH101" i="41" s="1"/>
  <c r="CH102" i="41" s="1"/>
  <c r="L100" i="41"/>
  <c r="L101" i="41" s="1"/>
  <c r="L102" i="41" s="1"/>
  <c r="W100" i="41"/>
  <c r="W101" i="41" s="1"/>
  <c r="W102" i="41" s="1"/>
  <c r="BN100" i="41"/>
  <c r="BN101" i="41" s="1"/>
  <c r="BN102" i="41" s="1"/>
  <c r="CD100" i="41"/>
  <c r="CD101" i="41" s="1"/>
  <c r="CD102" i="41" s="1"/>
  <c r="BX100" i="41"/>
  <c r="BX101" i="41" s="1"/>
  <c r="BX102" i="41" s="1"/>
  <c r="CG100" i="40"/>
  <c r="CG101" i="40" s="1"/>
  <c r="CG102" i="40" s="1"/>
  <c r="AY100" i="40"/>
  <c r="AY101" i="40" s="1"/>
  <c r="AY102" i="40" s="1"/>
  <c r="CD100" i="40"/>
  <c r="CD101" i="40" s="1"/>
  <c r="CD102" i="40" s="1"/>
  <c r="BV100" i="40"/>
  <c r="BV101" i="40" s="1"/>
  <c r="BV102" i="40" s="1"/>
  <c r="AQ100" i="40"/>
  <c r="AQ101" i="40" s="1"/>
  <c r="AQ102" i="40" s="1"/>
  <c r="AK100" i="40"/>
  <c r="AK101" i="40" s="1"/>
  <c r="AK102" i="40" s="1"/>
  <c r="AH100" i="40"/>
  <c r="AH101" i="40" s="1"/>
  <c r="AH102" i="40" s="1"/>
  <c r="BJ100" i="40"/>
  <c r="BJ101" i="40" s="1"/>
  <c r="BJ102" i="40" s="1"/>
  <c r="W100" i="40"/>
  <c r="W101" i="40" s="1"/>
  <c r="W102" i="40" s="1"/>
  <c r="AS100" i="40"/>
  <c r="AS101" i="40" s="1"/>
  <c r="AS102" i="40" s="1"/>
  <c r="S100" i="40"/>
  <c r="S101" i="40" s="1"/>
  <c r="S102" i="40" s="1"/>
  <c r="AO100" i="40"/>
  <c r="AO101" i="40" s="1"/>
  <c r="AO102" i="40" s="1"/>
  <c r="BR100" i="40"/>
  <c r="BR101" i="40" s="1"/>
  <c r="BR102" i="40" s="1"/>
  <c r="BZ100" i="40"/>
  <c r="BZ101" i="40" s="1"/>
  <c r="BZ102" i="40" s="1"/>
  <c r="CE100" i="40"/>
  <c r="CE101" i="40" s="1"/>
  <c r="CE102" i="40" s="1"/>
  <c r="BT100" i="40"/>
  <c r="BT101" i="40" s="1"/>
  <c r="BT102" i="40" s="1"/>
  <c r="BW100" i="40"/>
  <c r="BW101" i="40" s="1"/>
  <c r="BW102" i="40" s="1"/>
  <c r="BB100" i="40"/>
  <c r="BB101" i="40" s="1"/>
  <c r="BB102" i="40" s="1"/>
  <c r="BU100" i="40"/>
  <c r="BU101" i="40" s="1"/>
  <c r="BU102" i="40" s="1"/>
  <c r="AU100" i="40"/>
  <c r="AU101" i="40" s="1"/>
  <c r="AU102" i="40" s="1"/>
  <c r="BM100" i="39"/>
  <c r="BM101" i="39" s="1"/>
  <c r="BM102" i="39" s="1"/>
  <c r="AW100" i="39"/>
  <c r="AW101" i="39" s="1"/>
  <c r="AW102" i="39" s="1"/>
  <c r="AQ100" i="39"/>
  <c r="AQ101" i="39" s="1"/>
  <c r="AQ102" i="39" s="1"/>
  <c r="BW100" i="39"/>
  <c r="BW101" i="39" s="1"/>
  <c r="BW102" i="39" s="1"/>
  <c r="R100" i="39"/>
  <c r="R101" i="39" s="1"/>
  <c r="R102" i="39" s="1"/>
  <c r="K100" i="39"/>
  <c r="K101" i="39" s="1"/>
  <c r="K102" i="39" s="1"/>
  <c r="Y100" i="39"/>
  <c r="Y101" i="39" s="1"/>
  <c r="Y102" i="39" s="1"/>
  <c r="AY100" i="39"/>
  <c r="AY101" i="39" s="1"/>
  <c r="AY102" i="39" s="1"/>
  <c r="AZ100" i="39"/>
  <c r="AZ101" i="39" s="1"/>
  <c r="AZ102" i="39" s="1"/>
  <c r="Z100" i="39"/>
  <c r="Z101" i="39" s="1"/>
  <c r="Z102" i="39" s="1"/>
  <c r="CE100" i="39"/>
  <c r="CE101" i="39" s="1"/>
  <c r="CE102" i="39" s="1"/>
  <c r="J100" i="39"/>
  <c r="J101" i="39" s="1"/>
  <c r="J102" i="39" s="1"/>
  <c r="Q100" i="39"/>
  <c r="Q101" i="39" s="1"/>
  <c r="Q102" i="39" s="1"/>
  <c r="AH100" i="39"/>
  <c r="AH101" i="39" s="1"/>
  <c r="AH102" i="39" s="1"/>
  <c r="E41" i="23" l="1"/>
  <c r="F41" i="23"/>
  <c r="G41" i="23"/>
  <c r="H41" i="23"/>
  <c r="I41" i="23"/>
  <c r="J41" i="23"/>
  <c r="K41" i="23"/>
  <c r="L41" i="23"/>
  <c r="M41" i="23"/>
  <c r="N41" i="23"/>
  <c r="O41" i="23"/>
  <c r="P41" i="23"/>
  <c r="Q41" i="23"/>
  <c r="R41" i="23"/>
  <c r="S41" i="23"/>
  <c r="T41" i="23"/>
  <c r="U41" i="23"/>
  <c r="V41" i="23"/>
  <c r="W41" i="23"/>
  <c r="X41" i="23"/>
  <c r="Y41" i="23"/>
  <c r="Z41" i="23"/>
  <c r="AA41" i="23"/>
  <c r="AB41" i="23"/>
  <c r="AC41" i="23"/>
  <c r="AD41" i="23"/>
  <c r="AE41" i="23"/>
  <c r="AF41" i="23"/>
  <c r="AG41" i="23"/>
  <c r="AH41" i="23"/>
  <c r="AI41" i="23"/>
  <c r="AJ41" i="23"/>
  <c r="AK41" i="23"/>
  <c r="AL41" i="23"/>
  <c r="AM41" i="23"/>
  <c r="AN41" i="23"/>
  <c r="AO41" i="23"/>
  <c r="AP41" i="23"/>
  <c r="AQ41" i="23"/>
  <c r="AR41" i="23"/>
  <c r="AS41" i="23"/>
  <c r="AT41" i="23"/>
  <c r="AU41" i="23"/>
  <c r="AV41" i="23"/>
  <c r="AW41" i="23"/>
  <c r="AX41" i="23"/>
  <c r="AY41" i="23"/>
  <c r="AZ41" i="23"/>
  <c r="BA41" i="23"/>
  <c r="BB41" i="23"/>
  <c r="BC41" i="23"/>
  <c r="BD41" i="23"/>
  <c r="BE41" i="23"/>
  <c r="BF41" i="23"/>
  <c r="BG41" i="23"/>
  <c r="BH41" i="23"/>
  <c r="BI41" i="23"/>
  <c r="BJ41" i="23"/>
  <c r="BK41" i="23"/>
  <c r="BL41" i="23"/>
  <c r="BM41" i="23"/>
  <c r="BN41" i="23"/>
  <c r="BO41" i="23"/>
  <c r="BP41" i="23"/>
  <c r="BQ41" i="23"/>
  <c r="BR41" i="23"/>
  <c r="BS41" i="23"/>
  <c r="BT41" i="23"/>
  <c r="BU41" i="23"/>
  <c r="BV41" i="23"/>
  <c r="BW41" i="23"/>
  <c r="BX41" i="23"/>
  <c r="BY41" i="23"/>
  <c r="BZ41" i="23"/>
  <c r="CA41" i="23"/>
  <c r="CB41" i="23"/>
  <c r="CC41" i="23"/>
  <c r="CD41" i="23"/>
  <c r="CE41" i="23"/>
  <c r="CF41" i="23"/>
  <c r="CG41" i="23"/>
  <c r="CH41" i="23"/>
  <c r="CI41" i="23"/>
  <c r="CJ41" i="23"/>
  <c r="CK41" i="23"/>
  <c r="CL41" i="23"/>
  <c r="E42" i="23"/>
  <c r="F42" i="23"/>
  <c r="G42" i="23"/>
  <c r="H42" i="23"/>
  <c r="I42" i="23"/>
  <c r="J42" i="23"/>
  <c r="K42" i="23"/>
  <c r="L42" i="23"/>
  <c r="M42" i="23"/>
  <c r="N42" i="23"/>
  <c r="O42" i="23"/>
  <c r="P42" i="23"/>
  <c r="Q42" i="23"/>
  <c r="R42" i="23"/>
  <c r="S42" i="23"/>
  <c r="T42" i="23"/>
  <c r="U42" i="23"/>
  <c r="V42" i="23"/>
  <c r="W42" i="23"/>
  <c r="X42" i="23"/>
  <c r="Y42" i="23"/>
  <c r="Z42" i="23"/>
  <c r="AA42" i="23"/>
  <c r="AB42" i="23"/>
  <c r="AC42" i="23"/>
  <c r="AD42" i="23"/>
  <c r="AE42" i="23"/>
  <c r="AF42" i="23"/>
  <c r="AG42" i="23"/>
  <c r="AH42" i="23"/>
  <c r="AI42" i="23"/>
  <c r="AJ42" i="23"/>
  <c r="AK42" i="23"/>
  <c r="AL42" i="23"/>
  <c r="AM42" i="23"/>
  <c r="AN42" i="23"/>
  <c r="AO42" i="23"/>
  <c r="AP42" i="23"/>
  <c r="AQ42" i="23"/>
  <c r="AR42" i="23"/>
  <c r="AS42" i="23"/>
  <c r="AT42" i="23"/>
  <c r="AU42" i="23"/>
  <c r="AV42" i="23"/>
  <c r="AW42" i="23"/>
  <c r="AX42" i="23"/>
  <c r="AY42" i="23"/>
  <c r="AZ42" i="23"/>
  <c r="BA42" i="23"/>
  <c r="BB42" i="23"/>
  <c r="BC42" i="23"/>
  <c r="BD42" i="23"/>
  <c r="BE42" i="23"/>
  <c r="BF42" i="23"/>
  <c r="BG42" i="23"/>
  <c r="BH42" i="23"/>
  <c r="BI42" i="23"/>
  <c r="BJ42" i="23"/>
  <c r="BK42" i="23"/>
  <c r="BL42" i="23"/>
  <c r="BM42" i="23"/>
  <c r="BN42" i="23"/>
  <c r="BO42" i="23"/>
  <c r="BP42" i="23"/>
  <c r="BQ42" i="23"/>
  <c r="BR42" i="23"/>
  <c r="BS42" i="23"/>
  <c r="BT42" i="23"/>
  <c r="BU42" i="23"/>
  <c r="BV42" i="23"/>
  <c r="BW42" i="23"/>
  <c r="BX42" i="23"/>
  <c r="BY42" i="23"/>
  <c r="BZ42" i="23"/>
  <c r="CA42" i="23"/>
  <c r="CB42" i="23"/>
  <c r="CC42" i="23"/>
  <c r="CD42" i="23"/>
  <c r="CE42" i="23"/>
  <c r="CF42" i="23"/>
  <c r="CG42" i="23"/>
  <c r="CH42" i="23"/>
  <c r="CI42" i="23"/>
  <c r="CJ42" i="23"/>
  <c r="CK42" i="23"/>
  <c r="CL42" i="23"/>
  <c r="C41" i="23"/>
  <c r="C42" i="23"/>
  <c r="A66" i="23"/>
  <c r="B66" i="23" l="1"/>
  <c r="CJ66" i="23" l="1"/>
  <c r="BW66" i="23"/>
  <c r="BQ66" i="23"/>
  <c r="BK66" i="23"/>
  <c r="E66" i="23"/>
  <c r="BR66" i="23"/>
  <c r="I66" i="23"/>
  <c r="CG66" i="23"/>
  <c r="BU66" i="23"/>
  <c r="BO66" i="23"/>
  <c r="BJ66" i="23"/>
  <c r="CC66" i="23"/>
  <c r="CE66" i="23"/>
  <c r="BS66" i="23"/>
  <c r="BN66" i="23"/>
  <c r="J66" i="23"/>
  <c r="CK66" i="23"/>
  <c r="BM66" i="23"/>
  <c r="A83" i="23" l="1"/>
  <c r="A84" i="23"/>
  <c r="A85" i="23"/>
  <c r="A86" i="23"/>
  <c r="A87" i="23"/>
  <c r="A88" i="23"/>
  <c r="A89" i="23"/>
  <c r="A90" i="23"/>
  <c r="A91" i="23"/>
  <c r="A92" i="23"/>
  <c r="A93" i="23"/>
  <c r="A94" i="23"/>
  <c r="A95" i="23"/>
  <c r="A96" i="23"/>
  <c r="A97" i="23"/>
  <c r="A98" i="23"/>
  <c r="A82" i="23"/>
  <c r="A64" i="23"/>
  <c r="A65" i="23"/>
  <c r="A67" i="23"/>
  <c r="A68" i="23"/>
  <c r="A69" i="23"/>
  <c r="A70" i="23"/>
  <c r="A71" i="23"/>
  <c r="A72" i="23"/>
  <c r="A73" i="23"/>
  <c r="A74" i="23"/>
  <c r="A75" i="23"/>
  <c r="A76" i="23"/>
  <c r="A77" i="23"/>
  <c r="A78" i="23"/>
  <c r="A79" i="23"/>
  <c r="A63" i="23"/>
  <c r="A45" i="23"/>
  <c r="A46" i="23"/>
  <c r="A47" i="23"/>
  <c r="A48" i="23"/>
  <c r="A49" i="23"/>
  <c r="A50" i="23"/>
  <c r="A51" i="23"/>
  <c r="A52" i="23"/>
  <c r="A53" i="23"/>
  <c r="A54" i="23"/>
  <c r="A55" i="23"/>
  <c r="A56" i="23"/>
  <c r="A57" i="23"/>
  <c r="A58" i="23"/>
  <c r="A59" i="23"/>
  <c r="A60" i="23"/>
  <c r="A44" i="23"/>
  <c r="A24" i="23"/>
  <c r="A25" i="23"/>
  <c r="A26" i="23"/>
  <c r="A27" i="23"/>
  <c r="A28" i="23"/>
  <c r="A29" i="23"/>
  <c r="A30" i="23"/>
  <c r="A31" i="23"/>
  <c r="A32" i="23"/>
  <c r="A33" i="23"/>
  <c r="A34" i="23"/>
  <c r="A35" i="23"/>
  <c r="A36" i="23"/>
  <c r="A37" i="23"/>
  <c r="A38" i="23"/>
  <c r="A39" i="23"/>
  <c r="A23" i="23"/>
  <c r="A5" i="23" l="1"/>
  <c r="A6" i="23"/>
  <c r="A7" i="23"/>
  <c r="A8" i="23"/>
  <c r="A9" i="23"/>
  <c r="A10" i="23"/>
  <c r="A11" i="23"/>
  <c r="A12" i="23"/>
  <c r="A13" i="23"/>
  <c r="A14" i="23"/>
  <c r="A15" i="23"/>
  <c r="A16" i="23"/>
  <c r="A17" i="23"/>
  <c r="A18" i="23"/>
  <c r="A19" i="23"/>
  <c r="A20" i="23"/>
  <c r="A4" i="23"/>
  <c r="D4" i="14" l="1"/>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3" i="14"/>
  <c r="H3" i="14" l="1"/>
  <c r="J3" i="14"/>
  <c r="L3" i="14"/>
  <c r="N3" i="14"/>
  <c r="P3" i="14"/>
  <c r="P4" i="14" l="1"/>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N4" i="14"/>
  <c r="N5" i="14"/>
  <c r="N6" i="14"/>
  <c r="N7" i="14"/>
  <c r="N8" i="14"/>
  <c r="N9" i="14"/>
  <c r="N10" i="14"/>
  <c r="N11" i="14"/>
  <c r="N12" i="1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L4" i="14"/>
  <c r="L5" i="14"/>
  <c r="L6" i="14"/>
  <c r="L8" i="14"/>
  <c r="L9" i="14"/>
  <c r="L10" i="14"/>
  <c r="L11" i="14"/>
  <c r="L12" i="14"/>
  <c r="L13" i="14"/>
  <c r="L14" i="14"/>
  <c r="L15" i="14"/>
  <c r="L16" i="14"/>
  <c r="L17" i="14"/>
  <c r="L18" i="14"/>
  <c r="L19" i="14"/>
  <c r="L20" i="14"/>
  <c r="L21" i="14"/>
  <c r="L22" i="14"/>
  <c r="L23" i="14"/>
  <c r="L24" i="14"/>
  <c r="L25" i="14"/>
  <c r="L26" i="14"/>
  <c r="L27" i="14"/>
  <c r="L28" i="14"/>
  <c r="L29" i="14"/>
  <c r="L30" i="14"/>
  <c r="L31" i="14"/>
  <c r="L32" i="14"/>
  <c r="L33" i="14"/>
  <c r="L34" i="14"/>
  <c r="L35" i="14"/>
  <c r="L36" i="14"/>
  <c r="L37" i="14"/>
  <c r="L38" i="14"/>
  <c r="L39" i="14"/>
  <c r="L40" i="14"/>
  <c r="L41" i="14"/>
  <c r="L42" i="14"/>
  <c r="L43" i="14"/>
  <c r="L44" i="14"/>
  <c r="L45" i="14"/>
  <c r="L46" i="14"/>
  <c r="L47" i="14"/>
  <c r="L48" i="14"/>
  <c r="L49" i="14"/>
  <c r="L50" i="14"/>
  <c r="L51" i="14"/>
  <c r="L52" i="14"/>
  <c r="L53" i="14"/>
  <c r="L54" i="14"/>
  <c r="L55" i="14"/>
  <c r="L56" i="14"/>
  <c r="L57" i="14"/>
  <c r="L58" i="14"/>
  <c r="L59" i="14"/>
  <c r="L60" i="14"/>
  <c r="L61" i="14"/>
  <c r="L62" i="14"/>
  <c r="L63" i="14"/>
  <c r="L64" i="14"/>
  <c r="L65" i="14"/>
  <c r="L66" i="14"/>
  <c r="L67" i="14"/>
  <c r="L68" i="14"/>
  <c r="L69" i="14"/>
  <c r="L70" i="14"/>
  <c r="L71" i="14"/>
  <c r="L72" i="14"/>
  <c r="L73" i="14"/>
  <c r="L74" i="14"/>
  <c r="L75" i="14"/>
  <c r="L76" i="14"/>
  <c r="L77" i="14"/>
  <c r="L78" i="14"/>
  <c r="L79" i="14"/>
  <c r="L80" i="14"/>
  <c r="L81" i="14"/>
  <c r="L82" i="14"/>
  <c r="L83" i="14"/>
  <c r="L84" i="14"/>
  <c r="L85" i="14"/>
  <c r="L86" i="14"/>
  <c r="L87" i="14"/>
  <c r="L88" i="14"/>
  <c r="L89" i="14"/>
  <c r="L90" i="14"/>
  <c r="J4" i="14"/>
  <c r="J5" i="14"/>
  <c r="J6" i="14"/>
  <c r="J8" i="14"/>
  <c r="J9" i="14"/>
  <c r="J10" i="14"/>
  <c r="J11"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H4" i="14"/>
  <c r="H5" i="14"/>
  <c r="H6"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65" i="14"/>
  <c r="H66" i="14"/>
  <c r="H67" i="14"/>
  <c r="H68" i="14"/>
  <c r="H69" i="14"/>
  <c r="H70" i="14"/>
  <c r="H71" i="14"/>
  <c r="H72" i="14"/>
  <c r="H73" i="14"/>
  <c r="H74" i="14"/>
  <c r="H75" i="14"/>
  <c r="H76" i="14"/>
  <c r="H77" i="14"/>
  <c r="H78" i="14"/>
  <c r="H79" i="14"/>
  <c r="H80" i="14"/>
  <c r="H81" i="14"/>
  <c r="H82" i="14"/>
  <c r="H83" i="14"/>
  <c r="H84" i="14"/>
  <c r="H85" i="14"/>
  <c r="H86" i="14"/>
  <c r="H87" i="14"/>
  <c r="H88" i="14"/>
  <c r="H89" i="14"/>
  <c r="H90" i="14"/>
  <c r="F4" i="14"/>
  <c r="F5" i="14"/>
  <c r="F6" i="14"/>
  <c r="F7" i="14"/>
  <c r="F8" i="14"/>
  <c r="F9" i="14"/>
  <c r="F10" i="14"/>
  <c r="F11" i="14"/>
  <c r="F12" i="14"/>
  <c r="F13" i="14"/>
  <c r="F14" i="14"/>
  <c r="F15"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4" i="14"/>
  <c r="F75" i="14"/>
  <c r="F76" i="14"/>
  <c r="F77" i="14"/>
  <c r="F78" i="14"/>
  <c r="F79" i="14"/>
  <c r="F80" i="14"/>
  <c r="F81" i="14"/>
  <c r="F82" i="14"/>
  <c r="F83" i="14"/>
  <c r="F84" i="14"/>
  <c r="F85" i="14"/>
  <c r="F86" i="14"/>
  <c r="F87" i="14"/>
  <c r="F88" i="14"/>
  <c r="F89" i="14"/>
  <c r="F90" i="14"/>
  <c r="B83" i="23" l="1"/>
  <c r="B84" i="23"/>
  <c r="B85" i="23"/>
  <c r="B86" i="23"/>
  <c r="B87" i="23"/>
  <c r="B88" i="23"/>
  <c r="B89" i="23"/>
  <c r="B90" i="23"/>
  <c r="B91" i="23"/>
  <c r="B92" i="23"/>
  <c r="B94" i="23"/>
  <c r="B95" i="23"/>
  <c r="B96" i="23"/>
  <c r="B97" i="23"/>
  <c r="B98" i="23"/>
  <c r="B49" i="23"/>
  <c r="B50" i="23"/>
  <c r="B52" i="23"/>
  <c r="B5" i="23"/>
  <c r="B6" i="23"/>
  <c r="B7" i="23"/>
  <c r="B8" i="23"/>
  <c r="B10" i="23"/>
  <c r="B11" i="23"/>
  <c r="B13" i="23"/>
  <c r="B14" i="23"/>
  <c r="B15" i="23"/>
  <c r="B16" i="23"/>
  <c r="B17" i="23"/>
  <c r="B18" i="23"/>
  <c r="B19" i="23"/>
  <c r="B20" i="23"/>
  <c r="CK49" i="23" l="1"/>
  <c r="CE49" i="23"/>
  <c r="BY49" i="23"/>
  <c r="BT49" i="23"/>
  <c r="BK49" i="23"/>
  <c r="CJ49" i="23"/>
  <c r="CD49" i="23"/>
  <c r="BX49" i="23"/>
  <c r="BQ49" i="23"/>
  <c r="BI49" i="23"/>
  <c r="CG49" i="23"/>
  <c r="BV49" i="23"/>
  <c r="E49" i="23"/>
  <c r="BL49" i="23"/>
  <c r="CC49" i="23"/>
  <c r="BM49" i="23"/>
  <c r="BZ49" i="23"/>
  <c r="BW49" i="23"/>
  <c r="CH49" i="23"/>
  <c r="G49" i="23"/>
  <c r="CJ86" i="23"/>
  <c r="BZ86" i="23"/>
  <c r="BV86" i="23"/>
  <c r="BL86" i="23"/>
  <c r="CH86" i="23"/>
  <c r="CD86" i="23"/>
  <c r="BY86" i="23"/>
  <c r="BT86" i="23"/>
  <c r="BK86" i="23"/>
  <c r="G86" i="23"/>
  <c r="CG86" i="23"/>
  <c r="CC86" i="23"/>
  <c r="BX86" i="23"/>
  <c r="BQ86" i="23"/>
  <c r="E86" i="23"/>
  <c r="BW86" i="23"/>
  <c r="CK86" i="23"/>
  <c r="BM86" i="23"/>
  <c r="CE86" i="23"/>
  <c r="CA86" i="23"/>
  <c r="CJ94" i="23"/>
  <c r="BY94" i="23"/>
  <c r="BR94" i="23"/>
  <c r="I94" i="23"/>
  <c r="CC94" i="23"/>
  <c r="BW94" i="23"/>
  <c r="BQ94" i="23"/>
  <c r="H94" i="23"/>
  <c r="CL94" i="23"/>
  <c r="CA94" i="23"/>
  <c r="BT94" i="23"/>
  <c r="BP94" i="23"/>
  <c r="E94" i="23"/>
  <c r="BS94" i="23"/>
  <c r="C94" i="23"/>
  <c r="BN94" i="23"/>
  <c r="J94" i="23"/>
  <c r="CK94" i="23"/>
  <c r="BZ94" i="23"/>
  <c r="CI89" i="23"/>
  <c r="CG89" i="23"/>
  <c r="F89" i="23"/>
  <c r="CK89" i="23"/>
  <c r="E89" i="23"/>
  <c r="CJ89" i="23"/>
  <c r="CJ85" i="23"/>
  <c r="BW85" i="23"/>
  <c r="BQ85" i="23"/>
  <c r="BK85" i="23"/>
  <c r="E85" i="23"/>
  <c r="CG85" i="23"/>
  <c r="BU85" i="23"/>
  <c r="BO85" i="23"/>
  <c r="BJ85" i="23"/>
  <c r="CE85" i="23"/>
  <c r="BS85" i="23"/>
  <c r="BN85" i="23"/>
  <c r="J85" i="23"/>
  <c r="BM85" i="23"/>
  <c r="I85" i="23"/>
  <c r="CK85" i="23"/>
  <c r="BR85" i="23"/>
  <c r="CC85" i="23"/>
  <c r="BO97" i="23"/>
  <c r="BM97" i="23"/>
  <c r="BP97" i="23"/>
  <c r="BW92" i="23"/>
  <c r="E92" i="23"/>
  <c r="BZ84" i="23"/>
  <c r="BV84" i="23"/>
  <c r="BR84" i="23"/>
  <c r="CG84" i="23"/>
  <c r="BY84" i="23"/>
  <c r="BU84" i="23"/>
  <c r="BP84" i="23"/>
  <c r="CB84" i="23"/>
  <c r="BX84" i="23"/>
  <c r="BT84" i="23"/>
  <c r="BN84" i="23"/>
  <c r="H84" i="23"/>
  <c r="BJ84" i="23"/>
  <c r="CA84" i="23"/>
  <c r="BS84" i="23"/>
  <c r="E84" i="23"/>
  <c r="I84" i="23"/>
  <c r="BW84" i="23"/>
  <c r="E50" i="23"/>
  <c r="CI83" i="23"/>
  <c r="BY83" i="23"/>
  <c r="BS83" i="23"/>
  <c r="BM83" i="23"/>
  <c r="E83" i="23"/>
  <c r="CK83" i="23"/>
  <c r="CE83" i="23"/>
  <c r="BX83" i="23"/>
  <c r="BO83" i="23"/>
  <c r="CJ83" i="23"/>
  <c r="CD83" i="23"/>
  <c r="BW83" i="23"/>
  <c r="BN83" i="23"/>
  <c r="I83" i="23"/>
  <c r="CF83" i="23"/>
  <c r="BR83" i="23"/>
  <c r="BJ83" i="23"/>
  <c r="CA83" i="23"/>
  <c r="BK83" i="23"/>
  <c r="H83" i="23"/>
  <c r="BZ83" i="23"/>
  <c r="CH83" i="23"/>
  <c r="BU83" i="23"/>
  <c r="CC95" i="23"/>
  <c r="BY95" i="23"/>
  <c r="BT95" i="23"/>
  <c r="BP95" i="23"/>
  <c r="BK95" i="23"/>
  <c r="J95" i="23"/>
  <c r="C95" i="23"/>
  <c r="BZ95" i="23"/>
  <c r="BQ95" i="23"/>
  <c r="CL95" i="23"/>
  <c r="CB95" i="23"/>
  <c r="BX95" i="23"/>
  <c r="BS95" i="23"/>
  <c r="BO95" i="23"/>
  <c r="I95" i="23"/>
  <c r="CJ95" i="23"/>
  <c r="CK95" i="23"/>
  <c r="CA95" i="23"/>
  <c r="BW95" i="23"/>
  <c r="BR95" i="23"/>
  <c r="BN95" i="23"/>
  <c r="H95" i="23"/>
  <c r="BU95" i="23"/>
  <c r="BM95" i="23"/>
  <c r="E95" i="23"/>
  <c r="BY91" i="23"/>
  <c r="BT91" i="23"/>
  <c r="BL91" i="23"/>
  <c r="BW91" i="23"/>
  <c r="BV91" i="23"/>
  <c r="E91" i="23"/>
  <c r="CK91" i="23"/>
  <c r="BX91" i="23"/>
  <c r="BQ91" i="23"/>
  <c r="CJ91" i="23"/>
  <c r="BP91" i="23"/>
  <c r="CG91" i="23"/>
  <c r="BM91" i="23"/>
  <c r="E88" i="23"/>
  <c r="CG87" i="23"/>
  <c r="BZ87" i="23"/>
  <c r="BV87" i="23"/>
  <c r="BL87" i="23"/>
  <c r="E87" i="23"/>
  <c r="CC87" i="23"/>
  <c r="CK87" i="23"/>
  <c r="CE87" i="23"/>
  <c r="BY87" i="23"/>
  <c r="BT87" i="23"/>
  <c r="BK87" i="23"/>
  <c r="BW87" i="23"/>
  <c r="G87" i="23"/>
  <c r="CJ87" i="23"/>
  <c r="CD87" i="23"/>
  <c r="BX87" i="23"/>
  <c r="BQ87" i="23"/>
  <c r="BI87" i="23"/>
  <c r="CH87" i="23"/>
  <c r="BM87" i="23"/>
  <c r="CG6" i="23"/>
  <c r="E6" i="23"/>
  <c r="BJ6" i="23"/>
  <c r="BS6" i="23"/>
  <c r="BW6" i="23"/>
  <c r="CA6" i="23"/>
  <c r="H6" i="23"/>
  <c r="BN6" i="23"/>
  <c r="BT6" i="23"/>
  <c r="BX6" i="23"/>
  <c r="CB6" i="23"/>
  <c r="I6" i="23"/>
  <c r="BP6" i="23"/>
  <c r="BU6" i="23"/>
  <c r="BY6" i="23"/>
  <c r="BV6" i="23"/>
  <c r="BZ6" i="23"/>
  <c r="BR6" i="23"/>
  <c r="BP19" i="23"/>
  <c r="BO19" i="23"/>
  <c r="BM19" i="23"/>
  <c r="I5" i="23"/>
  <c r="BK5" i="23"/>
  <c r="BR5" i="23"/>
  <c r="BX5" i="23"/>
  <c r="CD5" i="23"/>
  <c r="CH5" i="23"/>
  <c r="BM5" i="23"/>
  <c r="BS5" i="23"/>
  <c r="BY5" i="23"/>
  <c r="CI5" i="23"/>
  <c r="E5" i="23"/>
  <c r="BN5" i="23"/>
  <c r="BU5" i="23"/>
  <c r="BZ5" i="23"/>
  <c r="CE5" i="23"/>
  <c r="CJ5" i="23"/>
  <c r="H5" i="23"/>
  <c r="BW5" i="23"/>
  <c r="CK5" i="23"/>
  <c r="CA5" i="23"/>
  <c r="BO5" i="23"/>
  <c r="BJ5" i="23"/>
  <c r="CF5" i="23"/>
  <c r="I16" i="23"/>
  <c r="BN16" i="23"/>
  <c r="BS16" i="23"/>
  <c r="BZ16" i="23"/>
  <c r="CK16" i="23"/>
  <c r="J16" i="23"/>
  <c r="BP16" i="23"/>
  <c r="BT16" i="23"/>
  <c r="CA16" i="23"/>
  <c r="CL16" i="23"/>
  <c r="E16" i="23"/>
  <c r="BQ16" i="23"/>
  <c r="BW16" i="23"/>
  <c r="CC16" i="23"/>
  <c r="C16" i="23"/>
  <c r="H16" i="23"/>
  <c r="BY16" i="23"/>
  <c r="CJ16" i="23"/>
  <c r="BR16" i="23"/>
  <c r="E15" i="23"/>
  <c r="BQ15" i="23"/>
  <c r="BW15" i="23"/>
  <c r="CA15" i="23"/>
  <c r="CK15" i="23"/>
  <c r="H15" i="23"/>
  <c r="BR15" i="23"/>
  <c r="BX15" i="23"/>
  <c r="CB15" i="23"/>
  <c r="CL15" i="23"/>
  <c r="I15" i="23"/>
  <c r="BN15" i="23"/>
  <c r="BS15" i="23"/>
  <c r="BY15" i="23"/>
  <c r="CC15" i="23"/>
  <c r="BP15" i="23"/>
  <c r="BT15" i="23"/>
  <c r="CJ15" i="23"/>
  <c r="C15" i="23"/>
  <c r="J15" i="23"/>
  <c r="BZ15" i="23"/>
  <c r="CG11" i="23"/>
  <c r="CJ11" i="23"/>
  <c r="CK11" i="23"/>
  <c r="E11" i="23"/>
  <c r="F11" i="23"/>
  <c r="CI11" i="23"/>
  <c r="E10" i="23"/>
  <c r="E14" i="23"/>
  <c r="BW14" i="23"/>
  <c r="I17" i="23"/>
  <c r="BK17" i="23"/>
  <c r="J17" i="23"/>
  <c r="BM17" i="23"/>
  <c r="E17" i="23"/>
  <c r="BN17" i="23"/>
  <c r="BR17" i="23"/>
  <c r="BW17" i="23"/>
  <c r="CA17" i="23"/>
  <c r="CK17" i="23"/>
  <c r="BS17" i="23"/>
  <c r="BY17" i="23"/>
  <c r="CJ17" i="23"/>
  <c r="BT17" i="23"/>
  <c r="CL17" i="23"/>
  <c r="CB17" i="23"/>
  <c r="BO17" i="23"/>
  <c r="BZ17" i="23"/>
  <c r="BU17" i="23"/>
  <c r="BX17" i="23"/>
  <c r="H17" i="23"/>
  <c r="BP17" i="23"/>
  <c r="BQ17" i="23"/>
  <c r="CC17" i="23"/>
  <c r="C17" i="23"/>
  <c r="CG7" i="23"/>
  <c r="J7" i="23"/>
  <c r="BN7" i="23"/>
  <c r="BS7" i="23"/>
  <c r="CE7" i="23"/>
  <c r="BJ7" i="23"/>
  <c r="BO7" i="23"/>
  <c r="BU7" i="23"/>
  <c r="CJ7" i="23"/>
  <c r="E7" i="23"/>
  <c r="BK7" i="23"/>
  <c r="BQ7" i="23"/>
  <c r="BW7" i="23"/>
  <c r="CK7" i="23"/>
  <c r="CC7" i="23"/>
  <c r="I7" i="23"/>
  <c r="BM7" i="23"/>
  <c r="BR7" i="23"/>
  <c r="CG8" i="23"/>
  <c r="G8" i="23"/>
  <c r="BQ8" i="23"/>
  <c r="BX8" i="23"/>
  <c r="CC8" i="23"/>
  <c r="CH8" i="23"/>
  <c r="E8" i="23"/>
  <c r="BW8" i="23"/>
  <c r="BK8" i="23"/>
  <c r="BT8" i="23"/>
  <c r="BY8" i="23"/>
  <c r="CD8" i="23"/>
  <c r="CJ8" i="23"/>
  <c r="BM8" i="23"/>
  <c r="CE8" i="23"/>
  <c r="BL8" i="23"/>
  <c r="BV8" i="23"/>
  <c r="BZ8" i="23"/>
  <c r="CK8" i="23"/>
  <c r="CA8" i="23"/>
  <c r="BM13" i="23"/>
  <c r="BV13" i="23"/>
  <c r="CG13" i="23"/>
  <c r="BT13" i="23"/>
  <c r="E13" i="23"/>
  <c r="BP13" i="23"/>
  <c r="BW13" i="23"/>
  <c r="CJ13" i="23"/>
  <c r="BL13" i="23"/>
  <c r="BQ13" i="23"/>
  <c r="BX13" i="23"/>
  <c r="CK13" i="23"/>
  <c r="BY13" i="23"/>
  <c r="BH99" i="23" l="1"/>
  <c r="AB99" i="23"/>
  <c r="B60" i="23" l="1"/>
  <c r="B56" i="23"/>
  <c r="B54" i="23"/>
  <c r="B45" i="23"/>
  <c r="B44" i="23"/>
  <c r="CI45" i="23" l="1"/>
  <c r="BY45" i="23"/>
  <c r="BS45" i="23"/>
  <c r="BM45" i="23"/>
  <c r="CJ45" i="23"/>
  <c r="CD45" i="23"/>
  <c r="BW45" i="23"/>
  <c r="BN45" i="23"/>
  <c r="E45" i="23"/>
  <c r="CH45" i="23"/>
  <c r="CA45" i="23"/>
  <c r="BU45" i="23"/>
  <c r="CF45" i="23"/>
  <c r="BR45" i="23"/>
  <c r="BK45" i="23"/>
  <c r="BZ45" i="23"/>
  <c r="BJ45" i="23"/>
  <c r="CK45" i="23"/>
  <c r="H45" i="23"/>
  <c r="CE45" i="23"/>
  <c r="BX45" i="23"/>
  <c r="BO45" i="23"/>
  <c r="I45" i="23"/>
  <c r="BW54" i="23"/>
  <c r="E54" i="23"/>
  <c r="CK56" i="23"/>
  <c r="BZ56" i="23"/>
  <c r="BS56" i="23"/>
  <c r="BN56" i="23"/>
  <c r="J56" i="23"/>
  <c r="C56" i="23"/>
  <c r="CJ56" i="23"/>
  <c r="BY56" i="23"/>
  <c r="BR56" i="23"/>
  <c r="I56" i="23"/>
  <c r="CL56" i="23"/>
  <c r="BT56" i="23"/>
  <c r="E56" i="23"/>
  <c r="BP56" i="23"/>
  <c r="CC56" i="23"/>
  <c r="BQ56" i="23"/>
  <c r="CA56" i="23"/>
  <c r="BW56" i="23"/>
  <c r="H56" i="23"/>
  <c r="CI44" i="23"/>
  <c r="CE44" i="23"/>
  <c r="CA44" i="23"/>
  <c r="BW44" i="23"/>
  <c r="BR44" i="23"/>
  <c r="BM44" i="23"/>
  <c r="H44" i="23"/>
  <c r="CJ44" i="23"/>
  <c r="BS44" i="23"/>
  <c r="I44" i="23"/>
  <c r="CL44" i="23"/>
  <c r="CH44" i="23"/>
  <c r="BZ44" i="23"/>
  <c r="BU44" i="23"/>
  <c r="BQ44" i="23"/>
  <c r="BK44" i="23"/>
  <c r="E44" i="23"/>
  <c r="CB44" i="23"/>
  <c r="BN44" i="23"/>
  <c r="CK44" i="23"/>
  <c r="CG44" i="23"/>
  <c r="CD44" i="23"/>
  <c r="BY44" i="23"/>
  <c r="BT44" i="23"/>
  <c r="BO44" i="23"/>
  <c r="BJ44" i="23"/>
  <c r="J44" i="23"/>
  <c r="CF44" i="23"/>
  <c r="BX44" i="23"/>
  <c r="B28" i="23"/>
  <c r="B53" i="23"/>
  <c r="B47" i="23"/>
  <c r="B48" i="23"/>
  <c r="B68" i="23"/>
  <c r="B12" i="23"/>
  <c r="B58" i="23"/>
  <c r="B30" i="23"/>
  <c r="B31" i="23"/>
  <c r="B46" i="23"/>
  <c r="B9" i="23"/>
  <c r="B29" i="23"/>
  <c r="B51" i="23"/>
  <c r="B71" i="23"/>
  <c r="B57" i="23"/>
  <c r="B59" i="23"/>
  <c r="B27" i="23"/>
  <c r="B69" i="23"/>
  <c r="B65" i="23"/>
  <c r="CG65" i="23" l="1"/>
  <c r="BY65" i="23"/>
  <c r="BU65" i="23"/>
  <c r="BP65" i="23"/>
  <c r="I65" i="23"/>
  <c r="CB65" i="23"/>
  <c r="BX65" i="23"/>
  <c r="BT65" i="23"/>
  <c r="BN65" i="23"/>
  <c r="H65" i="23"/>
  <c r="BV65" i="23"/>
  <c r="BZ65" i="23"/>
  <c r="CA65" i="23"/>
  <c r="BS65" i="23"/>
  <c r="E65" i="23"/>
  <c r="BR65" i="23"/>
  <c r="BW65" i="23"/>
  <c r="BJ65" i="23"/>
  <c r="CG46" i="23"/>
  <c r="BY46" i="23"/>
  <c r="BU46" i="23"/>
  <c r="BP46" i="23"/>
  <c r="CB46" i="23"/>
  <c r="BX46" i="23"/>
  <c r="BT46" i="23"/>
  <c r="BN46" i="23"/>
  <c r="H46" i="23"/>
  <c r="BV46" i="23"/>
  <c r="BS46" i="23"/>
  <c r="AN61" i="23"/>
  <c r="BR46" i="23"/>
  <c r="CA46" i="23"/>
  <c r="I46" i="23"/>
  <c r="BZ46" i="23"/>
  <c r="E46" i="23"/>
  <c r="BW46" i="23"/>
  <c r="BJ46" i="23"/>
  <c r="CI30" i="23"/>
  <c r="CK30" i="23"/>
  <c r="F30" i="23"/>
  <c r="F40" i="23" s="1"/>
  <c r="E30" i="23"/>
  <c r="CJ30" i="23"/>
  <c r="CK48" i="23"/>
  <c r="CE48" i="23"/>
  <c r="CA48" i="23"/>
  <c r="BW48" i="23"/>
  <c r="BM48" i="23"/>
  <c r="CJ48" i="23"/>
  <c r="BZ48" i="23"/>
  <c r="BV48" i="23"/>
  <c r="BL48" i="23"/>
  <c r="CC48" i="23"/>
  <c r="BQ48" i="23"/>
  <c r="E48" i="23"/>
  <c r="CG48" i="23"/>
  <c r="CH48" i="23"/>
  <c r="CH61" i="23" s="1"/>
  <c r="BY48" i="23"/>
  <c r="BK48" i="23"/>
  <c r="BX48" i="23"/>
  <c r="CD48" i="23"/>
  <c r="CD61" i="23" s="1"/>
  <c r="G48" i="23"/>
  <c r="BT48" i="23"/>
  <c r="CG51" i="23"/>
  <c r="F51" i="23"/>
  <c r="F61" i="23" s="1"/>
  <c r="CK51" i="23"/>
  <c r="E51" i="23"/>
  <c r="CI51" i="23"/>
  <c r="CI61" i="23" s="1"/>
  <c r="CJ51" i="23"/>
  <c r="BZ28" i="23"/>
  <c r="BV28" i="23"/>
  <c r="BL28" i="23"/>
  <c r="E28" i="23"/>
  <c r="CK28" i="23"/>
  <c r="CE28" i="23"/>
  <c r="BY28" i="23"/>
  <c r="BT28" i="23"/>
  <c r="BK28" i="23"/>
  <c r="CJ28" i="23"/>
  <c r="BX28" i="23"/>
  <c r="BI28" i="23"/>
  <c r="BI40" i="23" s="1"/>
  <c r="BM28" i="23"/>
  <c r="CH28" i="23"/>
  <c r="BW28" i="23"/>
  <c r="G28" i="23"/>
  <c r="CC28" i="23"/>
  <c r="CD28" i="23"/>
  <c r="BQ28" i="23"/>
  <c r="CC27" i="23"/>
  <c r="BX27" i="23"/>
  <c r="BQ27" i="23"/>
  <c r="E27" i="23"/>
  <c r="CK27" i="23"/>
  <c r="CE27" i="23"/>
  <c r="CA27" i="23"/>
  <c r="BW27" i="23"/>
  <c r="BM27" i="23"/>
  <c r="BV27" i="23"/>
  <c r="CH27" i="23"/>
  <c r="BK27" i="23"/>
  <c r="CD27" i="23"/>
  <c r="BT27" i="23"/>
  <c r="G27" i="23"/>
  <c r="BY27" i="23"/>
  <c r="CJ27" i="23"/>
  <c r="BZ27" i="23"/>
  <c r="BL27" i="23"/>
  <c r="BP59" i="23"/>
  <c r="BO59" i="23"/>
  <c r="BM59" i="23"/>
  <c r="E29" i="23"/>
  <c r="E69" i="23"/>
  <c r="CK68" i="23"/>
  <c r="CE68" i="23"/>
  <c r="BY68" i="23"/>
  <c r="BT68" i="23"/>
  <c r="BK68" i="23"/>
  <c r="BV68" i="23"/>
  <c r="E68" i="23"/>
  <c r="CJ68" i="23"/>
  <c r="CD68" i="23"/>
  <c r="BX68" i="23"/>
  <c r="BQ68" i="23"/>
  <c r="BI68" i="23"/>
  <c r="CG68" i="23"/>
  <c r="CH68" i="23"/>
  <c r="CC68" i="23"/>
  <c r="BW68" i="23"/>
  <c r="BM68" i="23"/>
  <c r="G68" i="23"/>
  <c r="BZ68" i="23"/>
  <c r="BL68" i="23"/>
  <c r="CK57" i="23"/>
  <c r="CA57" i="23"/>
  <c r="BW57" i="23"/>
  <c r="BR57" i="23"/>
  <c r="BN57" i="23"/>
  <c r="H57" i="23"/>
  <c r="CB57" i="23"/>
  <c r="I57" i="23"/>
  <c r="CJ57" i="23"/>
  <c r="BZ57" i="23"/>
  <c r="BU57" i="23"/>
  <c r="BQ57" i="23"/>
  <c r="BM57" i="23"/>
  <c r="E57" i="23"/>
  <c r="CL57" i="23"/>
  <c r="BS57" i="23"/>
  <c r="CC57" i="23"/>
  <c r="BY57" i="23"/>
  <c r="BT57" i="23"/>
  <c r="BP57" i="23"/>
  <c r="BK57" i="23"/>
  <c r="J57" i="23"/>
  <c r="C57" i="23"/>
  <c r="BX57" i="23"/>
  <c r="BO57" i="23"/>
  <c r="CG53" i="23"/>
  <c r="BV53" i="23"/>
  <c r="BM53" i="23"/>
  <c r="E53" i="23"/>
  <c r="BP53" i="23"/>
  <c r="AW61" i="23"/>
  <c r="BY53" i="23"/>
  <c r="BT53" i="23"/>
  <c r="BL53" i="23"/>
  <c r="AU61" i="23"/>
  <c r="Z61" i="23"/>
  <c r="M61" i="23"/>
  <c r="BW53" i="23"/>
  <c r="CK53" i="23"/>
  <c r="BX53" i="23"/>
  <c r="BQ53" i="23"/>
  <c r="AX61" i="23"/>
  <c r="CJ53" i="23"/>
  <c r="CK47" i="23"/>
  <c r="CC47" i="23"/>
  <c r="BR47" i="23"/>
  <c r="BM47" i="23"/>
  <c r="I47" i="23"/>
  <c r="CE47" i="23"/>
  <c r="J47" i="23"/>
  <c r="CJ47" i="23"/>
  <c r="BW47" i="23"/>
  <c r="BQ47" i="23"/>
  <c r="BK47" i="23"/>
  <c r="E47" i="23"/>
  <c r="BS47" i="23"/>
  <c r="CG47" i="23"/>
  <c r="CG61" i="23" s="1"/>
  <c r="BU47" i="23"/>
  <c r="BO47" i="23"/>
  <c r="BJ47" i="23"/>
  <c r="BN47" i="23"/>
  <c r="BH21" i="23"/>
  <c r="BH100" i="23" s="1"/>
  <c r="BH101" i="23" s="1"/>
  <c r="BH102" i="23" s="1"/>
  <c r="CG9" i="23"/>
  <c r="G9" i="23"/>
  <c r="BE21" i="23"/>
  <c r="BK9" i="23"/>
  <c r="BT9" i="23"/>
  <c r="BY9" i="23"/>
  <c r="CE9" i="23"/>
  <c r="BL9" i="23"/>
  <c r="BV9" i="23"/>
  <c r="BV21" i="23" s="1"/>
  <c r="BZ9" i="23"/>
  <c r="CH9" i="23"/>
  <c r="AB21" i="23"/>
  <c r="AB100" i="23" s="1"/>
  <c r="AB101" i="23" s="1"/>
  <c r="AB102" i="23" s="1"/>
  <c r="BM9" i="23"/>
  <c r="BW9" i="23"/>
  <c r="CC9" i="23"/>
  <c r="CJ9" i="23"/>
  <c r="BQ9" i="23"/>
  <c r="E9" i="23"/>
  <c r="BX9" i="23"/>
  <c r="CK9" i="23"/>
  <c r="BD21" i="23"/>
  <c r="CD9" i="23"/>
  <c r="BI9" i="23"/>
  <c r="BI21" i="23" s="1"/>
  <c r="AA61" i="23"/>
  <c r="BH61" i="23"/>
  <c r="AB61" i="23"/>
  <c r="B39" i="23"/>
  <c r="B25" i="23"/>
  <c r="B73" i="23"/>
  <c r="B78" i="23"/>
  <c r="B79" i="23"/>
  <c r="B75" i="23"/>
  <c r="B77" i="23"/>
  <c r="B38" i="23"/>
  <c r="B74" i="23"/>
  <c r="B24" i="23"/>
  <c r="B72" i="23"/>
  <c r="B26" i="23"/>
  <c r="G61" i="23"/>
  <c r="B35" i="23"/>
  <c r="B33" i="23"/>
  <c r="B70" i="23"/>
  <c r="B37" i="23"/>
  <c r="B64" i="23"/>
  <c r="B36" i="23"/>
  <c r="B67" i="23"/>
  <c r="CF61" i="23"/>
  <c r="B32" i="23"/>
  <c r="BB61" i="23" l="1"/>
  <c r="CE61" i="23"/>
  <c r="BG61" i="23"/>
  <c r="N61" i="23"/>
  <c r="BM61" i="23"/>
  <c r="CK67" i="23"/>
  <c r="CE67" i="23"/>
  <c r="CA67" i="23"/>
  <c r="BW67" i="23"/>
  <c r="BM67" i="23"/>
  <c r="CJ67" i="23"/>
  <c r="BZ67" i="23"/>
  <c r="BV67" i="23"/>
  <c r="BL67" i="23"/>
  <c r="CC67" i="23"/>
  <c r="BQ67" i="23"/>
  <c r="E67" i="23"/>
  <c r="CG67" i="23"/>
  <c r="BX67" i="23"/>
  <c r="CH67" i="23"/>
  <c r="BY67" i="23"/>
  <c r="BK67" i="23"/>
  <c r="BT67" i="23"/>
  <c r="CD67" i="23"/>
  <c r="G67" i="23"/>
  <c r="BO38" i="23"/>
  <c r="BM38" i="23"/>
  <c r="BP38" i="23"/>
  <c r="CH24" i="23"/>
  <c r="CD24" i="23"/>
  <c r="BX24" i="23"/>
  <c r="BR24" i="23"/>
  <c r="BK24" i="23"/>
  <c r="CJ24" i="23"/>
  <c r="BW24" i="23"/>
  <c r="BN24" i="23"/>
  <c r="E24" i="23"/>
  <c r="CK24" i="23"/>
  <c r="BY24" i="23"/>
  <c r="CI24" i="23"/>
  <c r="CA24" i="23"/>
  <c r="BU24" i="23"/>
  <c r="BM24" i="23"/>
  <c r="CE24" i="23"/>
  <c r="BO24" i="23"/>
  <c r="H24" i="23"/>
  <c r="CF24" i="23"/>
  <c r="BZ24" i="23"/>
  <c r="BS24" i="23"/>
  <c r="BJ24" i="23"/>
  <c r="I24" i="23"/>
  <c r="CJ36" i="23"/>
  <c r="BZ36" i="23"/>
  <c r="BU36" i="23"/>
  <c r="BQ36" i="23"/>
  <c r="BM36" i="23"/>
  <c r="E36" i="23"/>
  <c r="CC36" i="23"/>
  <c r="BY36" i="23"/>
  <c r="BT36" i="23"/>
  <c r="BP36" i="23"/>
  <c r="BK36" i="23"/>
  <c r="J36" i="23"/>
  <c r="C36" i="23"/>
  <c r="CK36" i="23"/>
  <c r="BW36" i="23"/>
  <c r="BN36" i="23"/>
  <c r="CB36" i="23"/>
  <c r="BS36" i="23"/>
  <c r="I36" i="23"/>
  <c r="BR36" i="23"/>
  <c r="H36" i="23"/>
  <c r="CL36" i="23"/>
  <c r="BO36" i="23"/>
  <c r="BX36" i="23"/>
  <c r="CA36" i="23"/>
  <c r="CJ70" i="23"/>
  <c r="CI70" i="23"/>
  <c r="CK70" i="23"/>
  <c r="E70" i="23"/>
  <c r="CG70" i="23"/>
  <c r="F70" i="23"/>
  <c r="CJ35" i="23"/>
  <c r="BY35" i="23"/>
  <c r="BR35" i="23"/>
  <c r="I35" i="23"/>
  <c r="CC35" i="23"/>
  <c r="BW35" i="23"/>
  <c r="BQ35" i="23"/>
  <c r="H35" i="23"/>
  <c r="CK35" i="23"/>
  <c r="BS35" i="23"/>
  <c r="C35" i="23"/>
  <c r="CA35" i="23"/>
  <c r="BP35" i="23"/>
  <c r="BN35" i="23"/>
  <c r="CL35" i="23"/>
  <c r="BT35" i="23"/>
  <c r="E35" i="23"/>
  <c r="BZ35" i="23"/>
  <c r="J35" i="23"/>
  <c r="CE26" i="23"/>
  <c r="BS26" i="23"/>
  <c r="BN26" i="23"/>
  <c r="J26" i="23"/>
  <c r="CK26" i="23"/>
  <c r="CC26" i="23"/>
  <c r="BR26" i="23"/>
  <c r="BM26" i="23"/>
  <c r="I26" i="23"/>
  <c r="BW26" i="23"/>
  <c r="BK26" i="23"/>
  <c r="E26" i="23"/>
  <c r="BU26" i="23"/>
  <c r="BJ26" i="23"/>
  <c r="BO26" i="23"/>
  <c r="CJ26" i="23"/>
  <c r="BQ26" i="23"/>
  <c r="BP78" i="23"/>
  <c r="BO78" i="23"/>
  <c r="BM78" i="23"/>
  <c r="BY32" i="23"/>
  <c r="BT32" i="23"/>
  <c r="BL32" i="23"/>
  <c r="BL40" i="23" s="1"/>
  <c r="BQ32" i="23"/>
  <c r="BX32" i="23"/>
  <c r="BP32" i="23"/>
  <c r="BE40" i="23"/>
  <c r="CK32" i="23"/>
  <c r="BM32" i="23"/>
  <c r="CJ32" i="23"/>
  <c r="BG40" i="23"/>
  <c r="E32" i="23"/>
  <c r="BV32" i="23"/>
  <c r="BW32" i="23"/>
  <c r="BW33" i="23"/>
  <c r="BH40" i="23"/>
  <c r="E33" i="23"/>
  <c r="BW73" i="23"/>
  <c r="E73" i="23"/>
  <c r="CJ64" i="23"/>
  <c r="CE64" i="23"/>
  <c r="BZ64" i="23"/>
  <c r="BU64" i="23"/>
  <c r="BN64" i="23"/>
  <c r="H64" i="23"/>
  <c r="CI64" i="23"/>
  <c r="BY64" i="23"/>
  <c r="BS64" i="23"/>
  <c r="BM64" i="23"/>
  <c r="E64" i="23"/>
  <c r="CF64" i="23"/>
  <c r="BW64" i="23"/>
  <c r="BJ64" i="23"/>
  <c r="I64" i="23"/>
  <c r="CA64" i="23"/>
  <c r="CD64" i="23"/>
  <c r="BR64" i="23"/>
  <c r="CK64" i="23"/>
  <c r="BO64" i="23"/>
  <c r="CH64" i="23"/>
  <c r="BX64" i="23"/>
  <c r="BK64" i="23"/>
  <c r="CK75" i="23"/>
  <c r="BZ75" i="23"/>
  <c r="BS75" i="23"/>
  <c r="BN75" i="23"/>
  <c r="J75" i="23"/>
  <c r="C75" i="23"/>
  <c r="CJ75" i="23"/>
  <c r="BY75" i="23"/>
  <c r="BR75" i="23"/>
  <c r="I75" i="23"/>
  <c r="CA75" i="23"/>
  <c r="BP75" i="23"/>
  <c r="CL75" i="23"/>
  <c r="E75" i="23"/>
  <c r="BW75" i="23"/>
  <c r="H75" i="23"/>
  <c r="BT75" i="23"/>
  <c r="CC75" i="23"/>
  <c r="BQ75" i="23"/>
  <c r="CB25" i="23"/>
  <c r="BX25" i="23"/>
  <c r="BT25" i="23"/>
  <c r="BN25" i="23"/>
  <c r="CA25" i="23"/>
  <c r="BW25" i="23"/>
  <c r="BS25" i="23"/>
  <c r="BJ25" i="23"/>
  <c r="E25" i="23"/>
  <c r="BV25" i="23"/>
  <c r="BY25" i="23"/>
  <c r="BU25" i="23"/>
  <c r="I25" i="23"/>
  <c r="BP25" i="23"/>
  <c r="BZ25" i="23"/>
  <c r="BR25" i="23"/>
  <c r="H25" i="23"/>
  <c r="G40" i="23"/>
  <c r="CK76" i="23"/>
  <c r="CA76" i="23"/>
  <c r="BW76" i="23"/>
  <c r="BR76" i="23"/>
  <c r="BN76" i="23"/>
  <c r="H76" i="23"/>
  <c r="CL76" i="23"/>
  <c r="BS76" i="23"/>
  <c r="CJ76" i="23"/>
  <c r="BZ76" i="23"/>
  <c r="BU76" i="23"/>
  <c r="BQ76" i="23"/>
  <c r="BM76" i="23"/>
  <c r="E76" i="23"/>
  <c r="CB76" i="23"/>
  <c r="BO76" i="23"/>
  <c r="CC76" i="23"/>
  <c r="BY76" i="23"/>
  <c r="BT76" i="23"/>
  <c r="BP76" i="23"/>
  <c r="BK76" i="23"/>
  <c r="J76" i="23"/>
  <c r="C76" i="23"/>
  <c r="BX76" i="23"/>
  <c r="I76" i="23"/>
  <c r="CC74" i="23"/>
  <c r="BY74" i="23"/>
  <c r="BS74" i="23"/>
  <c r="BN74" i="23"/>
  <c r="J74" i="23"/>
  <c r="C74" i="23"/>
  <c r="BT74" i="23"/>
  <c r="CL74" i="23"/>
  <c r="CB74" i="23"/>
  <c r="BX74" i="23"/>
  <c r="BR74" i="23"/>
  <c r="I74" i="23"/>
  <c r="BZ74" i="23"/>
  <c r="E74" i="23"/>
  <c r="CK74" i="23"/>
  <c r="CA74" i="23"/>
  <c r="BW74" i="23"/>
  <c r="BQ74" i="23"/>
  <c r="H74" i="23"/>
  <c r="CJ74" i="23"/>
  <c r="BP74" i="23"/>
  <c r="CJ72" i="23"/>
  <c r="BW72" i="23"/>
  <c r="BP72" i="23"/>
  <c r="CK72" i="23"/>
  <c r="CG72" i="23"/>
  <c r="BV72" i="23"/>
  <c r="BM72" i="23"/>
  <c r="E72" i="23"/>
  <c r="BX72" i="23"/>
  <c r="BY72" i="23"/>
  <c r="BT72" i="23"/>
  <c r="BL72" i="23"/>
  <c r="BQ72" i="23"/>
  <c r="AY61" i="23"/>
  <c r="AK61" i="23"/>
  <c r="AD61" i="23"/>
  <c r="K61" i="23"/>
  <c r="AH61" i="23"/>
  <c r="BI80" i="23"/>
  <c r="AI61" i="23"/>
  <c r="AR61" i="23"/>
  <c r="AL61" i="23"/>
  <c r="BJ61" i="23"/>
  <c r="AG61" i="23"/>
  <c r="BA61" i="23"/>
  <c r="BK61" i="23"/>
  <c r="W61" i="23"/>
  <c r="AJ61" i="23"/>
  <c r="BP21" i="23"/>
  <c r="BV40" i="23" l="1"/>
  <c r="AL40" i="23"/>
  <c r="K40" i="23"/>
  <c r="AB80" i="23"/>
  <c r="AB40" i="23"/>
  <c r="BD80" i="23"/>
  <c r="BP80" i="23"/>
  <c r="BH80" i="23"/>
  <c r="BV80" i="23"/>
  <c r="BE80" i="23"/>
  <c r="F3" i="14" l="1"/>
  <c r="B55" i="23" l="1"/>
  <c r="B93" i="23"/>
  <c r="CK93" i="23" l="1"/>
  <c r="CA93" i="23"/>
  <c r="BW93" i="23"/>
  <c r="BQ93" i="23"/>
  <c r="H93" i="23"/>
  <c r="CB93" i="23"/>
  <c r="BX93" i="23"/>
  <c r="BD99" i="23"/>
  <c r="BD100" i="23" s="1"/>
  <c r="BD101" i="23" s="1"/>
  <c r="BD102" i="23" s="1"/>
  <c r="I93" i="23"/>
  <c r="CJ93" i="23"/>
  <c r="BZ93" i="23"/>
  <c r="BT93" i="23"/>
  <c r="BP93" i="23"/>
  <c r="BP99" i="23" s="1"/>
  <c r="BP100" i="23" s="1"/>
  <c r="BP101" i="23" s="1"/>
  <c r="BP102" i="23" s="1"/>
  <c r="E93" i="23"/>
  <c r="BR93" i="23"/>
  <c r="CC93" i="23"/>
  <c r="BY93" i="23"/>
  <c r="BS93" i="23"/>
  <c r="BN93" i="23"/>
  <c r="J93" i="23"/>
  <c r="C93" i="23"/>
  <c r="CL93" i="23"/>
  <c r="CC55" i="23"/>
  <c r="CC61" i="23" s="1"/>
  <c r="BY55" i="23"/>
  <c r="BY61" i="23" s="1"/>
  <c r="BS55" i="23"/>
  <c r="BS61" i="23" s="1"/>
  <c r="BN55" i="23"/>
  <c r="BN61" i="23" s="1"/>
  <c r="AV61" i="23"/>
  <c r="AP61" i="23"/>
  <c r="AE61" i="23"/>
  <c r="V61" i="23"/>
  <c r="R61" i="23"/>
  <c r="J55" i="23"/>
  <c r="J61" i="23" s="1"/>
  <c r="C55" i="23"/>
  <c r="C61" i="23" s="1"/>
  <c r="BT55" i="23"/>
  <c r="BT61" i="23" s="1"/>
  <c r="AQ61" i="23"/>
  <c r="S61" i="23"/>
  <c r="CL55" i="23"/>
  <c r="CL61" i="23" s="1"/>
  <c r="CB55" i="23"/>
  <c r="CB61" i="23" s="1"/>
  <c r="BX55" i="23"/>
  <c r="BX61" i="23" s="1"/>
  <c r="BR55" i="23"/>
  <c r="BR61" i="23" s="1"/>
  <c r="BD61" i="23"/>
  <c r="AT61" i="23"/>
  <c r="AO61" i="23"/>
  <c r="AC61" i="23"/>
  <c r="U61" i="23"/>
  <c r="P61" i="23"/>
  <c r="I55" i="23"/>
  <c r="I61" i="23" s="1"/>
  <c r="BZ55" i="23"/>
  <c r="BZ61" i="23" s="1"/>
  <c r="BP55" i="23"/>
  <c r="BP61" i="23" s="1"/>
  <c r="AF61" i="23"/>
  <c r="L61" i="23"/>
  <c r="CK55" i="23"/>
  <c r="CK61" i="23" s="1"/>
  <c r="CA55" i="23"/>
  <c r="CA61" i="23" s="1"/>
  <c r="BW55" i="23"/>
  <c r="BW61" i="23" s="1"/>
  <c r="BQ55" i="23"/>
  <c r="BQ61" i="23" s="1"/>
  <c r="BC61" i="23"/>
  <c r="AS61" i="23"/>
  <c r="AM61" i="23"/>
  <c r="Y61" i="23"/>
  <c r="T61" i="23"/>
  <c r="O61" i="23"/>
  <c r="H55" i="23"/>
  <c r="H61" i="23" s="1"/>
  <c r="CJ55" i="23"/>
  <c r="CJ61" i="23" s="1"/>
  <c r="AZ61" i="23"/>
  <c r="X61" i="23"/>
  <c r="E55" i="23"/>
  <c r="E61" i="23" s="1"/>
  <c r="BV99" i="23"/>
  <c r="BV100" i="23" s="1"/>
  <c r="BV101" i="23" s="1"/>
  <c r="BV102" i="23" s="1"/>
  <c r="B61" i="23"/>
  <c r="BO61" i="23"/>
  <c r="BU61" i="23"/>
  <c r="BF61" i="23"/>
  <c r="B34" i="23"/>
  <c r="BE99" i="23"/>
  <c r="BE100" i="23" s="1"/>
  <c r="BE101" i="23" s="1"/>
  <c r="BE102" i="23" s="1"/>
  <c r="BI99" i="23"/>
  <c r="BI100" i="23" s="1"/>
  <c r="BI101" i="23" s="1"/>
  <c r="BI102" i="23" s="1"/>
  <c r="BI61" i="23"/>
  <c r="BL61" i="23"/>
  <c r="BE61" i="23"/>
  <c r="Q61" i="23"/>
  <c r="BV61" i="23"/>
  <c r="CL34" i="23" l="1"/>
  <c r="CB34" i="23"/>
  <c r="BX34" i="23"/>
  <c r="BR34" i="23"/>
  <c r="BD40" i="23"/>
  <c r="I34" i="23"/>
  <c r="CK34" i="23"/>
  <c r="CA34" i="23"/>
  <c r="BW34" i="23"/>
  <c r="BQ34" i="23"/>
  <c r="H34" i="23"/>
  <c r="BY34" i="23"/>
  <c r="BN34" i="23"/>
  <c r="J34" i="23"/>
  <c r="CJ34" i="23"/>
  <c r="BT34" i="23"/>
  <c r="E34" i="23"/>
  <c r="CC34" i="23"/>
  <c r="CC40" i="23" s="1"/>
  <c r="BP34" i="23"/>
  <c r="BP40" i="23" s="1"/>
  <c r="BZ34" i="23"/>
  <c r="BS34" i="23"/>
  <c r="C34" i="23"/>
  <c r="C40" i="23" s="1"/>
  <c r="B63" i="23" l="1"/>
  <c r="B82" i="23"/>
  <c r="CI82" i="23" l="1"/>
  <c r="CE82" i="23"/>
  <c r="CA82" i="23"/>
  <c r="BW82" i="23"/>
  <c r="BW99" i="23" s="1"/>
  <c r="BR82" i="23"/>
  <c r="BM82" i="23"/>
  <c r="BC99" i="23"/>
  <c r="AY99" i="23"/>
  <c r="AH99" i="23"/>
  <c r="AD99" i="23"/>
  <c r="Y99" i="23"/>
  <c r="CK82" i="23"/>
  <c r="CK99" i="23" s="1"/>
  <c r="CF82" i="23"/>
  <c r="CF99" i="23" s="1"/>
  <c r="BZ82" i="23"/>
  <c r="BT82" i="23"/>
  <c r="BN82" i="23"/>
  <c r="BN99" i="23" s="1"/>
  <c r="BB99" i="23"/>
  <c r="AW99" i="23"/>
  <c r="AR99" i="23"/>
  <c r="AF99" i="23"/>
  <c r="Q99" i="23"/>
  <c r="M99" i="23"/>
  <c r="H82" i="23"/>
  <c r="CJ82" i="23"/>
  <c r="BY82" i="23"/>
  <c r="BY99" i="23" s="1"/>
  <c r="BS82" i="23"/>
  <c r="BS99" i="23" s="1"/>
  <c r="BK82" i="23"/>
  <c r="BA99" i="23"/>
  <c r="AV99" i="23"/>
  <c r="AP99" i="23"/>
  <c r="AE99" i="23"/>
  <c r="X99" i="23"/>
  <c r="T99" i="23"/>
  <c r="L99" i="23"/>
  <c r="E82" i="23"/>
  <c r="E99" i="23" s="1"/>
  <c r="CG82" i="23"/>
  <c r="CG99" i="23" s="1"/>
  <c r="BU82" i="23"/>
  <c r="BU99" i="23" s="1"/>
  <c r="BF99" i="23"/>
  <c r="AS99" i="23"/>
  <c r="AG99" i="23"/>
  <c r="N99" i="23"/>
  <c r="CB82" i="23"/>
  <c r="CB99" i="23" s="1"/>
  <c r="AX99" i="23"/>
  <c r="R99" i="23"/>
  <c r="CD82" i="23"/>
  <c r="CD99" i="23" s="1"/>
  <c r="BQ82" i="23"/>
  <c r="AZ99" i="23"/>
  <c r="AO99" i="23"/>
  <c r="AC99" i="23"/>
  <c r="S99" i="23"/>
  <c r="J82" i="23"/>
  <c r="J99" i="23" s="1"/>
  <c r="CL82" i="23"/>
  <c r="CL99" i="23" s="1"/>
  <c r="BO82" i="23"/>
  <c r="BO99" i="23" s="1"/>
  <c r="AA99" i="23"/>
  <c r="I82" i="23"/>
  <c r="BJ82" i="23"/>
  <c r="BJ99" i="23" s="1"/>
  <c r="O99" i="23"/>
  <c r="AT99" i="23"/>
  <c r="CH82" i="23"/>
  <c r="CH99" i="23" s="1"/>
  <c r="AI99" i="23"/>
  <c r="BX82" i="23"/>
  <c r="BX99" i="23" s="1"/>
  <c r="CK63" i="23"/>
  <c r="CG63" i="23"/>
  <c r="CG80" i="23" s="1"/>
  <c r="CD63" i="23"/>
  <c r="CD80" i="23" s="1"/>
  <c r="BY63" i="23"/>
  <c r="BY80" i="23" s="1"/>
  <c r="BT63" i="23"/>
  <c r="BO63" i="23"/>
  <c r="BO80" i="23" s="1"/>
  <c r="BJ63" i="23"/>
  <c r="BJ80" i="23" s="1"/>
  <c r="BA80" i="23"/>
  <c r="AW80" i="23"/>
  <c r="AS80" i="23"/>
  <c r="AO80" i="23"/>
  <c r="AJ80" i="23"/>
  <c r="AA80" i="23"/>
  <c r="W80" i="23"/>
  <c r="S80" i="23"/>
  <c r="J63" i="23"/>
  <c r="J80" i="23" s="1"/>
  <c r="CL63" i="23"/>
  <c r="CL80" i="23" s="1"/>
  <c r="BZ63" i="23"/>
  <c r="BZ80" i="23" s="1"/>
  <c r="BQ63" i="23"/>
  <c r="AX80" i="23"/>
  <c r="AK80" i="23"/>
  <c r="AC80" i="23"/>
  <c r="CJ63" i="23"/>
  <c r="CJ80" i="23" s="1"/>
  <c r="CF63" i="23"/>
  <c r="CF80" i="23" s="1"/>
  <c r="CB63" i="23"/>
  <c r="CB80" i="23" s="1"/>
  <c r="BX63" i="23"/>
  <c r="BS63" i="23"/>
  <c r="BS80" i="23" s="1"/>
  <c r="BN63" i="23"/>
  <c r="BN80" i="23" s="1"/>
  <c r="BF80" i="23"/>
  <c r="AZ80" i="23"/>
  <c r="AV80" i="23"/>
  <c r="AR80" i="23"/>
  <c r="AN80" i="23"/>
  <c r="AE80" i="23"/>
  <c r="Z80" i="23"/>
  <c r="V80" i="23"/>
  <c r="R80" i="23"/>
  <c r="N80" i="23"/>
  <c r="I63" i="23"/>
  <c r="I80" i="23" s="1"/>
  <c r="CH63" i="23"/>
  <c r="CH80" i="23" s="1"/>
  <c r="BK63" i="23"/>
  <c r="AP80" i="23"/>
  <c r="X80" i="23"/>
  <c r="L80" i="23"/>
  <c r="CI63" i="23"/>
  <c r="CE63" i="23"/>
  <c r="CE80" i="23" s="1"/>
  <c r="CA63" i="23"/>
  <c r="CA80" i="23" s="1"/>
  <c r="BW63" i="23"/>
  <c r="BW80" i="23" s="1"/>
  <c r="BR63" i="23"/>
  <c r="BM63" i="23"/>
  <c r="BC80" i="23"/>
  <c r="AY80" i="23"/>
  <c r="AQ80" i="23"/>
  <c r="AM80" i="23"/>
  <c r="AD80" i="23"/>
  <c r="Y80" i="23"/>
  <c r="U80" i="23"/>
  <c r="Q80" i="23"/>
  <c r="H63" i="23"/>
  <c r="H80" i="23" s="1"/>
  <c r="BU63" i="23"/>
  <c r="BU80" i="23" s="1"/>
  <c r="AT80" i="23"/>
  <c r="AG80" i="23"/>
  <c r="T80" i="23"/>
  <c r="E63" i="23"/>
  <c r="E80" i="23" s="1"/>
  <c r="CE99" i="23"/>
  <c r="BT99" i="23"/>
  <c r="BZ99" i="23"/>
  <c r="BQ99" i="23"/>
  <c r="I99" i="23"/>
  <c r="CJ99" i="23"/>
  <c r="BL99" i="23"/>
  <c r="G99" i="23"/>
  <c r="BG99" i="23"/>
  <c r="F99" i="23"/>
  <c r="AN99" i="23"/>
  <c r="U99" i="23"/>
  <c r="H99" i="23"/>
  <c r="BK99" i="23"/>
  <c r="AQ99" i="23"/>
  <c r="AU99" i="23"/>
  <c r="CC99" i="23"/>
  <c r="CA99" i="23"/>
  <c r="CI99" i="23"/>
  <c r="BM99" i="23"/>
  <c r="W99" i="23"/>
  <c r="V99" i="23"/>
  <c r="Z99" i="23"/>
  <c r="AK99" i="23"/>
  <c r="AL99" i="23"/>
  <c r="P99" i="23"/>
  <c r="AJ99" i="23"/>
  <c r="C99" i="23"/>
  <c r="B99" i="23"/>
  <c r="AM99" i="23"/>
  <c r="K99" i="23"/>
  <c r="BR99" i="23"/>
  <c r="O80" i="23"/>
  <c r="CC80" i="23"/>
  <c r="G80" i="23"/>
  <c r="CK80" i="23"/>
  <c r="CI80" i="23"/>
  <c r="AU80" i="23"/>
  <c r="AL80" i="23"/>
  <c r="AI80" i="23"/>
  <c r="C80" i="23"/>
  <c r="P80" i="23"/>
  <c r="BL80" i="23"/>
  <c r="BT80" i="23"/>
  <c r="M80" i="23"/>
  <c r="F80" i="23"/>
  <c r="BG80" i="23"/>
  <c r="BQ80" i="23"/>
  <c r="AF80" i="23"/>
  <c r="BR80" i="23"/>
  <c r="BM80" i="23"/>
  <c r="AH80" i="23"/>
  <c r="BK80" i="23"/>
  <c r="BX80" i="23"/>
  <c r="B80" i="23"/>
  <c r="BB80" i="23"/>
  <c r="K80" i="23"/>
  <c r="B4" i="23" l="1"/>
  <c r="BQ4" i="23" l="1"/>
  <c r="L21" i="23"/>
  <c r="L100" i="23" s="1"/>
  <c r="L101" i="23" s="1"/>
  <c r="L102" i="23" s="1"/>
  <c r="E4" i="23"/>
  <c r="E21" i="23" s="1"/>
  <c r="M21" i="23"/>
  <c r="Q21" i="23"/>
  <c r="Q100" i="23" s="1"/>
  <c r="Q101" i="23" s="1"/>
  <c r="Q102" i="23" s="1"/>
  <c r="Y21" i="23"/>
  <c r="Y100" i="23" s="1"/>
  <c r="Y101" i="23" s="1"/>
  <c r="Y102" i="23" s="1"/>
  <c r="AD21" i="23"/>
  <c r="AD100" i="23" s="1"/>
  <c r="AD101" i="23" s="1"/>
  <c r="AD102" i="23" s="1"/>
  <c r="AQ21" i="23"/>
  <c r="AU21" i="23"/>
  <c r="BM4" i="23"/>
  <c r="BM21" i="23" s="1"/>
  <c r="BS4" i="23"/>
  <c r="BS21" i="23" s="1"/>
  <c r="BX4" i="23"/>
  <c r="CB4" i="23"/>
  <c r="CF4" i="23"/>
  <c r="CF21" i="23" s="1"/>
  <c r="CJ4" i="23"/>
  <c r="CJ21" i="23" s="1"/>
  <c r="H4" i="23"/>
  <c r="N21" i="23"/>
  <c r="N100" i="23" s="1"/>
  <c r="N101" i="23" s="1"/>
  <c r="N102" i="23" s="1"/>
  <c r="R21" i="23"/>
  <c r="R100" i="23" s="1"/>
  <c r="R101" i="23" s="1"/>
  <c r="R102" i="23" s="1"/>
  <c r="V21" i="23"/>
  <c r="AI21" i="23"/>
  <c r="AN21" i="23"/>
  <c r="AZ21" i="23"/>
  <c r="AZ100" i="23" s="1"/>
  <c r="AZ101" i="23" s="1"/>
  <c r="AZ102" i="23" s="1"/>
  <c r="BF21" i="23"/>
  <c r="BF100" i="23" s="1"/>
  <c r="BF101" i="23" s="1"/>
  <c r="BF102" i="23" s="1"/>
  <c r="BN4" i="23"/>
  <c r="BT4" i="23"/>
  <c r="BY4" i="23"/>
  <c r="BY21" i="23" s="1"/>
  <c r="CD4" i="23"/>
  <c r="CD21" i="23" s="1"/>
  <c r="CD100" i="23" s="1"/>
  <c r="CD101" i="23" s="1"/>
  <c r="CD102" i="23" s="1"/>
  <c r="CG4" i="23"/>
  <c r="CG21" i="23" s="1"/>
  <c r="CG100" i="23" s="1"/>
  <c r="CG101" i="23" s="1"/>
  <c r="CG102" i="23" s="1"/>
  <c r="CK4" i="23"/>
  <c r="I4" i="23"/>
  <c r="I21" i="23" s="1"/>
  <c r="O21" i="23"/>
  <c r="AA21" i="23"/>
  <c r="AA100" i="23" s="1"/>
  <c r="AA101" i="23" s="1"/>
  <c r="AA102" i="23" s="1"/>
  <c r="AF21" i="23"/>
  <c r="AO21" i="23"/>
  <c r="AO100" i="23" s="1"/>
  <c r="AO101" i="23" s="1"/>
  <c r="AO102" i="23" s="1"/>
  <c r="AS21" i="23"/>
  <c r="AW21" i="23"/>
  <c r="AW100" i="23" s="1"/>
  <c r="AW101" i="23" s="1"/>
  <c r="AW102" i="23" s="1"/>
  <c r="BJ4" i="23"/>
  <c r="BO4" i="23"/>
  <c r="BO21" i="23" s="1"/>
  <c r="BO100" i="23" s="1"/>
  <c r="BO101" i="23" s="1"/>
  <c r="BO102" i="23" s="1"/>
  <c r="BU4" i="23"/>
  <c r="BU21" i="23" s="1"/>
  <c r="BU100" i="23" s="1"/>
  <c r="BU101" i="23" s="1"/>
  <c r="BU102" i="23" s="1"/>
  <c r="BZ4" i="23"/>
  <c r="CH4" i="23"/>
  <c r="CH21" i="23" s="1"/>
  <c r="CL4" i="23"/>
  <c r="CL21" i="23" s="1"/>
  <c r="J4" i="23"/>
  <c r="J21" i="23" s="1"/>
  <c r="J100" i="23" s="1"/>
  <c r="J101" i="23" s="1"/>
  <c r="J102" i="23" s="1"/>
  <c r="T21" i="23"/>
  <c r="T100" i="23" s="1"/>
  <c r="T101" i="23" s="1"/>
  <c r="T102" i="23" s="1"/>
  <c r="X21" i="23"/>
  <c r="X100" i="23" s="1"/>
  <c r="X101" i="23" s="1"/>
  <c r="X102" i="23" s="1"/>
  <c r="AC21" i="23"/>
  <c r="AC100" i="23" s="1"/>
  <c r="AC101" i="23" s="1"/>
  <c r="AC102" i="23" s="1"/>
  <c r="AK21" i="23"/>
  <c r="AP21" i="23"/>
  <c r="AT21" i="23"/>
  <c r="BB21" i="23"/>
  <c r="BK4" i="23"/>
  <c r="BK21" i="23" s="1"/>
  <c r="BR4" i="23"/>
  <c r="BW4" i="23"/>
  <c r="CA4" i="23"/>
  <c r="CA21" i="23" s="1"/>
  <c r="CE4" i="23"/>
  <c r="CE21" i="23" s="1"/>
  <c r="CI4" i="23"/>
  <c r="CI21" i="23" s="1"/>
  <c r="B23" i="23"/>
  <c r="BX21" i="23"/>
  <c r="CC21" i="23"/>
  <c r="BQ21" i="23"/>
  <c r="S21" i="23"/>
  <c r="K21" i="23"/>
  <c r="AJ21" i="23"/>
  <c r="AR21" i="23"/>
  <c r="AH21" i="23"/>
  <c r="BW21" i="23"/>
  <c r="BR21" i="23"/>
  <c r="BC21" i="23"/>
  <c r="W21" i="23"/>
  <c r="AE21" i="23"/>
  <c r="BN21" i="23"/>
  <c r="AL21" i="23"/>
  <c r="BA21" i="23"/>
  <c r="AV21" i="23"/>
  <c r="BL21" i="23"/>
  <c r="BT21" i="23"/>
  <c r="AY21" i="23"/>
  <c r="U21" i="23"/>
  <c r="G21" i="23"/>
  <c r="AM21" i="23"/>
  <c r="H21" i="23"/>
  <c r="P21" i="23"/>
  <c r="BZ21" i="23"/>
  <c r="BJ21" i="23"/>
  <c r="BG21" i="23"/>
  <c r="Z21" i="23"/>
  <c r="CB21" i="23"/>
  <c r="AX21" i="23"/>
  <c r="F21" i="23"/>
  <c r="C21" i="23"/>
  <c r="B21" i="23"/>
  <c r="CK21" i="23"/>
  <c r="AG21" i="23"/>
  <c r="CI23" i="23" l="1"/>
  <c r="CI40" i="23" s="1"/>
  <c r="CE23" i="23"/>
  <c r="CE40" i="23" s="1"/>
  <c r="CA23" i="23"/>
  <c r="CA40" i="23" s="1"/>
  <c r="BW23" i="23"/>
  <c r="BW40" i="23" s="1"/>
  <c r="BR23" i="23"/>
  <c r="BR40" i="23" s="1"/>
  <c r="BM23" i="23"/>
  <c r="BM40" i="23" s="1"/>
  <c r="BC40" i="23"/>
  <c r="AY40" i="23"/>
  <c r="AU40" i="23"/>
  <c r="AQ40" i="23"/>
  <c r="AM40" i="23"/>
  <c r="AH40" i="23"/>
  <c r="AD40" i="23"/>
  <c r="Y40" i="23"/>
  <c r="U40" i="23"/>
  <c r="Q40" i="23"/>
  <c r="M40" i="23"/>
  <c r="H23" i="23"/>
  <c r="H40" i="23" s="1"/>
  <c r="CL23" i="23"/>
  <c r="CL40" i="23" s="1"/>
  <c r="CH23" i="23"/>
  <c r="CH40" i="23" s="1"/>
  <c r="BZ23" i="23"/>
  <c r="BZ40" i="23" s="1"/>
  <c r="BU23" i="23"/>
  <c r="BU40" i="23" s="1"/>
  <c r="BQ23" i="23"/>
  <c r="BQ40" i="23" s="1"/>
  <c r="BK23" i="23"/>
  <c r="BK40" i="23" s="1"/>
  <c r="BB40" i="23"/>
  <c r="AX40" i="23"/>
  <c r="AT40" i="23"/>
  <c r="AP40" i="23"/>
  <c r="AK40" i="23"/>
  <c r="AG40" i="23"/>
  <c r="AC40" i="23"/>
  <c r="X40" i="23"/>
  <c r="T40" i="23"/>
  <c r="P40" i="23"/>
  <c r="L40" i="23"/>
  <c r="E23" i="23"/>
  <c r="E40" i="23" s="1"/>
  <c r="CJ23" i="23"/>
  <c r="CJ40" i="23" s="1"/>
  <c r="CF23" i="23"/>
  <c r="CF40" i="23" s="1"/>
  <c r="CB23" i="23"/>
  <c r="CB40" i="23" s="1"/>
  <c r="BX23" i="23"/>
  <c r="BX40" i="23" s="1"/>
  <c r="BS23" i="23"/>
  <c r="BS40" i="23" s="1"/>
  <c r="BN23" i="23"/>
  <c r="BN40" i="23" s="1"/>
  <c r="BF40" i="23"/>
  <c r="AZ40" i="23"/>
  <c r="AV40" i="23"/>
  <c r="AR40" i="23"/>
  <c r="AN40" i="23"/>
  <c r="AI40" i="23"/>
  <c r="AE40" i="23"/>
  <c r="Z40" i="23"/>
  <c r="V40" i="23"/>
  <c r="R40" i="23"/>
  <c r="N40" i="23"/>
  <c r="I23" i="23"/>
  <c r="I40" i="23" s="1"/>
  <c r="CK23" i="23"/>
  <c r="CK40" i="23" s="1"/>
  <c r="CG40" i="23"/>
  <c r="CD23" i="23"/>
  <c r="CD40" i="23" s="1"/>
  <c r="BY23" i="23"/>
  <c r="BY40" i="23" s="1"/>
  <c r="BT23" i="23"/>
  <c r="BT40" i="23" s="1"/>
  <c r="BO23" i="23"/>
  <c r="BO40" i="23" s="1"/>
  <c r="BJ23" i="23"/>
  <c r="BJ40" i="23" s="1"/>
  <c r="BA40" i="23"/>
  <c r="AW40" i="23"/>
  <c r="AS40" i="23"/>
  <c r="AO40" i="23"/>
  <c r="AJ40" i="23"/>
  <c r="AF40" i="23"/>
  <c r="AA40" i="23"/>
  <c r="W40" i="23"/>
  <c r="S40" i="23"/>
  <c r="O40" i="23"/>
  <c r="J23" i="23"/>
  <c r="J40" i="23" s="1"/>
  <c r="B40" i="23"/>
  <c r="CE100" i="23"/>
  <c r="CE101" i="23" s="1"/>
  <c r="CE102" i="23" s="1"/>
  <c r="AX100" i="23"/>
  <c r="AX101" i="23" s="1"/>
  <c r="AX102" i="23" s="1"/>
  <c r="AQ100" i="23"/>
  <c r="AQ101" i="23" s="1"/>
  <c r="AQ102" i="23" s="1"/>
  <c r="U100" i="23"/>
  <c r="U101" i="23" s="1"/>
  <c r="U102" i="23" s="1"/>
  <c r="BA100" i="23"/>
  <c r="BA101" i="23" s="1"/>
  <c r="BA102" i="23" s="1"/>
  <c r="W100" i="23"/>
  <c r="W101" i="23" s="1"/>
  <c r="W102" i="23" s="1"/>
  <c r="AG100" i="23"/>
  <c r="AG101" i="23" s="1"/>
  <c r="AG102" i="23" s="1"/>
  <c r="M100" i="23"/>
  <c r="M101" i="23" s="1"/>
  <c r="M102" i="23" s="1"/>
  <c r="Z100" i="23"/>
  <c r="Z101" i="23" s="1"/>
  <c r="Z102" i="23" s="1"/>
  <c r="P100" i="23"/>
  <c r="P101" i="23" s="1"/>
  <c r="P102" i="23" s="1"/>
  <c r="CH100" i="23"/>
  <c r="CH101" i="23" s="1"/>
  <c r="CH102" i="23" s="1"/>
  <c r="H100" i="23"/>
  <c r="H101" i="23" s="1"/>
  <c r="H102" i="23" s="1"/>
  <c r="G100" i="23"/>
  <c r="G101" i="23" s="1"/>
  <c r="G102" i="23" s="1"/>
  <c r="AY100" i="23"/>
  <c r="AY101" i="23" s="1"/>
  <c r="AY102" i="23" s="1"/>
  <c r="AV100" i="23"/>
  <c r="AV101" i="23" s="1"/>
  <c r="AV102" i="23" s="1"/>
  <c r="AK100" i="23"/>
  <c r="AK101" i="23" s="1"/>
  <c r="AK102" i="23" s="1"/>
  <c r="BN100" i="23"/>
  <c r="BN101" i="23" s="1"/>
  <c r="BN102" i="23" s="1"/>
  <c r="CI100" i="23"/>
  <c r="CI101" i="23" s="1"/>
  <c r="CI102" i="23" s="1"/>
  <c r="AT100" i="23"/>
  <c r="AT101" i="23" s="1"/>
  <c r="AT102" i="23" s="1"/>
  <c r="BW100" i="23"/>
  <c r="BW101" i="23" s="1"/>
  <c r="BW102" i="23" s="1"/>
  <c r="AR100" i="23"/>
  <c r="AR101" i="23" s="1"/>
  <c r="AR102" i="23" s="1"/>
  <c r="AU100" i="23"/>
  <c r="AU101" i="23" s="1"/>
  <c r="AU102" i="23" s="1"/>
  <c r="BY100" i="23"/>
  <c r="BY101" i="23" s="1"/>
  <c r="BY102" i="23" s="1"/>
  <c r="BX100" i="23"/>
  <c r="BX101" i="23" s="1"/>
  <c r="BX102" i="23" s="1"/>
  <c r="CK100" i="23"/>
  <c r="CK101" i="23" s="1"/>
  <c r="CK102" i="23" s="1"/>
  <c r="BZ100" i="23"/>
  <c r="BZ101" i="23" s="1"/>
  <c r="BZ102" i="23" s="1"/>
  <c r="AM100" i="23"/>
  <c r="AM101" i="23" s="1"/>
  <c r="AM102" i="23" s="1"/>
  <c r="BL100" i="23"/>
  <c r="BL101" i="23" s="1"/>
  <c r="BL102" i="23" s="1"/>
  <c r="AI100" i="23"/>
  <c r="AI101" i="23" s="1"/>
  <c r="AI102" i="23" s="1"/>
  <c r="AH100" i="23"/>
  <c r="AH101" i="23" s="1"/>
  <c r="AH102" i="23" s="1"/>
  <c r="CF100" i="23"/>
  <c r="CF101" i="23" s="1"/>
  <c r="CF102" i="23" s="1"/>
  <c r="C100" i="23"/>
  <c r="C101" i="23" s="1"/>
  <c r="C102" i="23" s="1"/>
  <c r="CB100" i="23"/>
  <c r="CB101" i="23" s="1"/>
  <c r="CB102" i="23" s="1"/>
  <c r="BG100" i="23"/>
  <c r="BG101" i="23" s="1"/>
  <c r="BG102" i="23" s="1"/>
  <c r="BB100" i="23"/>
  <c r="BB101" i="23" s="1"/>
  <c r="BB102" i="23" s="1"/>
  <c r="CL100" i="23"/>
  <c r="CL101" i="23" s="1"/>
  <c r="CL102" i="23" s="1"/>
  <c r="BT100" i="23"/>
  <c r="BT101" i="23" s="1"/>
  <c r="BT102" i="23" s="1"/>
  <c r="CA100" i="23"/>
  <c r="CA101" i="23" s="1"/>
  <c r="CA102" i="23" s="1"/>
  <c r="AF100" i="23"/>
  <c r="AF101" i="23" s="1"/>
  <c r="AF102" i="23" s="1"/>
  <c r="AL100" i="23"/>
  <c r="AL101" i="23" s="1"/>
  <c r="AL102" i="23" s="1"/>
  <c r="V100" i="23"/>
  <c r="V101" i="23" s="1"/>
  <c r="V102" i="23" s="1"/>
  <c r="AE100" i="23"/>
  <c r="AE101" i="23" s="1"/>
  <c r="AE102" i="23" s="1"/>
  <c r="BM100" i="23"/>
  <c r="BM101" i="23" s="1"/>
  <c r="BM102" i="23" s="1"/>
  <c r="AP100" i="23"/>
  <c r="AP101" i="23" s="1"/>
  <c r="AP102" i="23" s="1"/>
  <c r="S100" i="23"/>
  <c r="S101" i="23" s="1"/>
  <c r="S102" i="23" s="1"/>
  <c r="BQ100" i="23"/>
  <c r="BQ101" i="23" s="1"/>
  <c r="BQ102" i="23" s="1"/>
  <c r="E100" i="23"/>
  <c r="E101" i="23" s="1"/>
  <c r="E102" i="23" s="1"/>
  <c r="CJ100" i="23"/>
  <c r="CJ101" i="23" s="1"/>
  <c r="CJ102" i="23" s="1"/>
  <c r="BR100" i="23"/>
  <c r="BR101" i="23" s="1"/>
  <c r="BR102" i="23" s="1"/>
  <c r="K100" i="23"/>
  <c r="K101" i="23" s="1"/>
  <c r="K102" i="23" s="1"/>
  <c r="BK100" i="23"/>
  <c r="BK101" i="23" s="1"/>
  <c r="BK102" i="23" s="1"/>
  <c r="F100" i="23"/>
  <c r="F101" i="23" s="1"/>
  <c r="F102" i="23" s="1"/>
  <c r="BJ100" i="23"/>
  <c r="BJ101" i="23" s="1"/>
  <c r="BJ102" i="23" s="1"/>
  <c r="BS100" i="23"/>
  <c r="BS101" i="23" s="1"/>
  <c r="BS102" i="23" s="1"/>
  <c r="AS100" i="23"/>
  <c r="AS101" i="23" s="1"/>
  <c r="AS102" i="23" s="1"/>
  <c r="I100" i="23"/>
  <c r="I101" i="23" s="1"/>
  <c r="I102" i="23" s="1"/>
  <c r="O100" i="23"/>
  <c r="O101" i="23" s="1"/>
  <c r="O102" i="23" s="1"/>
  <c r="AN100" i="23"/>
  <c r="AN101" i="23" s="1"/>
  <c r="AN102" i="23" s="1"/>
  <c r="BC100" i="23"/>
  <c r="BC101" i="23" s="1"/>
  <c r="BC102" i="23" s="1"/>
  <c r="AJ100" i="23"/>
  <c r="AJ101" i="23" s="1"/>
  <c r="AJ102" i="23" s="1"/>
  <c r="CC100" i="23"/>
  <c r="CC101" i="23" s="1"/>
  <c r="CC102" i="23" s="1"/>
  <c r="B90" i="44"/>
  <c r="BH99" i="44" s="1"/>
  <c r="BH100" i="44" s="1"/>
  <c r="BH101" i="44" s="1"/>
  <c r="BH102" i="44" s="1"/>
  <c r="B89" i="45"/>
  <c r="F89" i="45" s="1"/>
  <c r="F99" i="45" s="1"/>
  <c r="F100" i="45" s="1"/>
  <c r="F101" i="45" s="1"/>
  <c r="F102" i="45" s="1"/>
  <c r="I152" i="22"/>
  <c r="J152" i="22" s="1"/>
  <c r="I178" i="22"/>
  <c r="J178" i="22" s="1"/>
  <c r="F179" i="22"/>
  <c r="G179" i="22" s="1"/>
  <c r="H179" i="22"/>
  <c r="B90" i="45" s="1"/>
  <c r="BC90" i="45" s="1"/>
  <c r="I179" i="22"/>
  <c r="J179" i="22" s="1"/>
  <c r="H174" i="22"/>
  <c r="I174" i="22" s="1"/>
  <c r="J174" i="22" s="1"/>
  <c r="F174" i="22"/>
  <c r="B66" i="45" s="1"/>
  <c r="Y66" i="45" s="1"/>
  <c r="H178" i="22"/>
  <c r="F178" i="22"/>
  <c r="B70" i="45" s="1"/>
  <c r="G178" i="22"/>
  <c r="I158" i="22"/>
  <c r="J158" i="22" s="1"/>
  <c r="H173" i="22"/>
  <c r="B84" i="45" s="1"/>
  <c r="F173" i="22"/>
  <c r="B65" i="45" s="1"/>
  <c r="G173" i="22"/>
  <c r="J153" i="22"/>
  <c r="I153" i="22"/>
  <c r="I157" i="22"/>
  <c r="J157" i="22" s="1"/>
  <c r="E84" i="44"/>
  <c r="BX84" i="44"/>
  <c r="BU84" i="44"/>
  <c r="BW84" i="44"/>
  <c r="BZ84" i="44"/>
  <c r="CA84" i="44"/>
  <c r="BJ84" i="44"/>
  <c r="H84" i="44"/>
  <c r="B84" i="44"/>
  <c r="BR84" i="44"/>
  <c r="CI89" i="44"/>
  <c r="E89" i="44"/>
  <c r="CK89" i="44"/>
  <c r="B89" i="44"/>
  <c r="F89" i="44" s="1"/>
  <c r="F99" i="44" s="1"/>
  <c r="F100" i="44" s="1"/>
  <c r="F101" i="44" s="1"/>
  <c r="F102" i="44" s="1"/>
  <c r="CG89" i="44"/>
  <c r="BU85" i="44"/>
  <c r="BM85" i="44"/>
  <c r="BR85" i="44"/>
  <c r="CK85" i="44"/>
  <c r="I85" i="44"/>
  <c r="BJ85" i="44"/>
  <c r="E85" i="44"/>
  <c r="BK85" i="44"/>
  <c r="CE85" i="44"/>
  <c r="B85" i="44"/>
  <c r="CG85" i="44"/>
  <c r="F158" i="22"/>
  <c r="B71" i="44" s="1"/>
  <c r="F157" i="22"/>
  <c r="B70" i="44" s="1"/>
  <c r="CI70" i="44" s="1"/>
  <c r="F153" i="22"/>
  <c r="G153" i="22" s="1"/>
  <c r="B65" i="44"/>
  <c r="BW65" i="44" s="1"/>
  <c r="G152" i="22"/>
  <c r="E70" i="44" l="1"/>
  <c r="G157" i="22"/>
  <c r="CB65" i="45"/>
  <c r="CB80" i="45" s="1"/>
  <c r="AC65" i="45"/>
  <c r="BT65" i="45"/>
  <c r="BT80" i="45" s="1"/>
  <c r="BP65" i="45"/>
  <c r="BP80" i="45" s="1"/>
  <c r="BV65" i="45"/>
  <c r="BV80" i="45" s="1"/>
  <c r="I65" i="45"/>
  <c r="BS65" i="45"/>
  <c r="AK65" i="45"/>
  <c r="BC65" i="45"/>
  <c r="BB65" i="45"/>
  <c r="CA65" i="45"/>
  <c r="AO65" i="45"/>
  <c r="R65" i="45"/>
  <c r="E65" i="45"/>
  <c r="BX65" i="45"/>
  <c r="BW65" i="45"/>
  <c r="AL65" i="45"/>
  <c r="AL80" i="45" s="1"/>
  <c r="BU65" i="45"/>
  <c r="AP65" i="45"/>
  <c r="X65" i="45"/>
  <c r="V65" i="45"/>
  <c r="N65" i="45"/>
  <c r="BJ65" i="45"/>
  <c r="Q65" i="45"/>
  <c r="BZ65" i="45"/>
  <c r="AW65" i="45"/>
  <c r="AT65" i="45"/>
  <c r="AN65" i="45"/>
  <c r="AN80" i="45" s="1"/>
  <c r="CG65" i="45"/>
  <c r="U65" i="45"/>
  <c r="Y65" i="45"/>
  <c r="BR65" i="45"/>
  <c r="AY65" i="45"/>
  <c r="AG65" i="45"/>
  <c r="BY65" i="45"/>
  <c r="H65" i="45"/>
  <c r="AE65" i="45"/>
  <c r="BN65" i="45"/>
  <c r="AX65" i="45"/>
  <c r="W65" i="45"/>
  <c r="AM65" i="45"/>
  <c r="AS65" i="45"/>
  <c r="AN84" i="45"/>
  <c r="AN99" i="45" s="1"/>
  <c r="AN100" i="45" s="1"/>
  <c r="AN101" i="45" s="1"/>
  <c r="AN102" i="45" s="1"/>
  <c r="BT84" i="45"/>
  <c r="BT99" i="45" s="1"/>
  <c r="BT100" i="45" s="1"/>
  <c r="BT101" i="45" s="1"/>
  <c r="BT102" i="45" s="1"/>
  <c r="CB84" i="45"/>
  <c r="CB99" i="45" s="1"/>
  <c r="CB100" i="45" s="1"/>
  <c r="CB101" i="45" s="1"/>
  <c r="CB102" i="45" s="1"/>
  <c r="BV84" i="45"/>
  <c r="BV99" i="45" s="1"/>
  <c r="BV100" i="45" s="1"/>
  <c r="BV101" i="45" s="1"/>
  <c r="BV102" i="45" s="1"/>
  <c r="CG84" i="45"/>
  <c r="AC84" i="45"/>
  <c r="BP84" i="45"/>
  <c r="BP99" i="45" s="1"/>
  <c r="BP100" i="45" s="1"/>
  <c r="BP101" i="45" s="1"/>
  <c r="BP102" i="45" s="1"/>
  <c r="U84" i="45"/>
  <c r="AL84" i="45"/>
  <c r="AL99" i="45" s="1"/>
  <c r="AL100" i="45" s="1"/>
  <c r="AL101" i="45" s="1"/>
  <c r="AL102" i="45" s="1"/>
  <c r="AK84" i="45"/>
  <c r="BY84" i="45"/>
  <c r="BN84" i="45"/>
  <c r="CA84" i="45"/>
  <c r="AM84" i="45"/>
  <c r="BS84" i="45"/>
  <c r="AO84" i="45"/>
  <c r="AE84" i="45"/>
  <c r="AG84" i="45"/>
  <c r="I84" i="45"/>
  <c r="V84" i="45"/>
  <c r="R84" i="45"/>
  <c r="E84" i="45"/>
  <c r="BX84" i="45"/>
  <c r="AP84" i="45"/>
  <c r="BC84" i="45"/>
  <c r="N84" i="45"/>
  <c r="Q84" i="45"/>
  <c r="BW84" i="45"/>
  <c r="AY84" i="45"/>
  <c r="AX84" i="45"/>
  <c r="BZ84" i="45"/>
  <c r="W84" i="45"/>
  <c r="BR84" i="45"/>
  <c r="AT84" i="45"/>
  <c r="AW84" i="45"/>
  <c r="X84" i="45"/>
  <c r="Y84" i="45"/>
  <c r="BU84" i="45"/>
  <c r="H84" i="45"/>
  <c r="BB84" i="45"/>
  <c r="BJ84" i="45"/>
  <c r="AS84" i="45"/>
  <c r="F70" i="45"/>
  <c r="F80" i="45" s="1"/>
  <c r="CJ70" i="45"/>
  <c r="BC70" i="45"/>
  <c r="CK70" i="45"/>
  <c r="CG70" i="45"/>
  <c r="E70" i="45"/>
  <c r="AZ70" i="45"/>
  <c r="CI70" i="45"/>
  <c r="BC89" i="45"/>
  <c r="CJ89" i="45"/>
  <c r="BF66" i="45"/>
  <c r="BH90" i="45"/>
  <c r="BH99" i="45" s="1"/>
  <c r="BH100" i="45" s="1"/>
  <c r="BH101" i="45" s="1"/>
  <c r="BH102" i="45" s="1"/>
  <c r="BT65" i="44"/>
  <c r="BT80" i="44" s="1"/>
  <c r="AL80" i="44"/>
  <c r="AN80" i="44"/>
  <c r="CG65" i="44"/>
  <c r="CB65" i="44"/>
  <c r="CB80" i="44" s="1"/>
  <c r="BP65" i="44"/>
  <c r="BP80" i="44" s="1"/>
  <c r="BY65" i="44"/>
  <c r="BS65" i="44"/>
  <c r="BV65" i="44"/>
  <c r="BV80" i="44" s="1"/>
  <c r="BX65" i="44"/>
  <c r="E65" i="44"/>
  <c r="H65" i="44"/>
  <c r="BR65" i="44"/>
  <c r="CJ70" i="44"/>
  <c r="F70" i="44"/>
  <c r="F80" i="44" s="1"/>
  <c r="CG70" i="44"/>
  <c r="BQ85" i="44"/>
  <c r="BQ99" i="44" s="1"/>
  <c r="BQ100" i="44" s="1"/>
  <c r="BQ101" i="44" s="1"/>
  <c r="BQ102" i="44" s="1"/>
  <c r="CC85" i="44"/>
  <c r="CC99" i="44" s="1"/>
  <c r="CC100" i="44" s="1"/>
  <c r="CC101" i="44" s="1"/>
  <c r="CC102" i="44" s="1"/>
  <c r="J85" i="44"/>
  <c r="J99" i="44" s="1"/>
  <c r="J100" i="44" s="1"/>
  <c r="J101" i="44" s="1"/>
  <c r="J102" i="44" s="1"/>
  <c r="BS85" i="44"/>
  <c r="BN85" i="44"/>
  <c r="CJ85" i="44"/>
  <c r="BO85" i="44"/>
  <c r="BW85" i="44"/>
  <c r="CJ89" i="44"/>
  <c r="AL99" i="44"/>
  <c r="AL100" i="44" s="1"/>
  <c r="AL101" i="44" s="1"/>
  <c r="AL102" i="44" s="1"/>
  <c r="CB84" i="44"/>
  <c r="CB99" i="44" s="1"/>
  <c r="CB100" i="44" s="1"/>
  <c r="CB101" i="44" s="1"/>
  <c r="CB102" i="44" s="1"/>
  <c r="AC99" i="44"/>
  <c r="AC100" i="44" s="1"/>
  <c r="AC101" i="44" s="1"/>
  <c r="AC102" i="44" s="1"/>
  <c r="BT84" i="44"/>
  <c r="BT99" i="44" s="1"/>
  <c r="BT100" i="44" s="1"/>
  <c r="BT101" i="44" s="1"/>
  <c r="BT102" i="44" s="1"/>
  <c r="U99" i="44"/>
  <c r="U100" i="44" s="1"/>
  <c r="U101" i="44" s="1"/>
  <c r="U102" i="44" s="1"/>
  <c r="AN99" i="44"/>
  <c r="AN100" i="44" s="1"/>
  <c r="AN101" i="44" s="1"/>
  <c r="AN102" i="44" s="1"/>
  <c r="CG84" i="44"/>
  <c r="CG99" i="44" s="1"/>
  <c r="CG100" i="44" s="1"/>
  <c r="CG101" i="44" s="1"/>
  <c r="CG102" i="44" s="1"/>
  <c r="BV84" i="44"/>
  <c r="BV99" i="44" s="1"/>
  <c r="BV100" i="44" s="1"/>
  <c r="BV101" i="44" s="1"/>
  <c r="BV102" i="44" s="1"/>
  <c r="BP84" i="44"/>
  <c r="BP99" i="44" s="1"/>
  <c r="BP100" i="44" s="1"/>
  <c r="BP101" i="44" s="1"/>
  <c r="BP102" i="44" s="1"/>
  <c r="BY84" i="44"/>
  <c r="BN84" i="44"/>
  <c r="I84" i="44"/>
  <c r="BS84" i="44"/>
  <c r="I173" i="22"/>
  <c r="J173" i="22" s="1"/>
  <c r="CK89" i="45"/>
  <c r="CI89" i="45"/>
  <c r="CE66" i="45"/>
  <c r="W66" i="45"/>
  <c r="B71" i="45"/>
  <c r="B66" i="44"/>
  <c r="I65" i="44"/>
  <c r="BZ65" i="44"/>
  <c r="J66" i="45"/>
  <c r="J80" i="45" s="1"/>
  <c r="CC66" i="45"/>
  <c r="CC80" i="45" s="1"/>
  <c r="BQ66" i="45"/>
  <c r="BQ80" i="45" s="1"/>
  <c r="CK66" i="45"/>
  <c r="I66" i="45"/>
  <c r="BR66" i="45"/>
  <c r="V66" i="45"/>
  <c r="E66" i="45"/>
  <c r="CJ66" i="45"/>
  <c r="AS66" i="45"/>
  <c r="BO66" i="45"/>
  <c r="AO66" i="45"/>
  <c r="CG66" i="45"/>
  <c r="U66" i="45"/>
  <c r="T66" i="45"/>
  <c r="BU66" i="45"/>
  <c r="B85" i="45"/>
  <c r="BJ66" i="45"/>
  <c r="G158" i="22"/>
  <c r="G174" i="22"/>
  <c r="AZ89" i="45"/>
  <c r="E89" i="45"/>
  <c r="CG89" i="45"/>
  <c r="BN66" i="45"/>
  <c r="R66" i="45"/>
  <c r="BW66" i="45"/>
  <c r="AC66" i="45"/>
  <c r="CK70" i="44"/>
  <c r="BU65" i="44"/>
  <c r="BJ65" i="44"/>
  <c r="CA65" i="44"/>
  <c r="BS66" i="45"/>
  <c r="BM66" i="45"/>
  <c r="AK66" i="45"/>
  <c r="BK66" i="45"/>
  <c r="BN65" i="44"/>
  <c r="BH80" i="44"/>
  <c r="AM66" i="45"/>
  <c r="CC85" i="45" l="1"/>
  <c r="CC99" i="45" s="1"/>
  <c r="CC100" i="45" s="1"/>
  <c r="CC101" i="45" s="1"/>
  <c r="CC102" i="45" s="1"/>
  <c r="BQ85" i="45"/>
  <c r="BQ99" i="45" s="1"/>
  <c r="BQ100" i="45" s="1"/>
  <c r="BQ101" i="45" s="1"/>
  <c r="BQ102" i="45" s="1"/>
  <c r="J85" i="45"/>
  <c r="J99" i="45" s="1"/>
  <c r="J100" i="45" s="1"/>
  <c r="J101" i="45" s="1"/>
  <c r="J102" i="45" s="1"/>
  <c r="CE85" i="45"/>
  <c r="BO85" i="45"/>
  <c r="BU85" i="45"/>
  <c r="BF85" i="45"/>
  <c r="AK85" i="45"/>
  <c r="CJ85" i="45"/>
  <c r="V85" i="45"/>
  <c r="CG85" i="45"/>
  <c r="E85" i="45"/>
  <c r="BK85" i="45"/>
  <c r="BR85" i="45"/>
  <c r="AC85" i="45"/>
  <c r="AS85" i="45"/>
  <c r="BJ85" i="45"/>
  <c r="T85" i="45"/>
  <c r="BM85" i="45"/>
  <c r="R85" i="45"/>
  <c r="AM85" i="45"/>
  <c r="CK85" i="45"/>
  <c r="BW85" i="45"/>
  <c r="U85" i="45"/>
  <c r="BN85" i="45"/>
  <c r="Y85" i="45"/>
  <c r="BS85" i="45"/>
  <c r="W85" i="45"/>
  <c r="I85" i="45"/>
  <c r="AO85" i="45"/>
  <c r="CG99" i="45"/>
  <c r="CG100" i="45" s="1"/>
  <c r="CG101" i="45" s="1"/>
  <c r="CG102" i="45" s="1"/>
  <c r="BQ66" i="44"/>
  <c r="BQ80" i="44" s="1"/>
  <c r="J66" i="44"/>
  <c r="J80" i="44" s="1"/>
  <c r="CE66" i="44"/>
  <c r="AC80" i="44"/>
  <c r="BR66" i="44"/>
  <c r="BJ66" i="44"/>
  <c r="E66" i="44"/>
  <c r="CJ66" i="44"/>
  <c r="BU66" i="44"/>
  <c r="U80" i="44"/>
  <c r="BN66" i="44"/>
  <c r="BW66" i="44"/>
  <c r="BK66" i="44"/>
  <c r="CC66" i="44"/>
  <c r="CC80" i="44" s="1"/>
  <c r="CG66" i="44"/>
  <c r="BM66" i="44"/>
  <c r="CK66" i="44"/>
  <c r="I66" i="44"/>
  <c r="BS66" i="44"/>
  <c r="BO66" i="44"/>
  <c r="CG80" i="44"/>
  <c r="U99" i="45"/>
  <c r="U100" i="45" s="1"/>
  <c r="U101" i="45" s="1"/>
  <c r="U102" i="45" s="1"/>
  <c r="U80" i="45"/>
  <c r="AC80" i="45"/>
  <c r="BH71" i="45"/>
  <c r="BH80" i="45" s="1"/>
  <c r="BC71" i="45"/>
  <c r="AC99" i="45"/>
  <c r="AC100" i="45" s="1"/>
  <c r="AC101" i="45" s="1"/>
  <c r="AC102" i="45" s="1"/>
  <c r="CG80" i="45"/>
  <c r="B83" i="44"/>
  <c r="Z99" i="44" s="1"/>
  <c r="Z100" i="44" s="1"/>
  <c r="Z101" i="44" s="1"/>
  <c r="Z102" i="44" s="1"/>
  <c r="H172" i="22"/>
  <c r="F172" i="22" s="1"/>
  <c r="H167" i="22"/>
  <c r="I167" i="22" s="1"/>
  <c r="J167" i="22" s="1"/>
  <c r="J151" i="22"/>
  <c r="I151" i="22"/>
  <c r="G151" i="22"/>
  <c r="B64" i="45" l="1"/>
  <c r="F188" i="22"/>
  <c r="G188" i="22" s="1"/>
  <c r="G172" i="22"/>
  <c r="BR83" i="44"/>
  <c r="BR99" i="44" s="1"/>
  <c r="BR100" i="44" s="1"/>
  <c r="BR101" i="44" s="1"/>
  <c r="BR102" i="44" s="1"/>
  <c r="BY83" i="44"/>
  <c r="BY99" i="44" s="1"/>
  <c r="BY100" i="44" s="1"/>
  <c r="BY101" i="44" s="1"/>
  <c r="BY102" i="44" s="1"/>
  <c r="AX99" i="44"/>
  <c r="AX100" i="44" s="1"/>
  <c r="AX101" i="44" s="1"/>
  <c r="AX102" i="44" s="1"/>
  <c r="AV99" i="44"/>
  <c r="AV100" i="44" s="1"/>
  <c r="AV101" i="44" s="1"/>
  <c r="AV102" i="44" s="1"/>
  <c r="AO99" i="44"/>
  <c r="AO100" i="44" s="1"/>
  <c r="AO101" i="44" s="1"/>
  <c r="AO102" i="44" s="1"/>
  <c r="AS99" i="44"/>
  <c r="AS100" i="44" s="1"/>
  <c r="AS101" i="44" s="1"/>
  <c r="AS102" i="44" s="1"/>
  <c r="BS83" i="44"/>
  <c r="BS99" i="44" s="1"/>
  <c r="BS100" i="44" s="1"/>
  <c r="BS101" i="44" s="1"/>
  <c r="BS102" i="44" s="1"/>
  <c r="BW83" i="44"/>
  <c r="BW99" i="44" s="1"/>
  <c r="BW100" i="44" s="1"/>
  <c r="BW101" i="44" s="1"/>
  <c r="BW102" i="44" s="1"/>
  <c r="F167" i="22"/>
  <c r="G167" i="22" s="1"/>
  <c r="B99" i="44"/>
  <c r="BJ83" i="44"/>
  <c r="BJ99" i="44" s="1"/>
  <c r="BJ100" i="44" s="1"/>
  <c r="BJ101" i="44" s="1"/>
  <c r="BJ102" i="44" s="1"/>
  <c r="X99" i="44"/>
  <c r="X100" i="44" s="1"/>
  <c r="X101" i="44" s="1"/>
  <c r="X102" i="44" s="1"/>
  <c r="AT99" i="44"/>
  <c r="AT100" i="44" s="1"/>
  <c r="AT101" i="44" s="1"/>
  <c r="AT102" i="44" s="1"/>
  <c r="V99" i="44"/>
  <c r="V100" i="44" s="1"/>
  <c r="V101" i="44" s="1"/>
  <c r="V102" i="44" s="1"/>
  <c r="AG99" i="44"/>
  <c r="AG100" i="44" s="1"/>
  <c r="AG101" i="44" s="1"/>
  <c r="AG102" i="44" s="1"/>
  <c r="N99" i="44"/>
  <c r="N100" i="44" s="1"/>
  <c r="N101" i="44" s="1"/>
  <c r="N102" i="44" s="1"/>
  <c r="AU99" i="44"/>
  <c r="AU100" i="44" s="1"/>
  <c r="AU101" i="44" s="1"/>
  <c r="AU102" i="44" s="1"/>
  <c r="W99" i="44"/>
  <c r="W100" i="44" s="1"/>
  <c r="W101" i="44" s="1"/>
  <c r="W102" i="44" s="1"/>
  <c r="R99" i="44"/>
  <c r="R100" i="44" s="1"/>
  <c r="R101" i="44" s="1"/>
  <c r="R102" i="44" s="1"/>
  <c r="CF83" i="44"/>
  <c r="CF99" i="44" s="1"/>
  <c r="CF100" i="44" s="1"/>
  <c r="CF101" i="44" s="1"/>
  <c r="CF102" i="44" s="1"/>
  <c r="AA99" i="44"/>
  <c r="AA100" i="44" s="1"/>
  <c r="AA101" i="44" s="1"/>
  <c r="AA102" i="44" s="1"/>
  <c r="B64" i="44"/>
  <c r="AI99" i="44"/>
  <c r="AI100" i="44" s="1"/>
  <c r="AI101" i="44" s="1"/>
  <c r="AI102" i="44" s="1"/>
  <c r="S99" i="44"/>
  <c r="S100" i="44" s="1"/>
  <c r="S101" i="44" s="1"/>
  <c r="S102" i="44" s="1"/>
  <c r="AH99" i="44"/>
  <c r="AH100" i="44" s="1"/>
  <c r="AH101" i="44" s="1"/>
  <c r="AH102" i="44" s="1"/>
  <c r="B83" i="45"/>
  <c r="H188" i="22"/>
  <c r="I188" i="22" s="1"/>
  <c r="J188" i="22" s="1"/>
  <c r="I172" i="22"/>
  <c r="J172" i="22" s="1"/>
  <c r="BC99" i="44"/>
  <c r="BC100" i="44" s="1"/>
  <c r="BC101" i="44" s="1"/>
  <c r="BC102" i="44" s="1"/>
  <c r="AW99" i="44"/>
  <c r="AW100" i="44" s="1"/>
  <c r="AW101" i="44" s="1"/>
  <c r="AW102" i="44" s="1"/>
  <c r="I83" i="44"/>
  <c r="I99" i="44" s="1"/>
  <c r="I100" i="44" s="1"/>
  <c r="I101" i="44" s="1"/>
  <c r="I102" i="44" s="1"/>
  <c r="AJ99" i="44"/>
  <c r="AJ100" i="44" s="1"/>
  <c r="AJ101" i="44" s="1"/>
  <c r="AJ102" i="44" s="1"/>
  <c r="Y99" i="44"/>
  <c r="Y100" i="44" s="1"/>
  <c r="Y101" i="44" s="1"/>
  <c r="Y102" i="44" s="1"/>
  <c r="AP99" i="44"/>
  <c r="AP100" i="44" s="1"/>
  <c r="AP101" i="44" s="1"/>
  <c r="AP102" i="44" s="1"/>
  <c r="AY99" i="44"/>
  <c r="AY100" i="44" s="1"/>
  <c r="AY101" i="44" s="1"/>
  <c r="AY102" i="44" s="1"/>
  <c r="AM99" i="44"/>
  <c r="AM100" i="44" s="1"/>
  <c r="AM101" i="44" s="1"/>
  <c r="AM102" i="44" s="1"/>
  <c r="BA99" i="44"/>
  <c r="BA100" i="44" s="1"/>
  <c r="BA101" i="44" s="1"/>
  <c r="BA102" i="44" s="1"/>
  <c r="Q99" i="44"/>
  <c r="Q100" i="44" s="1"/>
  <c r="Q101" i="44" s="1"/>
  <c r="Q102" i="44" s="1"/>
  <c r="AQ99" i="44"/>
  <c r="AQ100" i="44" s="1"/>
  <c r="AQ101" i="44" s="1"/>
  <c r="AQ102" i="44" s="1"/>
  <c r="CK83" i="44"/>
  <c r="CK99" i="44" s="1"/>
  <c r="CK100" i="44" s="1"/>
  <c r="CK101" i="44" s="1"/>
  <c r="CK102" i="44" s="1"/>
  <c r="T99" i="44"/>
  <c r="T100" i="44" s="1"/>
  <c r="T101" i="44" s="1"/>
  <c r="T102" i="44" s="1"/>
  <c r="CD83" i="44"/>
  <c r="CD99" i="44" s="1"/>
  <c r="CD100" i="44" s="1"/>
  <c r="CD101" i="44" s="1"/>
  <c r="CD102" i="44" s="1"/>
  <c r="O99" i="44"/>
  <c r="O100" i="44" s="1"/>
  <c r="O101" i="44" s="1"/>
  <c r="O102" i="44" s="1"/>
  <c r="CJ83" i="44"/>
  <c r="CJ99" i="44" s="1"/>
  <c r="CJ100" i="44" s="1"/>
  <c r="CJ101" i="44" s="1"/>
  <c r="CJ102" i="44" s="1"/>
  <c r="BN83" i="44"/>
  <c r="BN99" i="44" s="1"/>
  <c r="BN100" i="44" s="1"/>
  <c r="BN101" i="44" s="1"/>
  <c r="BN102" i="44" s="1"/>
  <c r="AE99" i="44"/>
  <c r="AE100" i="44" s="1"/>
  <c r="AE101" i="44" s="1"/>
  <c r="AE102" i="44" s="1"/>
  <c r="AK99" i="44"/>
  <c r="AK100" i="44" s="1"/>
  <c r="AK101" i="44" s="1"/>
  <c r="AK102" i="44" s="1"/>
  <c r="BZ83" i="44"/>
  <c r="BZ99" i="44" s="1"/>
  <c r="BZ100" i="44" s="1"/>
  <c r="BZ101" i="44" s="1"/>
  <c r="BZ102" i="44" s="1"/>
  <c r="H83" i="44"/>
  <c r="H99" i="44" s="1"/>
  <c r="H100" i="44" s="1"/>
  <c r="H101" i="44" s="1"/>
  <c r="H102" i="44" s="1"/>
  <c r="BU83" i="44"/>
  <c r="BU99" i="44" s="1"/>
  <c r="BU100" i="44" s="1"/>
  <c r="BU101" i="44" s="1"/>
  <c r="BU102" i="44" s="1"/>
  <c r="AZ99" i="44"/>
  <c r="AZ100" i="44" s="1"/>
  <c r="AZ101" i="44" s="1"/>
  <c r="AZ102" i="44" s="1"/>
  <c r="CE83" i="44"/>
  <c r="CE99" i="44" s="1"/>
  <c r="CE100" i="44" s="1"/>
  <c r="CE101" i="44" s="1"/>
  <c r="CE102" i="44" s="1"/>
  <c r="CH83" i="44"/>
  <c r="CH99" i="44" s="1"/>
  <c r="CH100" i="44" s="1"/>
  <c r="CH101" i="44" s="1"/>
  <c r="CH102" i="44" s="1"/>
  <c r="BO83" i="44"/>
  <c r="BO99" i="44" s="1"/>
  <c r="BO100" i="44" s="1"/>
  <c r="BO101" i="44" s="1"/>
  <c r="BO102" i="44" s="1"/>
  <c r="BM83" i="44"/>
  <c r="BM99" i="44" s="1"/>
  <c r="BM100" i="44" s="1"/>
  <c r="BM101" i="44" s="1"/>
  <c r="BM102" i="44" s="1"/>
  <c r="M99" i="44"/>
  <c r="M100" i="44" s="1"/>
  <c r="M101" i="44" s="1"/>
  <c r="M102" i="44" s="1"/>
  <c r="AF99" i="44"/>
  <c r="AF100" i="44" s="1"/>
  <c r="AF101" i="44" s="1"/>
  <c r="AF102" i="44" s="1"/>
  <c r="L99" i="44"/>
  <c r="L100" i="44" s="1"/>
  <c r="L101" i="44" s="1"/>
  <c r="L102" i="44" s="1"/>
  <c r="P99" i="44"/>
  <c r="P100" i="44" s="1"/>
  <c r="P101" i="44" s="1"/>
  <c r="P102" i="44" s="1"/>
  <c r="BB99" i="44"/>
  <c r="BB100" i="44" s="1"/>
  <c r="BB101" i="44" s="1"/>
  <c r="BB102" i="44" s="1"/>
  <c r="BK83" i="44"/>
  <c r="BK99" i="44" s="1"/>
  <c r="BK100" i="44" s="1"/>
  <c r="BK101" i="44" s="1"/>
  <c r="BK102" i="44" s="1"/>
  <c r="BF99" i="44"/>
  <c r="BF100" i="44" s="1"/>
  <c r="BF101" i="44" s="1"/>
  <c r="BF102" i="44" s="1"/>
  <c r="BX83" i="44"/>
  <c r="BX99" i="44" s="1"/>
  <c r="BX100" i="44" s="1"/>
  <c r="BX101" i="44" s="1"/>
  <c r="BX102" i="44" s="1"/>
  <c r="CI83" i="44"/>
  <c r="CI99" i="44" s="1"/>
  <c r="CI100" i="44" s="1"/>
  <c r="CI101" i="44" s="1"/>
  <c r="CI102" i="44" s="1"/>
  <c r="E83" i="44"/>
  <c r="E99" i="44" s="1"/>
  <c r="E100" i="44" s="1"/>
  <c r="E101" i="44" s="1"/>
  <c r="E102" i="44" s="1"/>
  <c r="CA83" i="44"/>
  <c r="CA99" i="44" s="1"/>
  <c r="CA100" i="44" s="1"/>
  <c r="CA101" i="44" s="1"/>
  <c r="CA102" i="44" s="1"/>
  <c r="AD99" i="44"/>
  <c r="AD100" i="44" s="1"/>
  <c r="AD101" i="44" s="1"/>
  <c r="AD102" i="44" s="1"/>
  <c r="L83" i="45" l="1"/>
  <c r="L99" i="45" s="1"/>
  <c r="L100" i="45" s="1"/>
  <c r="L101" i="45" s="1"/>
  <c r="L102" i="45" s="1"/>
  <c r="N83" i="45"/>
  <c r="N99" i="45" s="1"/>
  <c r="N100" i="45" s="1"/>
  <c r="N101" i="45" s="1"/>
  <c r="N102" i="45" s="1"/>
  <c r="T83" i="45"/>
  <c r="T99" i="45" s="1"/>
  <c r="T100" i="45" s="1"/>
  <c r="T101" i="45" s="1"/>
  <c r="T102" i="45" s="1"/>
  <c r="Z83" i="45"/>
  <c r="Z99" i="45" s="1"/>
  <c r="Z100" i="45" s="1"/>
  <c r="Z101" i="45" s="1"/>
  <c r="Z102" i="45" s="1"/>
  <c r="BY83" i="45"/>
  <c r="BY99" i="45" s="1"/>
  <c r="BY100" i="45" s="1"/>
  <c r="BY101" i="45" s="1"/>
  <c r="BY102" i="45" s="1"/>
  <c r="CJ83" i="45"/>
  <c r="CJ99" i="45" s="1"/>
  <c r="CJ100" i="45" s="1"/>
  <c r="CJ101" i="45" s="1"/>
  <c r="CJ102" i="45" s="1"/>
  <c r="BK83" i="45"/>
  <c r="BK99" i="45" s="1"/>
  <c r="BK100" i="45" s="1"/>
  <c r="BK101" i="45" s="1"/>
  <c r="BK102" i="45" s="1"/>
  <c r="AI83" i="45"/>
  <c r="AI99" i="45" s="1"/>
  <c r="AI100" i="45" s="1"/>
  <c r="AI101" i="45" s="1"/>
  <c r="AI102" i="45" s="1"/>
  <c r="S83" i="45"/>
  <c r="S99" i="45" s="1"/>
  <c r="S100" i="45" s="1"/>
  <c r="S101" i="45" s="1"/>
  <c r="S102" i="45" s="1"/>
  <c r="AG83" i="45"/>
  <c r="AG99" i="45" s="1"/>
  <c r="AG100" i="45" s="1"/>
  <c r="AG101" i="45" s="1"/>
  <c r="AG102" i="45" s="1"/>
  <c r="BX83" i="45"/>
  <c r="BX99" i="45" s="1"/>
  <c r="BX100" i="45" s="1"/>
  <c r="BX101" i="45" s="1"/>
  <c r="BX102" i="45" s="1"/>
  <c r="CI83" i="45"/>
  <c r="CI99" i="45" s="1"/>
  <c r="CI100" i="45" s="1"/>
  <c r="CI101" i="45" s="1"/>
  <c r="CI102" i="45" s="1"/>
  <c r="AX83" i="45"/>
  <c r="AX99" i="45" s="1"/>
  <c r="AX100" i="45" s="1"/>
  <c r="AX101" i="45" s="1"/>
  <c r="AX102" i="45" s="1"/>
  <c r="I83" i="45"/>
  <c r="I99" i="45" s="1"/>
  <c r="I100" i="45" s="1"/>
  <c r="I101" i="45" s="1"/>
  <c r="I102" i="45" s="1"/>
  <c r="BS83" i="45"/>
  <c r="BS99" i="45" s="1"/>
  <c r="BS100" i="45" s="1"/>
  <c r="BS101" i="45" s="1"/>
  <c r="BS102" i="45" s="1"/>
  <c r="BW83" i="45"/>
  <c r="BW99" i="45" s="1"/>
  <c r="BW100" i="45" s="1"/>
  <c r="BW101" i="45" s="1"/>
  <c r="BW102" i="45" s="1"/>
  <c r="BO83" i="45"/>
  <c r="BO99" i="45" s="1"/>
  <c r="BO100" i="45" s="1"/>
  <c r="BO101" i="45" s="1"/>
  <c r="BO102" i="45" s="1"/>
  <c r="B99" i="45"/>
  <c r="AJ83" i="45"/>
  <c r="AJ99" i="45" s="1"/>
  <c r="AJ100" i="45" s="1"/>
  <c r="AJ101" i="45" s="1"/>
  <c r="AJ102" i="45" s="1"/>
  <c r="AT83" i="45"/>
  <c r="AT99" i="45" s="1"/>
  <c r="AT100" i="45" s="1"/>
  <c r="AT101" i="45" s="1"/>
  <c r="AT102" i="45" s="1"/>
  <c r="AD83" i="45"/>
  <c r="AD99" i="45" s="1"/>
  <c r="AD100" i="45" s="1"/>
  <c r="AD101" i="45" s="1"/>
  <c r="AD102" i="45" s="1"/>
  <c r="BN83" i="45"/>
  <c r="BN99" i="45" s="1"/>
  <c r="BN100" i="45" s="1"/>
  <c r="BN101" i="45" s="1"/>
  <c r="BN102" i="45" s="1"/>
  <c r="AP83" i="45"/>
  <c r="AP99" i="45" s="1"/>
  <c r="AP100" i="45" s="1"/>
  <c r="AP101" i="45" s="1"/>
  <c r="AP102" i="45" s="1"/>
  <c r="AF83" i="45"/>
  <c r="AF99" i="45" s="1"/>
  <c r="AF100" i="45" s="1"/>
  <c r="AF101" i="45" s="1"/>
  <c r="AF102" i="45" s="1"/>
  <c r="AO83" i="45"/>
  <c r="AO99" i="45" s="1"/>
  <c r="AO100" i="45" s="1"/>
  <c r="AO101" i="45" s="1"/>
  <c r="AO102" i="45" s="1"/>
  <c r="V83" i="45"/>
  <c r="V99" i="45" s="1"/>
  <c r="V100" i="45" s="1"/>
  <c r="V101" i="45" s="1"/>
  <c r="V102" i="45" s="1"/>
  <c r="CF83" i="45"/>
  <c r="CF99" i="45" s="1"/>
  <c r="CF100" i="45" s="1"/>
  <c r="CF101" i="45" s="1"/>
  <c r="CF102" i="45" s="1"/>
  <c r="CA83" i="45"/>
  <c r="CA99" i="45" s="1"/>
  <c r="CA100" i="45" s="1"/>
  <c r="CA101" i="45" s="1"/>
  <c r="CA102" i="45" s="1"/>
  <c r="Y83" i="45"/>
  <c r="Y99" i="45" s="1"/>
  <c r="Y100" i="45" s="1"/>
  <c r="Y101" i="45" s="1"/>
  <c r="Y102" i="45" s="1"/>
  <c r="R83" i="45"/>
  <c r="R99" i="45" s="1"/>
  <c r="R100" i="45" s="1"/>
  <c r="R101" i="45" s="1"/>
  <c r="R102" i="45" s="1"/>
  <c r="O83" i="45"/>
  <c r="O99" i="45" s="1"/>
  <c r="O100" i="45" s="1"/>
  <c r="O101" i="45" s="1"/>
  <c r="O102" i="45" s="1"/>
  <c r="BC83" i="45"/>
  <c r="BC99" i="45" s="1"/>
  <c r="BC100" i="45" s="1"/>
  <c r="BC101" i="45" s="1"/>
  <c r="BC102" i="45" s="1"/>
  <c r="CE83" i="45"/>
  <c r="CE99" i="45" s="1"/>
  <c r="CE100" i="45" s="1"/>
  <c r="CE101" i="45" s="1"/>
  <c r="CE102" i="45" s="1"/>
  <c r="X83" i="45"/>
  <c r="X99" i="45" s="1"/>
  <c r="X100" i="45" s="1"/>
  <c r="X101" i="45" s="1"/>
  <c r="X102" i="45" s="1"/>
  <c r="BZ83" i="45"/>
  <c r="BZ99" i="45" s="1"/>
  <c r="BZ100" i="45" s="1"/>
  <c r="BZ101" i="45" s="1"/>
  <c r="BZ102" i="45" s="1"/>
  <c r="BA83" i="45"/>
  <c r="BA99" i="45" s="1"/>
  <c r="BA100" i="45" s="1"/>
  <c r="BA101" i="45" s="1"/>
  <c r="BA102" i="45" s="1"/>
  <c r="AW83" i="45"/>
  <c r="AW99" i="45" s="1"/>
  <c r="AW100" i="45" s="1"/>
  <c r="AW101" i="45" s="1"/>
  <c r="AW102" i="45" s="1"/>
  <c r="CK83" i="45"/>
  <c r="CK99" i="45" s="1"/>
  <c r="CK100" i="45" s="1"/>
  <c r="CK101" i="45" s="1"/>
  <c r="CK102" i="45" s="1"/>
  <c r="M99" i="45"/>
  <c r="M100" i="45" s="1"/>
  <c r="M101" i="45" s="1"/>
  <c r="M102" i="45" s="1"/>
  <c r="CH83" i="45"/>
  <c r="CH99" i="45" s="1"/>
  <c r="CH100" i="45" s="1"/>
  <c r="CH101" i="45" s="1"/>
  <c r="CH102" i="45" s="1"/>
  <c r="E83" i="45"/>
  <c r="E99" i="45" s="1"/>
  <c r="E100" i="45" s="1"/>
  <c r="E101" i="45" s="1"/>
  <c r="E102" i="45" s="1"/>
  <c r="AA83" i="45"/>
  <c r="AA99" i="45" s="1"/>
  <c r="AA100" i="45" s="1"/>
  <c r="AA101" i="45" s="1"/>
  <c r="AA102" i="45" s="1"/>
  <c r="AH83" i="45"/>
  <c r="AH99" i="45" s="1"/>
  <c r="AH100" i="45" s="1"/>
  <c r="AH101" i="45" s="1"/>
  <c r="AH102" i="45" s="1"/>
  <c r="BU83" i="45"/>
  <c r="BU99" i="45" s="1"/>
  <c r="BU100" i="45" s="1"/>
  <c r="BU101" i="45" s="1"/>
  <c r="BU102" i="45" s="1"/>
  <c r="AV83" i="45"/>
  <c r="AV99" i="45" s="1"/>
  <c r="AV100" i="45" s="1"/>
  <c r="AV101" i="45" s="1"/>
  <c r="AV102" i="45" s="1"/>
  <c r="AS83" i="45"/>
  <c r="AS99" i="45" s="1"/>
  <c r="AS100" i="45" s="1"/>
  <c r="AS101" i="45" s="1"/>
  <c r="AS102" i="45" s="1"/>
  <c r="BJ83" i="45"/>
  <c r="BJ99" i="45" s="1"/>
  <c r="BJ100" i="45" s="1"/>
  <c r="BJ101" i="45" s="1"/>
  <c r="BJ102" i="45" s="1"/>
  <c r="BF83" i="45"/>
  <c r="BF99" i="45" s="1"/>
  <c r="BF100" i="45" s="1"/>
  <c r="BF101" i="45" s="1"/>
  <c r="BF102" i="45" s="1"/>
  <c r="AU83" i="45"/>
  <c r="AU99" i="45" s="1"/>
  <c r="AU100" i="45" s="1"/>
  <c r="AU101" i="45" s="1"/>
  <c r="AU102" i="45" s="1"/>
  <c r="BM83" i="45"/>
  <c r="BM99" i="45" s="1"/>
  <c r="BM100" i="45" s="1"/>
  <c r="BM101" i="45" s="1"/>
  <c r="BM102" i="45" s="1"/>
  <c r="AE83" i="45"/>
  <c r="AE99" i="45" s="1"/>
  <c r="AE100" i="45" s="1"/>
  <c r="AE101" i="45" s="1"/>
  <c r="AE102" i="45" s="1"/>
  <c r="H83" i="45"/>
  <c r="H99" i="45" s="1"/>
  <c r="H100" i="45" s="1"/>
  <c r="H101" i="45" s="1"/>
  <c r="H102" i="45" s="1"/>
  <c r="AY83" i="45"/>
  <c r="AY99" i="45" s="1"/>
  <c r="AY100" i="45" s="1"/>
  <c r="AY101" i="45" s="1"/>
  <c r="AY102" i="45" s="1"/>
  <c r="CD83" i="45"/>
  <c r="CD99" i="45" s="1"/>
  <c r="CD100" i="45" s="1"/>
  <c r="CD101" i="45" s="1"/>
  <c r="CD102" i="45" s="1"/>
  <c r="AM83" i="45"/>
  <c r="AM99" i="45" s="1"/>
  <c r="AM100" i="45" s="1"/>
  <c r="AM101" i="45" s="1"/>
  <c r="AM102" i="45" s="1"/>
  <c r="BB83" i="45"/>
  <c r="BB99" i="45" s="1"/>
  <c r="BB100" i="45" s="1"/>
  <c r="BB101" i="45" s="1"/>
  <c r="BB102" i="45" s="1"/>
  <c r="AZ83" i="45"/>
  <c r="AZ99" i="45" s="1"/>
  <c r="AZ100" i="45" s="1"/>
  <c r="AZ101" i="45" s="1"/>
  <c r="AZ102" i="45" s="1"/>
  <c r="Q83" i="45"/>
  <c r="Q99" i="45" s="1"/>
  <c r="Q100" i="45" s="1"/>
  <c r="Q101" i="45" s="1"/>
  <c r="Q102" i="45" s="1"/>
  <c r="BR83" i="45"/>
  <c r="BR99" i="45" s="1"/>
  <c r="BR100" i="45" s="1"/>
  <c r="BR101" i="45" s="1"/>
  <c r="BR102" i="45" s="1"/>
  <c r="P99" i="45"/>
  <c r="P100" i="45" s="1"/>
  <c r="P101" i="45" s="1"/>
  <c r="P102" i="45" s="1"/>
  <c r="AK83" i="45"/>
  <c r="AK99" i="45" s="1"/>
  <c r="AK100" i="45" s="1"/>
  <c r="AK101" i="45" s="1"/>
  <c r="AK102" i="45" s="1"/>
  <c r="AQ83" i="45"/>
  <c r="AQ99" i="45" s="1"/>
  <c r="AQ100" i="45" s="1"/>
  <c r="AQ101" i="45" s="1"/>
  <c r="AQ102" i="45" s="1"/>
  <c r="W83" i="45"/>
  <c r="W99" i="45" s="1"/>
  <c r="W100" i="45" s="1"/>
  <c r="W101" i="45" s="1"/>
  <c r="W102" i="45" s="1"/>
  <c r="AM80" i="44"/>
  <c r="BN64" i="44"/>
  <c r="BN80" i="44" s="1"/>
  <c r="BK64" i="44"/>
  <c r="BK80" i="44" s="1"/>
  <c r="AK80" i="44"/>
  <c r="BF80" i="44"/>
  <c r="BU64" i="44"/>
  <c r="BU80" i="44" s="1"/>
  <c r="BC80" i="44"/>
  <c r="BW64" i="44"/>
  <c r="BW80" i="44" s="1"/>
  <c r="BB80" i="44"/>
  <c r="CK64" i="44"/>
  <c r="CK80" i="44" s="1"/>
  <c r="E64" i="44"/>
  <c r="E80" i="44" s="1"/>
  <c r="BY64" i="44"/>
  <c r="BY80" i="44" s="1"/>
  <c r="CA64" i="44"/>
  <c r="CA80" i="44" s="1"/>
  <c r="R80" i="44"/>
  <c r="BS64" i="44"/>
  <c r="BS80" i="44" s="1"/>
  <c r="BM64" i="44"/>
  <c r="BM80" i="44" s="1"/>
  <c r="BZ64" i="44"/>
  <c r="BZ80" i="44" s="1"/>
  <c r="W80" i="44"/>
  <c r="CE64" i="44"/>
  <c r="CE80" i="44" s="1"/>
  <c r="I64" i="44"/>
  <c r="I80" i="44" s="1"/>
  <c r="AS80" i="44"/>
  <c r="CJ64" i="44"/>
  <c r="CJ80" i="44" s="1"/>
  <c r="BR64" i="44"/>
  <c r="BR80" i="44" s="1"/>
  <c r="BO64" i="44"/>
  <c r="BO80" i="44" s="1"/>
  <c r="T80" i="44"/>
  <c r="AZ80" i="44"/>
  <c r="AO80" i="44"/>
  <c r="AP80" i="44"/>
  <c r="AY80" i="44"/>
  <c r="V80" i="44"/>
  <c r="Y80" i="44"/>
  <c r="BJ64" i="44"/>
  <c r="BJ80" i="44" s="1"/>
  <c r="H64" i="44"/>
  <c r="H80" i="44" s="1"/>
  <c r="Z80" i="44"/>
  <c r="AI80" i="44"/>
  <c r="AX80" i="44"/>
  <c r="CI64" i="44"/>
  <c r="CI80" i="44" s="1"/>
  <c r="AV80" i="44"/>
  <c r="X80" i="44"/>
  <c r="CD64" i="44"/>
  <c r="CD80" i="44" s="1"/>
  <c r="M80" i="44"/>
  <c r="AT80" i="44"/>
  <c r="B80" i="44"/>
  <c r="AQ80" i="44"/>
  <c r="AA80" i="44"/>
  <c r="S80" i="44"/>
  <c r="O80" i="44"/>
  <c r="P80" i="44"/>
  <c r="BA80" i="44"/>
  <c r="AG80" i="44"/>
  <c r="Q80" i="44"/>
  <c r="CF64" i="44"/>
  <c r="CF80" i="44" s="1"/>
  <c r="AW80" i="44"/>
  <c r="AJ80" i="44"/>
  <c r="CH64" i="44"/>
  <c r="CH80" i="44" s="1"/>
  <c r="AH80" i="44"/>
  <c r="AF80" i="44"/>
  <c r="N80" i="44"/>
  <c r="BX64" i="44"/>
  <c r="BX80" i="44" s="1"/>
  <c r="AE80" i="44"/>
  <c r="L80" i="44"/>
  <c r="AD80" i="44"/>
  <c r="AU80" i="44"/>
  <c r="BC64" i="45"/>
  <c r="BC80" i="45" s="1"/>
  <c r="B80" i="45"/>
  <c r="AJ64" i="45"/>
  <c r="AJ80" i="45" s="1"/>
  <c r="BW64" i="45"/>
  <c r="BW80" i="45" s="1"/>
  <c r="AW64" i="45"/>
  <c r="AW80" i="45" s="1"/>
  <c r="AK64" i="45"/>
  <c r="AK80" i="45" s="1"/>
  <c r="AQ64" i="45"/>
  <c r="AQ80" i="45" s="1"/>
  <c r="AO64" i="45"/>
  <c r="AO80" i="45" s="1"/>
  <c r="AY64" i="45"/>
  <c r="AY80" i="45" s="1"/>
  <c r="X64" i="45"/>
  <c r="X80" i="45" s="1"/>
  <c r="M80" i="45"/>
  <c r="AM64" i="45"/>
  <c r="AM80" i="45" s="1"/>
  <c r="I64" i="45"/>
  <c r="I80" i="45" s="1"/>
  <c r="BM64" i="45"/>
  <c r="BM80" i="45" s="1"/>
  <c r="AA64" i="45"/>
  <c r="AA80" i="45" s="1"/>
  <c r="AZ64" i="45"/>
  <c r="AZ80" i="45" s="1"/>
  <c r="W64" i="45"/>
  <c r="W80" i="45" s="1"/>
  <c r="AH64" i="45"/>
  <c r="AH80" i="45" s="1"/>
  <c r="AF64" i="45"/>
  <c r="AF80" i="45" s="1"/>
  <c r="AI64" i="45"/>
  <c r="AI80" i="45" s="1"/>
  <c r="CD64" i="45"/>
  <c r="CD80" i="45" s="1"/>
  <c r="N64" i="45"/>
  <c r="N80" i="45" s="1"/>
  <c r="Z64" i="45"/>
  <c r="Z80" i="45" s="1"/>
  <c r="BB64" i="45"/>
  <c r="BB80" i="45" s="1"/>
  <c r="V64" i="45"/>
  <c r="V80" i="45" s="1"/>
  <c r="Y64" i="45"/>
  <c r="Y80" i="45" s="1"/>
  <c r="H64" i="45"/>
  <c r="H80" i="45" s="1"/>
  <c r="CJ64" i="45"/>
  <c r="CJ80" i="45" s="1"/>
  <c r="AS64" i="45"/>
  <c r="AS80" i="45" s="1"/>
  <c r="CI64" i="45"/>
  <c r="CI80" i="45" s="1"/>
  <c r="CH64" i="45"/>
  <c r="CH80" i="45" s="1"/>
  <c r="BX64" i="45"/>
  <c r="BX80" i="45" s="1"/>
  <c r="BO64" i="45"/>
  <c r="BO80" i="45" s="1"/>
  <c r="BY64" i="45"/>
  <c r="BY80" i="45" s="1"/>
  <c r="BK64" i="45"/>
  <c r="BK80" i="45" s="1"/>
  <c r="CK64" i="45"/>
  <c r="CK80" i="45" s="1"/>
  <c r="BS64" i="45"/>
  <c r="BS80" i="45" s="1"/>
  <c r="BZ64" i="45"/>
  <c r="BZ80" i="45" s="1"/>
  <c r="BA64" i="45"/>
  <c r="BA80" i="45" s="1"/>
  <c r="BR64" i="45"/>
  <c r="BR80" i="45" s="1"/>
  <c r="BN64" i="45"/>
  <c r="BN80" i="45" s="1"/>
  <c r="AV64" i="45"/>
  <c r="AV80" i="45" s="1"/>
  <c r="AP64" i="45"/>
  <c r="AP80" i="45" s="1"/>
  <c r="O64" i="45"/>
  <c r="O80" i="45" s="1"/>
  <c r="S64" i="45"/>
  <c r="S80" i="45" s="1"/>
  <c r="AD64" i="45"/>
  <c r="AD80" i="45" s="1"/>
  <c r="BJ64" i="45"/>
  <c r="BJ80" i="45" s="1"/>
  <c r="CE64" i="45"/>
  <c r="CE80" i="45" s="1"/>
  <c r="T64" i="45"/>
  <c r="T80" i="45" s="1"/>
  <c r="CA64" i="45"/>
  <c r="CA80" i="45" s="1"/>
  <c r="AU64" i="45"/>
  <c r="AU80" i="45" s="1"/>
  <c r="AE64" i="45"/>
  <c r="AE80" i="45" s="1"/>
  <c r="E64" i="45"/>
  <c r="E80" i="45" s="1"/>
  <c r="CF64" i="45"/>
  <c r="CF80" i="45" s="1"/>
  <c r="Q64" i="45"/>
  <c r="Q80" i="45" s="1"/>
  <c r="BU64" i="45"/>
  <c r="BU80" i="45" s="1"/>
  <c r="AT64" i="45"/>
  <c r="AT80" i="45" s="1"/>
  <c r="P80" i="45"/>
  <c r="BF64" i="45"/>
  <c r="BF80" i="45" s="1"/>
  <c r="AX64" i="45"/>
  <c r="AX80" i="45" s="1"/>
  <c r="L64" i="45"/>
  <c r="L80" i="45" s="1"/>
  <c r="AG64" i="45"/>
  <c r="AG80" i="45" s="1"/>
  <c r="R64" i="45"/>
  <c r="R80" i="45" s="1"/>
</calcChain>
</file>

<file path=xl/sharedStrings.xml><?xml version="1.0" encoding="utf-8"?>
<sst xmlns="http://schemas.openxmlformats.org/spreadsheetml/2006/main" count="3099" uniqueCount="767">
  <si>
    <t>AREA</t>
  </si>
  <si>
    <t>G1</t>
  </si>
  <si>
    <t>I2.1</t>
  </si>
  <si>
    <t>TOTAL</t>
  </si>
  <si>
    <t>NET RESULT (ha)</t>
  </si>
  <si>
    <t>NET RESULT (%)</t>
  </si>
  <si>
    <t xml:space="preserve">Phase 1 habitat </t>
  </si>
  <si>
    <t>Retained</t>
  </si>
  <si>
    <t>HABITAT LOSS</t>
  </si>
  <si>
    <t>HABITAT RETAINED</t>
  </si>
  <si>
    <t>HABITAT GAINED</t>
  </si>
  <si>
    <t>% LOSS</t>
  </si>
  <si>
    <t>MAGNITUDE</t>
  </si>
  <si>
    <t>A1.1.2</t>
  </si>
  <si>
    <t>Net ha</t>
  </si>
  <si>
    <t>Net %</t>
  </si>
  <si>
    <t>Gained (P)</t>
  </si>
  <si>
    <t>Lost (P)</t>
  </si>
  <si>
    <t>% Lost</t>
  </si>
  <si>
    <t>% Gain</t>
  </si>
  <si>
    <t>J3.6</t>
  </si>
  <si>
    <t>C3.1</t>
  </si>
  <si>
    <t>J2.1</t>
  </si>
  <si>
    <t>J1.1</t>
  </si>
  <si>
    <t>J2.2</t>
  </si>
  <si>
    <t>A2.1</t>
  </si>
  <si>
    <t>J4</t>
  </si>
  <si>
    <t>Common toad</t>
  </si>
  <si>
    <t>Skylark</t>
  </si>
  <si>
    <t>Starling</t>
  </si>
  <si>
    <t>Song thrush</t>
  </si>
  <si>
    <t>Dunnock</t>
  </si>
  <si>
    <t>Bullfinch</t>
  </si>
  <si>
    <t>Linnet</t>
  </si>
  <si>
    <t>Corn bunting</t>
  </si>
  <si>
    <t>Harvest mouse</t>
  </si>
  <si>
    <t>Brown hare</t>
  </si>
  <si>
    <t>Hedgehog</t>
  </si>
  <si>
    <t>Nathusius' pipistrelle</t>
  </si>
  <si>
    <t>Natterer's bat</t>
  </si>
  <si>
    <t>Brown long-eared bat</t>
  </si>
  <si>
    <t>Daubenton's bat</t>
  </si>
  <si>
    <t>Common pipistrelle</t>
  </si>
  <si>
    <t>HABITATS</t>
  </si>
  <si>
    <t>BATS</t>
  </si>
  <si>
    <t>S41 INVERTS</t>
  </si>
  <si>
    <t>S41 Inverts</t>
  </si>
  <si>
    <t>INVERTEBRATES</t>
  </si>
  <si>
    <t>ON-SITE IEF</t>
  </si>
  <si>
    <t>End of Phase</t>
  </si>
  <si>
    <t>Start of phase</t>
  </si>
  <si>
    <t>S41 / LBAP Habitats (hedgerows)</t>
  </si>
  <si>
    <t>IEF</t>
  </si>
  <si>
    <t>Barbastelle</t>
  </si>
  <si>
    <t>Serotine</t>
  </si>
  <si>
    <t>Noctule</t>
  </si>
  <si>
    <t>Soprano pipistrelle</t>
  </si>
  <si>
    <r>
      <t xml:space="preserve">INSTRUCTIONS: 1. </t>
    </r>
    <r>
      <rPr>
        <sz val="14"/>
        <color theme="1"/>
        <rFont val="Calibri"/>
        <family val="2"/>
        <scheme val="minor"/>
      </rPr>
      <t>copy data from the relevant Phase tab (e.g. Baseline habitat rersource; copy INITIAL DEVELOPMENT row 23).</t>
    </r>
    <r>
      <rPr>
        <b/>
        <sz val="14"/>
        <color theme="1"/>
        <rFont val="Calibri"/>
        <family val="2"/>
        <scheme val="minor"/>
      </rPr>
      <t xml:space="preserve"> 2.</t>
    </r>
    <r>
      <rPr>
        <sz val="14"/>
        <color theme="1"/>
        <rFont val="Calibri"/>
        <family val="2"/>
        <scheme val="minor"/>
      </rPr>
      <t xml:space="preserve"> 'paste special' into the relevent row; select 'values' and 'transpose'</t>
    </r>
    <r>
      <rPr>
        <b/>
        <sz val="14"/>
        <color theme="1"/>
        <rFont val="Calibri"/>
        <family val="2"/>
        <scheme val="minor"/>
      </rPr>
      <t xml:space="preserve">. 3. </t>
    </r>
    <r>
      <rPr>
        <sz val="14"/>
        <color theme="1"/>
        <rFont val="Calibri"/>
        <family val="2"/>
        <scheme val="minor"/>
      </rPr>
      <t xml:space="preserve">Copy and paste into the word tables; </t>
    </r>
    <r>
      <rPr>
        <b/>
        <sz val="14"/>
        <color theme="1"/>
        <rFont val="Calibri"/>
        <family val="2"/>
        <scheme val="minor"/>
      </rPr>
      <t>NOTE:</t>
    </r>
    <r>
      <rPr>
        <sz val="14"/>
        <color theme="1"/>
        <rFont val="Calibri"/>
        <family val="2"/>
        <scheme val="minor"/>
      </rPr>
      <t xml:space="preserve"> You will have to change the colour of the figures in the 'change in surface area column' to 'red' for negative and 'green' for positive.</t>
    </r>
  </si>
  <si>
    <t>Ghost moth</t>
  </si>
  <si>
    <t>Pale eggar</t>
  </si>
  <si>
    <t>Lackey</t>
  </si>
  <si>
    <t>Blood-vein</t>
  </si>
  <si>
    <t>Dark-barred twin-spot carpet</t>
  </si>
  <si>
    <t>Small phoenix</t>
  </si>
  <si>
    <t>August thorn</t>
  </si>
  <si>
    <t>Dusky thorn</t>
  </si>
  <si>
    <t>Brindled beauty</t>
  </si>
  <si>
    <t>Figure of eight</t>
  </si>
  <si>
    <t>Garden tiger</t>
  </si>
  <si>
    <t>White ermine</t>
  </si>
  <si>
    <t>Buff ermine</t>
  </si>
  <si>
    <t>Cinnabar</t>
  </si>
  <si>
    <t>Garden dart</t>
  </si>
  <si>
    <t>Double dart</t>
  </si>
  <si>
    <t>Autumnal rustic</t>
  </si>
  <si>
    <t>Small square-spot</t>
  </si>
  <si>
    <t>Dot moth</t>
  </si>
  <si>
    <t>Broom moth</t>
  </si>
  <si>
    <t>Shoulder-striped wainscot</t>
  </si>
  <si>
    <t>Minor shoulder-knot</t>
  </si>
  <si>
    <t>Sprawler</t>
  </si>
  <si>
    <t>Deep-brown dart</t>
  </si>
  <si>
    <t>Green-brindled crescent</t>
  </si>
  <si>
    <t>Flounced chestnut</t>
  </si>
  <si>
    <t>Brown-spot pinion</t>
  </si>
  <si>
    <t>Beaded chestnut</t>
  </si>
  <si>
    <t>Centre-barred sallow</t>
  </si>
  <si>
    <t>Sallow</t>
  </si>
  <si>
    <t>Grey dagger</t>
  </si>
  <si>
    <t>Knot grass</t>
  </si>
  <si>
    <t>Mouse moth</t>
  </si>
  <si>
    <t>Large nutmeg</t>
  </si>
  <si>
    <t>Rosy minor</t>
  </si>
  <si>
    <t>Ear moth</t>
  </si>
  <si>
    <t>Rosy rustic</t>
  </si>
  <si>
    <t>Rustic</t>
  </si>
  <si>
    <t>Mottled rustic</t>
  </si>
  <si>
    <t>PERSONNEL</t>
  </si>
  <si>
    <t>STATEMENT OF COMPETENCE</t>
  </si>
  <si>
    <t>REERERENCES</t>
  </si>
  <si>
    <t>AEcol</t>
  </si>
  <si>
    <t>AEcol is an independent ecological consultancy with competence in Preliminary Ecological Appraisal, species survey and habitat assessment, restoration, monitoring and management in the UK (see www.aecol.co.uk).</t>
  </si>
  <si>
    <t>Henry Andrews MSc CEcol MCIEEM</t>
  </si>
  <si>
    <t>Henry Andrews MSc CEcol MCIEEM is a Chartered Ecologist with competence in botanical and faunal surveys. In addition to a Master’s Degree in Biological Recording and Species Identification, he is a Full member of the CIEEM. Henry has 15 years’ experience of conducting EcIA from Preliminary Ecological Appraisal through to successful application. He has competency in site assessment and has designed successful European Protected Species Licences (EPSL) in respect of development for a wide range of protected species, which included habitat creation, species translocation and post-development monitoring spanning 5, 10, 15 and 25 years plus. Henry holds licences to survey for great crested newts Triturus cristatus, sand lizards Lacerta agilis, smooth snakes Coronella austriaca, common dormice Muscardinus avellanarius and all bat species in England. His chartered status was achieved by demonstrating specialist accomplishment in bat survey design, in which authoritative status was demonstrated in greater than the required number of disciplines. Henry is the author of the Bat Tree Habitat Key (Andrews et al. 2016), Bat Roosts in Trees: A Guide to Identification and Assessment for Tree-Care and Ecology Professionals (BTHK 2018) and was on the steering group for BS 8596 Surveying for bats in trees and woodland – Guide. As well as appearing as an expert witness in respect of bat survey, Henry was instrumental in the design of the DRSR (Andrews et al. 2019) and has given training in bat ecology and survey methods on behalf of the Bat Conservation Trust and to Forestry Commission, Natural Resources Wales, Environment Agency and National Trust staff. Henry’s role in this EcIA was as coordinator and advisor.</t>
  </si>
  <si>
    <t>BTHK 2018. Bat Roosts in Trees: A Guide to Identification and Assessment for Tree-Care and Ecology Professionals. Pelagic Publishing, Exeter</t>
  </si>
  <si>
    <t>BTHK 2020. Bat Tree Habitat Key – 4th Edition. AEcol, Bridgwater</t>
  </si>
  <si>
    <r>
      <t xml:space="preserve">Andrews H, Pearson L, McGill J &amp; Mullholland J 2019. Introducing the “Derived Root-system Radius” – An attempt at an evidence-supported calculation for calculation of buffer zone size in respect of Ancient Semi-natural Woodland, Ancient Trees &amp; Veteran Trees. </t>
    </r>
    <r>
      <rPr>
        <i/>
        <sz val="14"/>
        <color theme="1"/>
        <rFont val="Calibri"/>
        <family val="2"/>
        <scheme val="minor"/>
      </rPr>
      <t>Arboricultural Journal</t>
    </r>
    <r>
      <rPr>
        <sz val="14"/>
        <color theme="1"/>
        <rFont val="Calibri"/>
        <family val="2"/>
        <scheme val="minor"/>
      </rPr>
      <t>, doi.org/10.1080/03071375.2019.1642044</t>
    </r>
  </si>
  <si>
    <t>Louis Pearson BSc MSc MCIEEM</t>
  </si>
  <si>
    <r>
      <t xml:space="preserve">Louis Pearson is an Ecologist with competence in botanical, herpetological and mammalian survey. He has a Bachelor’s Degree in Marine Biology (dissertation on marine reserves as strategy for fisheries management) and a Master’s Degree in Ecology and Management of the Natural Environment in which his dissertation comprised a botanical study of visitor pressure in natural habitats. He was instrumental in the design of the Derived Root System Radius method for the prediction of an effective stand-off from wooded habitat (Andrews </t>
    </r>
    <r>
      <rPr>
        <i/>
        <sz val="14"/>
        <color theme="1"/>
        <rFont val="Calibri"/>
        <family val="2"/>
        <scheme val="minor"/>
      </rPr>
      <t>et al.</t>
    </r>
    <r>
      <rPr>
        <sz val="14"/>
        <color theme="1"/>
        <rFont val="Calibri"/>
        <family val="2"/>
        <scheme val="minor"/>
      </rPr>
      <t xml:space="preserve"> 2019). Louis is a Full member of the CIEEM and in addition to competency in site assessment, botanical and protected species surveys, he holds licences to survey for great crested newts </t>
    </r>
    <r>
      <rPr>
        <i/>
        <sz val="14"/>
        <color theme="1"/>
        <rFont val="Calibri"/>
        <family val="2"/>
        <scheme val="minor"/>
      </rPr>
      <t>Triturus cristatus</t>
    </r>
    <r>
      <rPr>
        <sz val="14"/>
        <color theme="1"/>
        <rFont val="Calibri"/>
        <family val="2"/>
        <scheme val="minor"/>
      </rPr>
      <t xml:space="preserve">, common dormice </t>
    </r>
    <r>
      <rPr>
        <i/>
        <sz val="14"/>
        <color theme="1"/>
        <rFont val="Calibri"/>
        <family val="2"/>
        <scheme val="minor"/>
      </rPr>
      <t>Muscardinus avellanarius</t>
    </r>
    <r>
      <rPr>
        <sz val="14"/>
        <color theme="1"/>
        <rFont val="Calibri"/>
        <family val="2"/>
        <scheme val="minor"/>
      </rPr>
      <t xml:space="preserve"> and all bat species in England. Louis has competence in Phase 1 habitat surveys, as well as a well-rounded range of experience of tree and woodland surveys for protected species and has provided training to Forestry Commission and Environment Agency staff. Louis has been conducting EcIA in the context of Mineral developments since 2017 and his role in this EcIA was lead writer and included collation of data, and assessment of impacts through pre-defined frameworks.</t>
    </r>
  </si>
  <si>
    <t>Dr James McGill</t>
  </si>
  <si>
    <t>Abigail Smart BSc MSc</t>
  </si>
  <si>
    <t>QUARRY OPEN</t>
  </si>
  <si>
    <t>QUARRY CLOSED</t>
  </si>
  <si>
    <t>NOISE TYPE</t>
  </si>
  <si>
    <t>PRESENT WITHIN QUARRY</t>
  </si>
  <si>
    <t>Fixed plant</t>
  </si>
  <si>
    <t>Y</t>
  </si>
  <si>
    <t>Conveyor</t>
  </si>
  <si>
    <t>n</t>
  </si>
  <si>
    <t>Conveyor motor</t>
  </si>
  <si>
    <t>Excavator</t>
  </si>
  <si>
    <t>REFERENCE</t>
  </si>
  <si>
    <t>SECTION 3</t>
  </si>
  <si>
    <t>SECTION 4</t>
  </si>
  <si>
    <t>SECTION 5</t>
  </si>
  <si>
    <t>SECTION 6</t>
  </si>
  <si>
    <t>SECTION 8</t>
  </si>
  <si>
    <t>SECTION 9</t>
  </si>
  <si>
    <t>Subsection 3.3</t>
  </si>
  <si>
    <t>Subsection 3.5</t>
  </si>
  <si>
    <t>Subsection 3.6</t>
  </si>
  <si>
    <t>Subsection 4.2</t>
  </si>
  <si>
    <t>Subsection 4.3</t>
  </si>
  <si>
    <t>Subsection 5.4</t>
  </si>
  <si>
    <t>Subsection 5.5</t>
  </si>
  <si>
    <t>Subsection 5.6</t>
  </si>
  <si>
    <t>Subsection 6.2</t>
  </si>
  <si>
    <t>Subsection 6.3</t>
  </si>
  <si>
    <t>Subsection 6.4</t>
  </si>
  <si>
    <t>Subsection 6.5</t>
  </si>
  <si>
    <t>Subsection 6.6</t>
  </si>
  <si>
    <t>Subsection 6.7</t>
  </si>
  <si>
    <t>Subsection 6.8</t>
  </si>
  <si>
    <t>Subsection 6.9</t>
  </si>
  <si>
    <t>Subsection 6.10</t>
  </si>
  <si>
    <t>Subsection 8.4</t>
  </si>
  <si>
    <t>Subsection 9.2</t>
  </si>
  <si>
    <t>Subsection 9.8</t>
  </si>
  <si>
    <t>Subsection 11.9</t>
  </si>
  <si>
    <t>SECTION 11</t>
  </si>
  <si>
    <t>SECTION 13</t>
  </si>
  <si>
    <t>Subsection 13.8</t>
  </si>
  <si>
    <t>DEC</t>
  </si>
  <si>
    <t>NOV</t>
  </si>
  <si>
    <t>OCT</t>
  </si>
  <si>
    <t>SEP</t>
  </si>
  <si>
    <t>AUG</t>
  </si>
  <si>
    <t>JUL</t>
  </si>
  <si>
    <t>JUN</t>
  </si>
  <si>
    <t>MAY</t>
  </si>
  <si>
    <t>APR</t>
  </si>
  <si>
    <t>High-level warning</t>
  </si>
  <si>
    <t>MAR</t>
  </si>
  <si>
    <t>L.E.D</t>
  </si>
  <si>
    <t>FEB</t>
  </si>
  <si>
    <t>High pressure sodium</t>
  </si>
  <si>
    <t>JAN</t>
  </si>
  <si>
    <t>Mercury vapour</t>
  </si>
  <si>
    <t>TEMPORAL RANGE OF TIMES AT WHICH SUNRISE COMMENCES</t>
  </si>
  <si>
    <t>MONTH</t>
  </si>
  <si>
    <t>LAMP TYPE</t>
  </si>
  <si>
    <t>GROUP</t>
  </si>
  <si>
    <t>SPECIES - Vernacular</t>
  </si>
  <si>
    <t>SPECIES - Scientific</t>
  </si>
  <si>
    <t>DIEL ACTIVITY PATTERN
(day, night,
day+night)</t>
  </si>
  <si>
    <t>POTENTIALLY SENSITIVE TO QUARRY LIGHTING THROUGH ATTRACTION
(yes/no)</t>
  </si>
  <si>
    <t>POTENTIAL PERIOD OF NIGHT-TIME SENSITIVITY
(after dusk, overnight, before dawn, none)</t>
  </si>
  <si>
    <t>PHASE 1 HABITATS WITH POTENTIAL FOR SIGNIFICANT ACTIVITY WITHIN LIGHT-SPILL ZONE DURING THE PERIOD OF LIGHTING IMPACT</t>
  </si>
  <si>
    <t>PHASE 1 HABITATS POTENTIALLY EXPLOITED IN ZoI</t>
  </si>
  <si>
    <t>POTENTIAL RADIUS OF EFFECT
(metres)</t>
  </si>
  <si>
    <t>AREA OF PHASE 1 HABITATS WITH POTENTIAL FOR SIGNIFICANT ACTIVITY WITHIN LIGHT-SPILL ZONE DURING THE PERIOD OF LIGHTING IMPACT
(ha)</t>
  </si>
  <si>
    <t>BASELINE AREA OF PHASE 1 HABITATS POTENTIALLY EXPLOITED WITHIN ZoI (ha)</t>
  </si>
  <si>
    <t>AREA OF PHASE 1 HABITATS WITH POTENTIAL FOR SIGNIFICANT ACTIVITY WITHIN LIGHT-SPILL ZONE AS % OF BASELINE AREA OF PHASE 1 HABITATS POTENTIALLY EXPLOITED WITHIN ZoI</t>
  </si>
  <si>
    <t>DIEL ACTIVITY PATTERN, POTENTIAL SENSITIVITY TO QUARRY LIGHTING, POTENTIAL PERIOD OF NIGHT-TIME SENSITIVITY, NIGHTLY TIME EXPOSURE POTENTIALLY SENSITIVE TO QUARRY LIGHTING, AND SEASONAL ACTIVITY PATTERN - REFERENCES</t>
  </si>
  <si>
    <t>Day</t>
  </si>
  <si>
    <t>None</t>
  </si>
  <si>
    <t>Day + night</t>
  </si>
  <si>
    <t>Beetle</t>
  </si>
  <si>
    <t>Luff (2007)</t>
  </si>
  <si>
    <t>Moth</t>
  </si>
  <si>
    <t>Hepialus humuli</t>
  </si>
  <si>
    <t>Night</t>
  </si>
  <si>
    <t>After dusk</t>
  </si>
  <si>
    <t>Lewis &amp; Taylor (1964), Waring &amp; Townsend (2009)</t>
  </si>
  <si>
    <t xml:space="preserve">Pale eggar </t>
  </si>
  <si>
    <t>Trichiura crataegi</t>
  </si>
  <si>
    <t>Malacosoma neustria</t>
  </si>
  <si>
    <t>Timandra comae</t>
  </si>
  <si>
    <t>Xanthorhoe ferrugata</t>
  </si>
  <si>
    <t>Ennomos quercinaria</t>
  </si>
  <si>
    <t xml:space="preserve">Dusky thorn </t>
  </si>
  <si>
    <t>Ennomos fuscantaria</t>
  </si>
  <si>
    <t>Lycia hirtaria</t>
  </si>
  <si>
    <t>Diloba caeruleocephala</t>
  </si>
  <si>
    <t>Arctia caja</t>
  </si>
  <si>
    <t>Spilosoma lubricipeda</t>
  </si>
  <si>
    <t>Tyria jacobaeae</t>
  </si>
  <si>
    <t>Euxoa nigricans</t>
  </si>
  <si>
    <t>Graphiphora augur</t>
  </si>
  <si>
    <t>Eugnorisma glareosa</t>
  </si>
  <si>
    <t>Diarsia rubi</t>
  </si>
  <si>
    <t>Melanchra persicariae</t>
  </si>
  <si>
    <t>Brachylomia viminalis</t>
  </si>
  <si>
    <t>Asteroscopus sphinx</t>
  </si>
  <si>
    <t>Aporophyla lutulenta</t>
  </si>
  <si>
    <t>Allophyes oxyacanthae</t>
  </si>
  <si>
    <t>Agrochola helvola</t>
  </si>
  <si>
    <t>Agrochola lychnidis</t>
  </si>
  <si>
    <t>Atethmia centrago</t>
  </si>
  <si>
    <t>Acronicta psi</t>
  </si>
  <si>
    <t>Acronicta rumicis</t>
  </si>
  <si>
    <t>Amphipyra tragopoginis</t>
  </si>
  <si>
    <t>Apamea anceps</t>
  </si>
  <si>
    <t>Amphipoea oculea</t>
  </si>
  <si>
    <t>Hydraecia micacea</t>
  </si>
  <si>
    <t>Caradrina morpheus</t>
  </si>
  <si>
    <t>Maximum duration of lighting after dusk, based on 1800 closing time (minutes)</t>
  </si>
  <si>
    <t>POTENTIALLY SENSITIVE TO QUARRY LIGHTING THROUGH GROUND-NEST PREDATION
(yes/no)</t>
  </si>
  <si>
    <t>Bird</t>
  </si>
  <si>
    <t>Overnight</t>
  </si>
  <si>
    <t>Reade &amp; Hosking (1974)</t>
  </si>
  <si>
    <t>Sturnus vulgaris</t>
  </si>
  <si>
    <t>Prunella modularis</t>
  </si>
  <si>
    <t>Pyrrhula pyrrhula</t>
  </si>
  <si>
    <t>Emberiza calandra</t>
  </si>
  <si>
    <t>Yellowhammer</t>
  </si>
  <si>
    <t>Emberiza citrinella</t>
  </si>
  <si>
    <t>Maximum duration of lighting after dusk, based on 1800 closing time
(minutes)</t>
  </si>
  <si>
    <t>DIEL ACTIVITY PATTERN
(day, night)</t>
  </si>
  <si>
    <t>POTENTIALLY SENSITIVE TO QUARRY NOISE
(yes/no)</t>
  </si>
  <si>
    <t>POTENTIAL PERIOD OF NIGHT-TIME SENSITIVITY
(dawn, dusk)</t>
  </si>
  <si>
    <t>PHASE 1 HABITATS WITH POTENTIAL FOR SIGNIFICANT ACTIVITY WITHIN POTENTIAL ZONE OF EFFECT DURING THE PERIOD OF NOISE IMPACT</t>
  </si>
  <si>
    <t>POTENTIAL RADIUS OF EFFECT
(decibels)</t>
  </si>
  <si>
    <t>AREA OF PHASE 1 HABITATS WITH POTENTIAL FOR SIGNIFICANT ACTIVITY WITHIN POTENTIAL ZONE OF EFFECT DURING THE PERIOD OF NOISE IMPACT
(ha)</t>
  </si>
  <si>
    <t>AREA OF PHASE 1 HABITATS WITH POTENTIAL FOR SIGNIFICANT ACTIVITY WITHIN POTENTIAL ZONE OF EFFECT AS % OF BASELINE AREA OF PHASE 1 HABITATS POTENTIALLY EXPLOITED WITHIN ZoI</t>
  </si>
  <si>
    <t>DIEL ACTIVITY PATTERN, POTENTIAL SENSITIVITY TO QUARRY NOISE, POTENTIAL PERIOD OF NIGHT-TIME SENSITIVITY, NIGHTLY TIME EXPOSURE POTENTIALLY SENSITIVE TO QUARRY NOISE, AND SEASONAL ACTIVITY PATTERN - REFERENCES</t>
  </si>
  <si>
    <t>Dawn, dusk</t>
  </si>
  <si>
    <t>Reade &amp; Hosking (1974), Snow &amp; Perrins (1998)</t>
  </si>
  <si>
    <t>SECTION 12</t>
  </si>
  <si>
    <t xml:space="preserve">Dr James McGill has competence in botanical, entomological and avian surveys. He has conducted terrestrial entomological surveys in support of EcIA and on behalf of public authorities including Natural England, and conservation organisations including the RSPB. James has competency in Phase 1 (JNCC 2010) habitat surveys, site assessment and botanical surveys demonstrated through achieving a Level 4 Field Identification Skills Certificate (FISC). His doctoral research investigated outcomes of habitat creation and management for assemblages of invertebrates associated with Open Mosaic Habitat on Previously Developed Land (McGill 2018). James has specific competence in species surveys for the mistletoe marble Celypha woodiana and hairy click beetle Synaptus filiformis (S41 Species), and the loosestrife root weevil Hylobius transversovittatus (Red Data Book species). </t>
  </si>
  <si>
    <t>McGill J 2018. Management and creation of Open Mosaic Habitat for invertebrate conservation. PhD thesis, University of East London</t>
  </si>
  <si>
    <t>B2.2</t>
  </si>
  <si>
    <t>J1.3</t>
  </si>
  <si>
    <t>J2.3</t>
  </si>
  <si>
    <t>Oak hook-tip</t>
  </si>
  <si>
    <t>Streak</t>
  </si>
  <si>
    <t>Broom-tip</t>
  </si>
  <si>
    <t>September thorn</t>
  </si>
  <si>
    <t>Powdered quaker</t>
  </si>
  <si>
    <t>Grey partridge</t>
  </si>
  <si>
    <t>Hobby</t>
  </si>
  <si>
    <t>Lapwing</t>
  </si>
  <si>
    <t>Cuckoo</t>
  </si>
  <si>
    <t>Spotted flycatcher</t>
  </si>
  <si>
    <t>House sparrow</t>
  </si>
  <si>
    <t>Lesser redpoll</t>
  </si>
  <si>
    <t>MAMMALS</t>
  </si>
  <si>
    <t>AMPHIBIAN</t>
  </si>
  <si>
    <t>Badger</t>
  </si>
  <si>
    <t>BASELINE</t>
  </si>
  <si>
    <t>Phase 1 habitat</t>
  </si>
  <si>
    <t>End of development (following restoration)</t>
  </si>
  <si>
    <r>
      <t xml:space="preserve">CIEEM 2018. </t>
    </r>
    <r>
      <rPr>
        <i/>
        <sz val="12"/>
        <color theme="1"/>
        <rFont val="Times New Roman"/>
        <family val="1"/>
      </rPr>
      <t>Guidelines for Ecological Impact Assessment in the UK and Ireland: Terrestrial, Freshwater, Coastal &amp; Marine. 2</t>
    </r>
    <r>
      <rPr>
        <i/>
        <vertAlign val="superscript"/>
        <sz val="12"/>
        <color theme="1"/>
        <rFont val="Times New Roman"/>
        <family val="1"/>
      </rPr>
      <t>nd</t>
    </r>
    <r>
      <rPr>
        <i/>
        <sz val="12"/>
        <color theme="1"/>
        <rFont val="Times New Roman"/>
        <family val="1"/>
      </rPr>
      <t xml:space="preserve"> Edition.</t>
    </r>
    <r>
      <rPr>
        <sz val="12"/>
        <color theme="1"/>
        <rFont val="Times New Roman"/>
        <family val="1"/>
      </rPr>
      <t xml:space="preserve"> Chartered Institute of Ecology and Environmental Management, Winchester</t>
    </r>
  </si>
  <si>
    <r>
      <t xml:space="preserve">IEEM 2006. </t>
    </r>
    <r>
      <rPr>
        <i/>
        <sz val="12"/>
        <color theme="1"/>
        <rFont val="Times New Roman"/>
        <family val="1"/>
      </rPr>
      <t>Guidelines for Ecological Impact Assessment in the United Kingdom</t>
    </r>
    <r>
      <rPr>
        <sz val="12"/>
        <color theme="1"/>
        <rFont val="Times New Roman"/>
        <family val="1"/>
      </rPr>
      <t>. Institute of Ecology and Environmental Management</t>
    </r>
  </si>
  <si>
    <r>
      <t xml:space="preserve">BTHK 2018. </t>
    </r>
    <r>
      <rPr>
        <i/>
        <sz val="12"/>
        <color theme="1"/>
        <rFont val="Times New Roman"/>
        <family val="1"/>
      </rPr>
      <t>Bat Roosts in Trees – A guide to identification and assessment for tree care and ecology professionals</t>
    </r>
    <r>
      <rPr>
        <sz val="12"/>
        <color theme="1"/>
        <rFont val="Times New Roman"/>
        <family val="1"/>
      </rPr>
      <t>. Pelagic Publishing, Exeter</t>
    </r>
  </si>
  <si>
    <r>
      <t xml:space="preserve">Hanson N 1958. </t>
    </r>
    <r>
      <rPr>
        <i/>
        <sz val="12"/>
        <color theme="1"/>
        <rFont val="Times New Roman"/>
        <family val="1"/>
      </rPr>
      <t>Patterns of Discovery</t>
    </r>
    <r>
      <rPr>
        <sz val="12"/>
        <color theme="1"/>
        <rFont val="Times New Roman"/>
        <family val="1"/>
      </rPr>
      <t>. Cambridge University Press</t>
    </r>
  </si>
  <si>
    <t>ü</t>
  </si>
  <si>
    <t>Subsection 3.7</t>
  </si>
  <si>
    <r>
      <t xml:space="preserve">Percival S 2003. </t>
    </r>
    <r>
      <rPr>
        <i/>
        <sz val="12"/>
        <color theme="1"/>
        <rFont val="Times New Roman"/>
        <family val="1"/>
      </rPr>
      <t>Birds and Wind Farms in Ireland: A review of potential issues and Impact Assessment</t>
    </r>
    <r>
      <rPr>
        <sz val="12"/>
        <color theme="1"/>
        <rFont val="Times New Roman"/>
        <family val="1"/>
      </rPr>
      <t>. Ecology Consulting, Durham</t>
    </r>
  </si>
  <si>
    <t>Subsection 5.3</t>
  </si>
  <si>
    <r>
      <t xml:space="preserve">Buckinghamshire County Council 2006. </t>
    </r>
    <r>
      <rPr>
        <i/>
        <sz val="12"/>
        <color theme="1"/>
        <rFont val="Times New Roman"/>
        <family val="1"/>
      </rPr>
      <t>Habitats review of permission no.: sbd/838/88 for mineral extraction and landfill, east burnham, to assess the implications for the european site of burnham beeches – Item 9 – Appendix 4</t>
    </r>
    <r>
      <rPr>
        <sz val="12"/>
        <color theme="1"/>
        <rFont val="Times New Roman"/>
        <family val="1"/>
      </rPr>
      <t>. Buckinghamshire County Council</t>
    </r>
  </si>
  <si>
    <r>
      <t xml:space="preserve">Carroll B &amp; Turpin T 2009. </t>
    </r>
    <r>
      <rPr>
        <i/>
        <sz val="12"/>
        <color theme="1"/>
        <rFont val="Times New Roman"/>
        <family val="1"/>
      </rPr>
      <t>Environmental Impact Assessment Handbook: A practical guide for planners, developers and communities – Second edition</t>
    </r>
    <r>
      <rPr>
        <sz val="12"/>
        <color theme="1"/>
        <rFont val="Times New Roman"/>
        <family val="1"/>
      </rPr>
      <t>. Thomas Telford Ltd, London</t>
    </r>
  </si>
  <si>
    <r>
      <t xml:space="preserve">Edwards E 2009. </t>
    </r>
    <r>
      <rPr>
        <i/>
        <sz val="12"/>
        <color theme="1"/>
        <rFont val="Times New Roman"/>
        <family val="1"/>
      </rPr>
      <t>A survey of the epiphytic lichens and veteran trees at Creech Grange and West Creech</t>
    </r>
    <r>
      <rPr>
        <sz val="12"/>
        <color theme="1"/>
        <rFont val="Times New Roman"/>
        <family val="1"/>
      </rPr>
      <t>. Report to Natural England, Dorset Environmental Records Centre</t>
    </r>
  </si>
  <si>
    <r>
      <t xml:space="preserve">Farmer A 1991. The effects of dust on vegetation – A review. </t>
    </r>
    <r>
      <rPr>
        <i/>
        <sz val="12"/>
        <color theme="1"/>
        <rFont val="Times New Roman"/>
        <family val="1"/>
      </rPr>
      <t>Environmental Pollution</t>
    </r>
    <r>
      <rPr>
        <sz val="12"/>
        <color theme="1"/>
        <rFont val="Times New Roman"/>
        <family val="1"/>
      </rPr>
      <t xml:space="preserve"> 79: 63-75</t>
    </r>
  </si>
  <si>
    <r>
      <t xml:space="preserve">IAQM 2019. </t>
    </r>
    <r>
      <rPr>
        <i/>
        <sz val="12"/>
        <color theme="1"/>
        <rFont val="Times New Roman"/>
        <family val="1"/>
      </rPr>
      <t>A guide to the assessment of air quality impacts on designated nature conservation sites</t>
    </r>
    <r>
      <rPr>
        <sz val="12"/>
        <color theme="1"/>
        <rFont val="Times New Roman"/>
        <family val="1"/>
      </rPr>
      <t>. Institute of Air Quality Management, London</t>
    </r>
  </si>
  <si>
    <r>
      <t xml:space="preserve">Gilbert O 1976. An alkaline dust effect on epiphytic lichens. </t>
    </r>
    <r>
      <rPr>
        <i/>
        <sz val="12"/>
        <color theme="1"/>
        <rFont val="Times New Roman"/>
        <family val="1"/>
      </rPr>
      <t>Lichenol</t>
    </r>
    <r>
      <rPr>
        <sz val="12"/>
        <color theme="1"/>
        <rFont val="Times New Roman"/>
        <family val="1"/>
      </rPr>
      <t xml:space="preserve"> 8 173-178</t>
    </r>
  </si>
  <si>
    <r>
      <t xml:space="preserve">Morris P &amp; Therivel R 2009. </t>
    </r>
    <r>
      <rPr>
        <i/>
        <sz val="12"/>
        <color theme="1"/>
        <rFont val="Times New Roman"/>
        <family val="1"/>
      </rPr>
      <t>Methods of Environmental Impact Assessment – 3rd Edition</t>
    </r>
    <r>
      <rPr>
        <sz val="12"/>
        <color theme="1"/>
        <rFont val="Times New Roman"/>
        <family val="1"/>
      </rPr>
      <t>. Routledge, London</t>
    </r>
  </si>
  <si>
    <r>
      <t xml:space="preserve">Altringham J 2011. </t>
    </r>
    <r>
      <rPr>
        <i/>
        <sz val="12"/>
        <color theme="1"/>
        <rFont val="Times New Roman"/>
        <family val="1"/>
      </rPr>
      <t>Bats: From evolution to conservation</t>
    </r>
    <r>
      <rPr>
        <sz val="12"/>
        <color theme="1"/>
        <rFont val="Times New Roman"/>
        <family val="1"/>
      </rPr>
      <t>. Oxford University Press, Oxford</t>
    </r>
  </si>
  <si>
    <r>
      <t xml:space="preserve">Ancillotto L, Sozio G, Mortelliti A &amp; Russo D 2014. Ultrasonic communication in Gliridae (Rodentia): the hazel dormouse (Muscardinus avellanarius) as a case study. </t>
    </r>
    <r>
      <rPr>
        <i/>
        <sz val="12"/>
        <color theme="1"/>
        <rFont val="Times New Roman"/>
        <family val="1"/>
      </rPr>
      <t>Bioacoustics: The International Journal of Animal Sound and its Recording</t>
    </r>
    <r>
      <rPr>
        <sz val="12"/>
        <color theme="1"/>
        <rFont val="Times New Roman"/>
        <family val="1"/>
      </rPr>
      <t xml:space="preserve"> 23(2) 129-141, DOI: 10.1080/09524622.2013.838146</t>
    </r>
  </si>
  <si>
    <r>
      <t xml:space="preserve">Barn Owl Trust 2012. </t>
    </r>
    <r>
      <rPr>
        <i/>
        <sz val="12"/>
        <color theme="1"/>
        <rFont val="Times New Roman"/>
        <family val="1"/>
      </rPr>
      <t>Barn Owl Conservation Handbook</t>
    </r>
    <r>
      <rPr>
        <sz val="12"/>
        <color theme="1"/>
        <rFont val="Times New Roman"/>
        <family val="1"/>
      </rPr>
      <t>. Pelagic Publishing Ltd, Exeter</t>
    </r>
  </si>
  <si>
    <r>
      <t>Bennet V &amp; Zurcher A 2013. When Corridors Collide: Road-Related Disturbance in Commuting Bats.</t>
    </r>
    <r>
      <rPr>
        <i/>
        <sz val="12"/>
        <color theme="1"/>
        <rFont val="Times New Roman"/>
        <family val="1"/>
      </rPr>
      <t xml:space="preserve"> The Journal of Wildlife Management</t>
    </r>
    <r>
      <rPr>
        <sz val="12"/>
        <color theme="1"/>
        <rFont val="Times New Roman"/>
        <family val="1"/>
      </rPr>
      <t xml:space="preserve"> 77(1): 93-101</t>
    </r>
  </si>
  <si>
    <r>
      <t xml:space="preserve">Bergmann H 1993. </t>
    </r>
    <r>
      <rPr>
        <i/>
        <sz val="12"/>
        <color theme="1"/>
        <rFont val="Times New Roman"/>
        <family val="1"/>
      </rPr>
      <t>Der Buchfink: Neues über einen bekannten Sänger</t>
    </r>
    <r>
      <rPr>
        <sz val="12"/>
        <color theme="1"/>
        <rFont val="Times New Roman"/>
        <family val="1"/>
      </rPr>
      <t>. Wiesbaden</t>
    </r>
  </si>
  <si>
    <r>
      <t xml:space="preserve">Berthinussen A &amp; Altringham J 2012. The effect of a major road on bat activity and diversity. </t>
    </r>
    <r>
      <rPr>
        <i/>
        <sz val="12"/>
        <color theme="1"/>
        <rFont val="Times New Roman"/>
        <family val="1"/>
      </rPr>
      <t>Journal of Applied Ecology</t>
    </r>
    <r>
      <rPr>
        <sz val="12"/>
        <color theme="1"/>
        <rFont val="Times New Roman"/>
        <family val="1"/>
      </rPr>
      <t xml:space="preserve"> 49: 82-89</t>
    </r>
  </si>
  <si>
    <r>
      <t xml:space="preserve">Blickley J, Blackwood D and Patricelli G 2012. Experimental evidence for the effects of chronic anthropogenic noise on abundance of greater sage‐grouse at leks. </t>
    </r>
    <r>
      <rPr>
        <i/>
        <sz val="12"/>
        <color rgb="FF000000"/>
        <rFont val="Times New Roman"/>
        <family val="1"/>
      </rPr>
      <t>Conservation Biology</t>
    </r>
    <r>
      <rPr>
        <sz val="12"/>
        <color rgb="FF000000"/>
        <rFont val="Times New Roman"/>
        <family val="1"/>
      </rPr>
      <t>: 26(3): 461-471</t>
    </r>
  </si>
  <si>
    <r>
      <t xml:space="preserve">Brown V 1990. </t>
    </r>
    <r>
      <rPr>
        <i/>
        <sz val="12"/>
        <color theme="1"/>
        <rFont val="Times New Roman"/>
        <family val="1"/>
      </rPr>
      <t>Grasshoppers – Naturalists’ Handbooks 2</t>
    </r>
    <r>
      <rPr>
        <sz val="12"/>
        <color theme="1"/>
        <rFont val="Times New Roman"/>
        <family val="1"/>
      </rPr>
      <t>. Cambridge University Press, Cambridge</t>
    </r>
  </si>
  <si>
    <r>
      <t xml:space="preserve">Davies N &amp; Halliday T 1978. Deep croaks and fighting assessment in toads </t>
    </r>
    <r>
      <rPr>
        <i/>
        <sz val="12"/>
        <color theme="1"/>
        <rFont val="Times New Roman"/>
        <family val="1"/>
      </rPr>
      <t>Bufo bufo</t>
    </r>
    <r>
      <rPr>
        <sz val="12"/>
        <color theme="1"/>
        <rFont val="Times New Roman"/>
        <family val="1"/>
      </rPr>
      <t xml:space="preserve">. </t>
    </r>
    <r>
      <rPr>
        <i/>
        <sz val="12"/>
        <color theme="1"/>
        <rFont val="Times New Roman"/>
        <family val="1"/>
      </rPr>
      <t xml:space="preserve">Nature </t>
    </r>
    <r>
      <rPr>
        <sz val="12"/>
        <color theme="1"/>
        <rFont val="Times New Roman"/>
        <family val="1"/>
      </rPr>
      <t>274: 683–685</t>
    </r>
  </si>
  <si>
    <r>
      <t xml:space="preserve">Diego-Rasilla F &amp; Luengo R 2007. Acoustic orientation in the palmate newt, Lissotriton helveticus. </t>
    </r>
    <r>
      <rPr>
        <i/>
        <sz val="12"/>
        <color theme="1"/>
        <rFont val="Times New Roman"/>
        <family val="1"/>
      </rPr>
      <t>Behavioural Ecology and Sociobiology</t>
    </r>
    <r>
      <rPr>
        <sz val="12"/>
        <color theme="1"/>
        <rFont val="Times New Roman"/>
        <family val="1"/>
      </rPr>
      <t xml:space="preserve"> 61: 1329-1335</t>
    </r>
  </si>
  <si>
    <r>
      <t xml:space="preserve">Dunning D &amp; Roeder K 1965. Moth sounds and the insect-catching behaviour of bats. </t>
    </r>
    <r>
      <rPr>
        <i/>
        <sz val="12"/>
        <color theme="1"/>
        <rFont val="Times New Roman"/>
        <family val="1"/>
      </rPr>
      <t>Science</t>
    </r>
    <r>
      <rPr>
        <sz val="12"/>
        <color theme="1"/>
        <rFont val="Times New Roman"/>
        <family val="1"/>
      </rPr>
      <t xml:space="preserve"> 147(3654): 173-174</t>
    </r>
  </si>
  <si>
    <r>
      <t xml:space="preserve">Elmberg J 1990. Long-term survival, length of breeding season and operational sex ratio in a boreal population of common frogs </t>
    </r>
    <r>
      <rPr>
        <i/>
        <sz val="12"/>
        <color theme="1"/>
        <rFont val="Times New Roman"/>
        <family val="1"/>
      </rPr>
      <t>Rana temporaria</t>
    </r>
    <r>
      <rPr>
        <sz val="12"/>
        <color theme="1"/>
        <rFont val="Times New Roman"/>
        <family val="1"/>
      </rPr>
      <t xml:space="preserve"> L. </t>
    </r>
    <r>
      <rPr>
        <i/>
        <sz val="12"/>
        <color theme="1"/>
        <rFont val="Times New Roman"/>
        <family val="1"/>
      </rPr>
      <t>Can. J. Zool</t>
    </r>
    <r>
      <rPr>
        <sz val="12"/>
        <color theme="1"/>
        <rFont val="Times New Roman"/>
        <family val="1"/>
      </rPr>
      <t xml:space="preserve"> 68: 121-127</t>
    </r>
  </si>
  <si>
    <r>
      <t xml:space="preserve">Elmberg J &amp; Lundberg P 1991. Intraspecific variation in calling, time allocation and energy reserves in breeding male common frogs </t>
    </r>
    <r>
      <rPr>
        <i/>
        <sz val="12"/>
        <color theme="1"/>
        <rFont val="Times New Roman"/>
        <family val="1"/>
      </rPr>
      <t>Rana temporaria</t>
    </r>
    <r>
      <rPr>
        <sz val="12"/>
        <color theme="1"/>
        <rFont val="Times New Roman"/>
        <family val="1"/>
      </rPr>
      <t xml:space="preserve">. </t>
    </r>
    <r>
      <rPr>
        <i/>
        <sz val="12"/>
        <color theme="1"/>
        <rFont val="Times New Roman"/>
        <family val="1"/>
      </rPr>
      <t>Ann. Zool. Fennici</t>
    </r>
    <r>
      <rPr>
        <sz val="12"/>
        <color theme="1"/>
        <rFont val="Times New Roman"/>
        <family val="1"/>
      </rPr>
      <t xml:space="preserve"> 28: 23-29</t>
    </r>
  </si>
  <si>
    <r>
      <t xml:space="preserve">Flindt R &amp; Hemmer H 1972. Untersuchungen zur Reaktion von </t>
    </r>
    <r>
      <rPr>
        <i/>
        <sz val="12"/>
        <color theme="1"/>
        <rFont val="Times New Roman"/>
        <family val="1"/>
      </rPr>
      <t>Bufo calamita</t>
    </r>
    <r>
      <rPr>
        <sz val="12"/>
        <color theme="1"/>
        <rFont val="Times New Roman"/>
        <family val="1"/>
      </rPr>
      <t xml:space="preserve"> und </t>
    </r>
    <r>
      <rPr>
        <i/>
        <sz val="12"/>
        <color theme="1"/>
        <rFont val="Times New Roman"/>
        <family val="1"/>
      </rPr>
      <t>Bufo viridis</t>
    </r>
    <r>
      <rPr>
        <sz val="12"/>
        <color theme="1"/>
        <rFont val="Times New Roman"/>
        <family val="1"/>
      </rPr>
      <t xml:space="preserve"> auf arteigene Rufe. Biol Zbl 91: 597-600 </t>
    </r>
    <r>
      <rPr>
        <b/>
        <sz val="12"/>
        <color theme="1"/>
        <rFont val="Times New Roman"/>
        <family val="1"/>
      </rPr>
      <t>Cited in:</t>
    </r>
    <r>
      <rPr>
        <sz val="12"/>
        <color theme="1"/>
        <rFont val="Times New Roman"/>
        <family val="1"/>
      </rPr>
      <t xml:space="preserve"> Sinsch U 1988. Temporal spacing of breeding activity in the natterjack toad, Bufo calamita. </t>
    </r>
    <r>
      <rPr>
        <i/>
        <sz val="12"/>
        <color theme="1"/>
        <rFont val="Times New Roman"/>
        <family val="1"/>
      </rPr>
      <t>Oecologia</t>
    </r>
    <r>
      <rPr>
        <sz val="12"/>
        <color theme="1"/>
        <rFont val="Times New Roman"/>
        <family val="1"/>
      </rPr>
      <t xml:space="preserve"> 76: 399-407</t>
    </r>
  </si>
  <si>
    <r>
      <t xml:space="preserve">Francis C &amp; Barber J 2013. A framework for understanding noise impacts on wildlife: an urgent conservation priority. </t>
    </r>
    <r>
      <rPr>
        <i/>
        <sz val="12"/>
        <color theme="1"/>
        <rFont val="Times New Roman"/>
        <family val="1"/>
      </rPr>
      <t>Front Ecol Environ</t>
    </r>
    <r>
      <rPr>
        <sz val="12"/>
        <color theme="1"/>
        <rFont val="Times New Roman"/>
        <family val="1"/>
      </rPr>
      <t xml:space="preserve"> 11(6): 305-313</t>
    </r>
  </si>
  <si>
    <r>
      <t xml:space="preserve">Goerlitz H, Greif S &amp; Siemers B 2008. Cues for acoustic detection of prey: insect rustling sounds and the influence of walking substrate. </t>
    </r>
    <r>
      <rPr>
        <i/>
        <sz val="12"/>
        <color theme="1"/>
        <rFont val="Times New Roman"/>
        <family val="1"/>
      </rPr>
      <t>The Journal of Experimental Biology</t>
    </r>
    <r>
      <rPr>
        <sz val="12"/>
        <color theme="1"/>
        <rFont val="Times New Roman"/>
        <family val="1"/>
      </rPr>
      <t xml:space="preserve"> 211: 2799-2086</t>
    </r>
  </si>
  <si>
    <r>
      <t xml:space="preserve">Gross K, Pasinelli G &amp; Kunc H 2010. Behavioural Plasticity Allows Short‐Term Adjustment to a Novel Environment. </t>
    </r>
    <r>
      <rPr>
        <i/>
        <sz val="12"/>
        <color theme="1"/>
        <rFont val="Times New Roman"/>
        <family val="1"/>
      </rPr>
      <t>The American Naturalist</t>
    </r>
    <r>
      <rPr>
        <sz val="12"/>
        <color theme="1"/>
        <rFont val="Times New Roman"/>
        <family val="1"/>
      </rPr>
      <t xml:space="preserve"> 176(4): 456-464</t>
    </r>
  </si>
  <si>
    <r>
      <t xml:space="preserve">Halfwerk W, Holleman L, Lessells C &amp; Slabbekoorn H 2011. Negative impact of traffic noise on avian reproductive success. </t>
    </r>
    <r>
      <rPr>
        <i/>
        <sz val="12"/>
        <color theme="1"/>
        <rFont val="Times New Roman"/>
        <family val="1"/>
      </rPr>
      <t>Journal of Applied Ecology</t>
    </r>
    <r>
      <rPr>
        <sz val="12"/>
        <color theme="1"/>
        <rFont val="Times New Roman"/>
        <family val="1"/>
      </rPr>
      <t xml:space="preserve"> 48: 210-2019</t>
    </r>
  </si>
  <si>
    <r>
      <t xml:space="preserve">Hockin D, Ounsted M, Gormant M, Hillt D, Kellert V &amp; Barker M 1992. Examination of the effects of disturbance on birds with reference to its importance in ecological assessments. </t>
    </r>
    <r>
      <rPr>
        <i/>
        <sz val="12"/>
        <color theme="1"/>
        <rFont val="Times New Roman"/>
        <family val="1"/>
      </rPr>
      <t xml:space="preserve">Journal of Environmental Management </t>
    </r>
    <r>
      <rPr>
        <sz val="12"/>
        <color theme="1"/>
        <rFont val="Times New Roman"/>
        <family val="1"/>
      </rPr>
      <t>36:253-286</t>
    </r>
  </si>
  <si>
    <r>
      <t xml:space="preserve">Jones G 2008. Sensory Ecology: Noise Annoys Foraging Bats. </t>
    </r>
    <r>
      <rPr>
        <i/>
        <sz val="12"/>
        <color theme="1"/>
        <rFont val="Times New Roman"/>
        <family val="1"/>
      </rPr>
      <t>Current Biology</t>
    </r>
    <r>
      <rPr>
        <sz val="12"/>
        <color theme="1"/>
        <rFont val="Times New Roman"/>
        <family val="1"/>
      </rPr>
      <t xml:space="preserve"> 18</t>
    </r>
  </si>
  <si>
    <r>
      <t xml:space="preserve">Lampe U, Schmoll T, Franzke A &amp; Reinhold K 2012. Staying tuned: grasshoppers from noisy roadside habitats produce courtship signals with elevated frequency components. </t>
    </r>
    <r>
      <rPr>
        <i/>
        <sz val="12"/>
        <color theme="1"/>
        <rFont val="Times New Roman"/>
        <family val="1"/>
      </rPr>
      <t>Functional Ecology</t>
    </r>
    <r>
      <rPr>
        <sz val="12"/>
        <color theme="1"/>
        <rFont val="Times New Roman"/>
        <family val="1"/>
      </rPr>
      <t xml:space="preserve"> 26: 1348-1354 </t>
    </r>
  </si>
  <si>
    <r>
      <t xml:space="preserve">Lörcher K &amp; Schneider H 1973. Verleichende bio-akustische Untersuchungen an der Kreuzkröte, </t>
    </r>
    <r>
      <rPr>
        <i/>
        <sz val="12"/>
        <color theme="1"/>
        <rFont val="Times New Roman"/>
        <family val="1"/>
      </rPr>
      <t>Bufo calamita</t>
    </r>
    <r>
      <rPr>
        <sz val="12"/>
        <color theme="1"/>
        <rFont val="Times New Roman"/>
        <family val="1"/>
      </rPr>
      <t xml:space="preserve"> (LAUR.), und der Wechselkröte, </t>
    </r>
    <r>
      <rPr>
        <i/>
        <sz val="12"/>
        <color theme="1"/>
        <rFont val="Times New Roman"/>
        <family val="1"/>
      </rPr>
      <t>Bufo v. viridis</t>
    </r>
    <r>
      <rPr>
        <sz val="12"/>
        <color theme="1"/>
        <rFont val="Times New Roman"/>
        <family val="1"/>
      </rPr>
      <t xml:space="preserve"> (LAUR.). Z Tierpsychol 32: 506-521 </t>
    </r>
    <r>
      <rPr>
        <b/>
        <sz val="12"/>
        <color theme="1"/>
        <rFont val="Times New Roman"/>
        <family val="1"/>
      </rPr>
      <t>Cited in:</t>
    </r>
    <r>
      <rPr>
        <sz val="12"/>
        <color theme="1"/>
        <rFont val="Times New Roman"/>
        <family val="1"/>
      </rPr>
      <t xml:space="preserve"> Sinsch U 1988. Temporal spacing of breeding activity in the natterjack toad, </t>
    </r>
    <r>
      <rPr>
        <i/>
        <sz val="12"/>
        <color theme="1"/>
        <rFont val="Times New Roman"/>
        <family val="1"/>
      </rPr>
      <t>Bufo calamita</t>
    </r>
    <r>
      <rPr>
        <sz val="12"/>
        <color theme="1"/>
        <rFont val="Times New Roman"/>
        <family val="1"/>
      </rPr>
      <t>. Oecologia 76: 399-407</t>
    </r>
  </si>
  <si>
    <r>
      <t xml:space="preserve">Luo J, Clarin B, Borissov I &amp; Siemers B 2014. Are torpid bats immune to anthropogenic noise? </t>
    </r>
    <r>
      <rPr>
        <i/>
        <sz val="12"/>
        <color theme="1"/>
        <rFont val="Times New Roman"/>
        <family val="1"/>
      </rPr>
      <t>The Journal of Experimental Biology</t>
    </r>
    <r>
      <rPr>
        <sz val="12"/>
        <color theme="1"/>
        <rFont val="Times New Roman"/>
        <family val="1"/>
      </rPr>
      <t xml:space="preserve"> 2017: 1072-1078</t>
    </r>
  </si>
  <si>
    <r>
      <t xml:space="preserve">Luo J, Siemers B &amp; Koselj K 2015. How anthropogenic noise affects foraging. </t>
    </r>
    <r>
      <rPr>
        <i/>
        <sz val="12"/>
        <color theme="1"/>
        <rFont val="Times New Roman"/>
        <family val="1"/>
      </rPr>
      <t>Global Change Biology</t>
    </r>
    <r>
      <rPr>
        <sz val="12"/>
        <color theme="1"/>
        <rFont val="Times New Roman"/>
        <family val="1"/>
      </rPr>
      <t xml:space="preserve"> 21: 3278-3289</t>
    </r>
  </si>
  <si>
    <r>
      <t xml:space="preserve">Mathias J 1971. </t>
    </r>
    <r>
      <rPr>
        <i/>
        <sz val="12"/>
        <color theme="1"/>
        <rFont val="Times New Roman"/>
        <family val="1"/>
      </rPr>
      <t>The comparative ecologies of two species of amphibia (</t>
    </r>
    <r>
      <rPr>
        <sz val="12"/>
        <color theme="1"/>
        <rFont val="Times New Roman"/>
        <family val="1"/>
      </rPr>
      <t xml:space="preserve">Bufo bufo </t>
    </r>
    <r>
      <rPr>
        <i/>
        <sz val="12"/>
        <color theme="1"/>
        <rFont val="Times New Roman"/>
        <family val="1"/>
      </rPr>
      <t xml:space="preserve">and </t>
    </r>
    <r>
      <rPr>
        <sz val="12"/>
        <color theme="1"/>
        <rFont val="Times New Roman"/>
        <family val="1"/>
      </rPr>
      <t>Bufo calamita</t>
    </r>
    <r>
      <rPr>
        <i/>
        <sz val="12"/>
        <color theme="1"/>
        <rFont val="Times New Roman"/>
        <family val="1"/>
      </rPr>
      <t>) on the Ainsdale sand dunes National Nature Reserve</t>
    </r>
    <r>
      <rPr>
        <sz val="12"/>
        <color theme="1"/>
        <rFont val="Times New Roman"/>
        <family val="1"/>
      </rPr>
      <t xml:space="preserve">. PhD thesis, University of Manchester </t>
    </r>
    <r>
      <rPr>
        <b/>
        <sz val="12"/>
        <color theme="1"/>
        <rFont val="Times New Roman"/>
        <family val="1"/>
      </rPr>
      <t>Cited in:</t>
    </r>
    <r>
      <rPr>
        <sz val="12"/>
        <color theme="1"/>
        <rFont val="Times New Roman"/>
        <family val="1"/>
      </rPr>
      <t xml:space="preserve"> Sinsch U 1988. Temporal spacing of breeding activity in the natterjack toad, Bufo calamita.</t>
    </r>
    <r>
      <rPr>
        <i/>
        <sz val="12"/>
        <color theme="1"/>
        <rFont val="Times New Roman"/>
        <family val="1"/>
      </rPr>
      <t xml:space="preserve"> Oecologia</t>
    </r>
    <r>
      <rPr>
        <sz val="12"/>
        <color theme="1"/>
        <rFont val="Times New Roman"/>
        <family val="1"/>
      </rPr>
      <t xml:space="preserve"> 76: 399-407</t>
    </r>
  </si>
  <si>
    <r>
      <t xml:space="preserve">Natural England 2011. </t>
    </r>
    <r>
      <rPr>
        <i/>
        <sz val="12"/>
        <color theme="1"/>
        <rFont val="Times New Roman"/>
        <family val="1"/>
      </rPr>
      <t>The management of problems caused by Canada geese: a guide to best practice – Natural England Technical Information Note TIN009</t>
    </r>
    <r>
      <rPr>
        <sz val="12"/>
        <color theme="1"/>
        <rFont val="Times New Roman"/>
        <family val="1"/>
      </rPr>
      <t>. Natural England, Peterborough</t>
    </r>
  </si>
  <si>
    <r>
      <t xml:space="preserve">Polak M, Wiącek J, Kucharczyk M &amp; Orzechwski R 2013. The effect of road traffic on a breeding community of woodland birds. </t>
    </r>
    <r>
      <rPr>
        <i/>
        <sz val="12"/>
        <color theme="1"/>
        <rFont val="Times New Roman"/>
        <family val="1"/>
      </rPr>
      <t>Eur J Forest Res</t>
    </r>
    <r>
      <rPr>
        <sz val="12"/>
        <color theme="1"/>
        <rFont val="Times New Roman"/>
        <family val="1"/>
      </rPr>
      <t xml:space="preserve"> 132: 931-941</t>
    </r>
  </si>
  <si>
    <r>
      <t xml:space="preserve">PTES 2011. </t>
    </r>
    <r>
      <rPr>
        <i/>
        <sz val="12"/>
        <color theme="1"/>
        <rFont val="Times New Roman"/>
        <family val="1"/>
      </rPr>
      <t>The Dormouse Monitor – the newsletter of the national dormouse monitoring programme</t>
    </r>
    <r>
      <rPr>
        <sz val="12"/>
        <color theme="1"/>
        <rFont val="Times New Roman"/>
        <family val="1"/>
      </rPr>
      <t>. Peoples Trust for Endangered Species, Vol 1 (Spring)</t>
    </r>
  </si>
  <si>
    <r>
      <t xml:space="preserve">Pupin F, Sacchi R, Gentilli A, Galeotti P &amp; Fasola M 2007. Discrimination of toad calls by smooth newts: support for the heterospecific attraction hypothesis. </t>
    </r>
    <r>
      <rPr>
        <i/>
        <sz val="12"/>
        <color theme="1"/>
        <rFont val="Times New Roman"/>
        <family val="1"/>
      </rPr>
      <t>Animal Behaviour</t>
    </r>
    <r>
      <rPr>
        <sz val="12"/>
        <color theme="1"/>
        <rFont val="Times New Roman"/>
        <family val="1"/>
      </rPr>
      <t xml:space="preserve"> 74: 1683-1690</t>
    </r>
  </si>
  <si>
    <r>
      <t xml:space="preserve">Quinn J, Whittingham M, Butler S &amp; Cresswell W 2006. Noise, predation risk compensation and vigilance in the chaffinch </t>
    </r>
    <r>
      <rPr>
        <i/>
        <sz val="12"/>
        <color theme="1"/>
        <rFont val="Times New Roman"/>
        <family val="1"/>
      </rPr>
      <t>Fringilla coelebs</t>
    </r>
    <r>
      <rPr>
        <sz val="12"/>
        <color theme="1"/>
        <rFont val="Times New Roman"/>
        <family val="1"/>
      </rPr>
      <t xml:space="preserve">. </t>
    </r>
    <r>
      <rPr>
        <i/>
        <sz val="12"/>
        <color theme="1"/>
        <rFont val="Times New Roman"/>
        <family val="1"/>
      </rPr>
      <t>J. Avian Biol</t>
    </r>
    <r>
      <rPr>
        <sz val="12"/>
        <color theme="1"/>
        <rFont val="Times New Roman"/>
        <family val="1"/>
      </rPr>
      <t xml:space="preserve"> 37: 601-608</t>
    </r>
  </si>
  <si>
    <r>
      <t xml:space="preserve">Radford A, Morley E &amp; Jones G 2014. </t>
    </r>
    <r>
      <rPr>
        <i/>
        <sz val="12"/>
        <color theme="1"/>
        <rFont val="Times New Roman"/>
        <family val="1"/>
      </rPr>
      <t>The Effects of Noise on Biodiversity (NO0235) – Final Report for DEFRA</t>
    </r>
    <r>
      <rPr>
        <sz val="12"/>
        <color theme="1"/>
        <rFont val="Times New Roman"/>
        <family val="1"/>
      </rPr>
      <t>. University of Bristol</t>
    </r>
  </si>
  <si>
    <r>
      <t xml:space="preserve">Rheindt F 2003. The impact of roads on birds: Does song frequency play a role in determining susceptibility to noise pollution? </t>
    </r>
    <r>
      <rPr>
        <i/>
        <sz val="12"/>
        <color theme="1"/>
        <rFont val="Times New Roman"/>
        <family val="1"/>
      </rPr>
      <t>J. Ornithol</t>
    </r>
    <r>
      <rPr>
        <sz val="12"/>
        <color theme="1"/>
        <rFont val="Times New Roman"/>
        <family val="1"/>
      </rPr>
      <t xml:space="preserve"> 144: 295-306</t>
    </r>
  </si>
  <si>
    <r>
      <t>Schaub A, Ostwald J &amp; Siemers B 2008. Foraging bats avoid noise</t>
    </r>
    <r>
      <rPr>
        <i/>
        <sz val="12"/>
        <color theme="1"/>
        <rFont val="Times New Roman"/>
        <family val="1"/>
      </rPr>
      <t>. The Journal of Experimental Biology</t>
    </r>
    <r>
      <rPr>
        <sz val="12"/>
        <color theme="1"/>
        <rFont val="Times New Roman"/>
        <family val="1"/>
      </rPr>
      <t xml:space="preserve"> 211: 3174-3180</t>
    </r>
  </si>
  <si>
    <r>
      <t xml:space="preserve">Siemers B &amp; Schaub A 2011. Hunting at the highway: traffic noise reduces foraging efficiency in acoustic predators. </t>
    </r>
    <r>
      <rPr>
        <i/>
        <sz val="12"/>
        <color theme="1"/>
        <rFont val="Times New Roman"/>
        <family val="1"/>
      </rPr>
      <t>Proceedings of the Royal Society B: Biological Sciences</t>
    </r>
    <r>
      <rPr>
        <sz val="12"/>
        <color theme="1"/>
        <rFont val="Times New Roman"/>
        <family val="1"/>
      </rPr>
      <t xml:space="preserve"> 278: 1646-1652</t>
    </r>
  </si>
  <si>
    <r>
      <t xml:space="preserve">Skiba R 2000. Possible “Rain Call” Selection in the Chaffinch (Fringilla coelebs) by noise intensity – an investigation of a hypothesis. </t>
    </r>
    <r>
      <rPr>
        <i/>
        <sz val="12"/>
        <color theme="1"/>
        <rFont val="Times New Roman"/>
        <family val="1"/>
      </rPr>
      <t xml:space="preserve">J. Ornithol </t>
    </r>
    <r>
      <rPr>
        <sz val="12"/>
        <color theme="1"/>
        <rFont val="Times New Roman"/>
        <family val="1"/>
      </rPr>
      <t>141: 160-167</t>
    </r>
  </si>
  <si>
    <r>
      <t xml:space="preserve">Spangler H 1988. Moth hearing, defence and communication. </t>
    </r>
    <r>
      <rPr>
        <i/>
        <sz val="12"/>
        <color theme="1"/>
        <rFont val="Times New Roman"/>
        <family val="1"/>
      </rPr>
      <t>Annual Review of Entomology</t>
    </r>
    <r>
      <rPr>
        <sz val="12"/>
        <color theme="1"/>
        <rFont val="Times New Roman"/>
        <family val="1"/>
      </rPr>
      <t xml:space="preserve"> 33: 59 – 81</t>
    </r>
  </si>
  <si>
    <r>
      <t xml:space="preserve">van Gelder J &amp; Hoedemaekers H 1971. Sound activity and migration during the breeding period of </t>
    </r>
    <r>
      <rPr>
        <i/>
        <sz val="12"/>
        <color theme="1"/>
        <rFont val="Times New Roman"/>
        <family val="1"/>
      </rPr>
      <t>Rana temporaria</t>
    </r>
    <r>
      <rPr>
        <sz val="12"/>
        <color theme="1"/>
        <rFont val="Times New Roman"/>
        <family val="1"/>
      </rPr>
      <t xml:space="preserve"> L., </t>
    </r>
    <r>
      <rPr>
        <i/>
        <sz val="12"/>
        <color theme="1"/>
        <rFont val="Times New Roman"/>
        <family val="1"/>
      </rPr>
      <t>R. arvalis</t>
    </r>
    <r>
      <rPr>
        <sz val="12"/>
        <color theme="1"/>
        <rFont val="Times New Roman"/>
        <family val="1"/>
      </rPr>
      <t xml:space="preserve"> Nilsson, </t>
    </r>
    <r>
      <rPr>
        <i/>
        <sz val="12"/>
        <color theme="1"/>
        <rFont val="Times New Roman"/>
        <family val="1"/>
      </rPr>
      <t>Pelobates fuscus</t>
    </r>
    <r>
      <rPr>
        <sz val="12"/>
        <color theme="1"/>
        <rFont val="Times New Roman"/>
        <family val="1"/>
      </rPr>
      <t xml:space="preserve"> Laur. and </t>
    </r>
    <r>
      <rPr>
        <i/>
        <sz val="12"/>
        <color theme="1"/>
        <rFont val="Times New Roman"/>
        <family val="1"/>
      </rPr>
      <t>Rana esculenta</t>
    </r>
    <r>
      <rPr>
        <sz val="12"/>
        <color theme="1"/>
        <rFont val="Times New Roman"/>
        <family val="1"/>
      </rPr>
      <t xml:space="preserve"> L. </t>
    </r>
    <r>
      <rPr>
        <i/>
        <sz val="12"/>
        <color theme="1"/>
        <rFont val="Times New Roman"/>
        <family val="1"/>
      </rPr>
      <t xml:space="preserve">J. Anim. Ecol. </t>
    </r>
    <r>
      <rPr>
        <sz val="12"/>
        <color theme="1"/>
        <rFont val="Times New Roman"/>
        <family val="1"/>
      </rPr>
      <t>40: 559-568</t>
    </r>
  </si>
  <si>
    <r>
      <t xml:space="preserve">Wells K 1977. The social behaviour of anuran amphibians. </t>
    </r>
    <r>
      <rPr>
        <i/>
        <sz val="12"/>
        <color theme="1"/>
        <rFont val="Times New Roman"/>
        <family val="1"/>
      </rPr>
      <t>Animal Behaviour</t>
    </r>
    <r>
      <rPr>
        <sz val="12"/>
        <color theme="1"/>
        <rFont val="Times New Roman"/>
        <family val="1"/>
      </rPr>
      <t xml:space="preserve"> 25: 666-693</t>
    </r>
  </si>
  <si>
    <r>
      <t xml:space="preserve">Zilli D 2015. </t>
    </r>
    <r>
      <rPr>
        <i/>
        <sz val="12"/>
        <color theme="1"/>
        <rFont val="Times New Roman"/>
        <family val="1"/>
      </rPr>
      <t>Smartphone-powered citizen science for bioacoustic monitoring</t>
    </r>
    <r>
      <rPr>
        <sz val="12"/>
        <color theme="1"/>
        <rFont val="Times New Roman"/>
        <family val="1"/>
      </rPr>
      <t>. PhD thesis, University of Southampton</t>
    </r>
  </si>
  <si>
    <r>
      <t xml:space="preserve">van Gelder J, Evers P &amp; Maagnus G 1978. Calling and Associated Behaviour of the Common Frog, Rana temporaria, During Breeding Activity. </t>
    </r>
    <r>
      <rPr>
        <i/>
        <sz val="12"/>
        <color theme="1"/>
        <rFont val="Times New Roman"/>
        <family val="1"/>
      </rPr>
      <t>Journal of Animal Ecology</t>
    </r>
    <r>
      <rPr>
        <sz val="12"/>
        <color theme="1"/>
        <rFont val="Times New Roman"/>
        <family val="1"/>
      </rPr>
      <t xml:space="preserve"> 47(3) 667-676</t>
    </r>
  </si>
  <si>
    <r>
      <t xml:space="preserve">Stone E, Jones G &amp; Harris S 2009. Street lighting disturbs commuting bats. </t>
    </r>
    <r>
      <rPr>
        <i/>
        <sz val="12"/>
        <color theme="1"/>
        <rFont val="Times New Roman"/>
        <family val="1"/>
      </rPr>
      <t>Current Biology</t>
    </r>
    <r>
      <rPr>
        <sz val="12"/>
        <color theme="1"/>
        <rFont val="Times New Roman"/>
        <family val="1"/>
      </rPr>
      <t xml:space="preserve"> 19: 1123-1127</t>
    </r>
  </si>
  <si>
    <r>
      <t xml:space="preserve">Stone E, Jones G &amp; Harris S 2012. Conserving energy at a cost to biodiversity? Impacts of LED lighting on bats. </t>
    </r>
    <r>
      <rPr>
        <i/>
        <sz val="12"/>
        <color theme="1"/>
        <rFont val="Times New Roman"/>
        <family val="1"/>
      </rPr>
      <t>Global Change Biology</t>
    </r>
    <r>
      <rPr>
        <sz val="12"/>
        <color theme="1"/>
        <rFont val="Times New Roman"/>
        <family val="1"/>
      </rPr>
      <t xml:space="preserve"> 18(8) doi: 10.1111/j.1365-2486.2012.02705 x</t>
    </r>
  </si>
  <si>
    <r>
      <t xml:space="preserve">Zeale M, Stone E, Zeale E, Browne W, Harris S &amp; Jones G 2018. Experimentally manipulating light spectra reveals the importance of dark corridors for commuting bats. </t>
    </r>
    <r>
      <rPr>
        <i/>
        <sz val="12"/>
        <color theme="1"/>
        <rFont val="Times New Roman"/>
        <family val="1"/>
      </rPr>
      <t>Global Change Biology</t>
    </r>
    <r>
      <rPr>
        <sz val="12"/>
        <color theme="1"/>
        <rFont val="Times New Roman"/>
        <family val="1"/>
      </rPr>
      <t xml:space="preserve"> DOI: 10.1111/gcb.14462</t>
    </r>
  </si>
  <si>
    <t>Consented restoration and Proposed Extension current habitats (Baseline)</t>
  </si>
  <si>
    <t>Current situation - Pre-extension commencing</t>
  </si>
  <si>
    <t>CURRENT HABITATS - CHANGE IN SURFACE AREA AGAINST BASELINE (ha)</t>
  </si>
  <si>
    <t xml:space="preserve">FINAL - CHANGE IN SURFACE AREA AGAINST BASELINE </t>
  </si>
  <si>
    <t>Andrews &amp; Pearson (2016)</t>
  </si>
  <si>
    <t>Pipistrellus pipistrellus</t>
  </si>
  <si>
    <t>Bat</t>
  </si>
  <si>
    <t>Pipistrellus pygmaeus</t>
  </si>
  <si>
    <t>Myotis daubentonii</t>
  </si>
  <si>
    <t>Plecotus auritus</t>
  </si>
  <si>
    <t>Myotis nattereri</t>
  </si>
  <si>
    <t>Nyctalus noctula</t>
  </si>
  <si>
    <t>Pipistrellus nathusii</t>
  </si>
  <si>
    <t>Eptesicus serotinus</t>
  </si>
  <si>
    <t>Barbastella barbastellus</t>
  </si>
  <si>
    <t>MAXIMUM POTENTIAL PERIOD OF SIGNIFICANT NIGHT-TIME ACTIVITY
(minutes)</t>
  </si>
  <si>
    <t>POTENTIALLY SENSITIVE TO QUARRY NOISE BY OVERLAP WITH PEAK SONG PERIOD
(yes/no)</t>
  </si>
  <si>
    <t>POTENTIAL PERIOD OF SENSITIVITY TO QUARRY NOISE BY OVERLAP WITH PEAK SONG PERIOD
(dawn, dusk, overnight, none)</t>
  </si>
  <si>
    <t>Perdix perdix</t>
  </si>
  <si>
    <t>Falco subbuteo</t>
  </si>
  <si>
    <t>Little ringed plover</t>
  </si>
  <si>
    <t>Charadrius dubius</t>
  </si>
  <si>
    <t>Vanellus vanellus</t>
  </si>
  <si>
    <t>Cuculus canorus</t>
  </si>
  <si>
    <t>Turdus philomelos</t>
  </si>
  <si>
    <t>Muscicapa striata</t>
  </si>
  <si>
    <t>Passer domesticus</t>
  </si>
  <si>
    <t>Carduelis cannabina</t>
  </si>
  <si>
    <t>Carduelis cabaret</t>
  </si>
  <si>
    <t>Maximum overlap between noise and peak song period at dawn, based on 0700 opening time (minutes)</t>
  </si>
  <si>
    <t>Maximum overlap between noise and peak song period at dusk, based on 1800 closing time
(minutes)</t>
  </si>
  <si>
    <t>Maximum duration of lighting before dawn, based on 0700 opening time (minutes)</t>
  </si>
  <si>
    <r>
      <t xml:space="preserve">Andrews &amp; Pearson (2016); Azam </t>
    </r>
    <r>
      <rPr>
        <i/>
        <sz val="14"/>
        <color theme="1"/>
        <rFont val="Calibri"/>
        <family val="2"/>
        <scheme val="minor"/>
      </rPr>
      <t>et al</t>
    </r>
    <r>
      <rPr>
        <sz val="14"/>
        <color theme="1"/>
        <rFont val="Calibri"/>
        <family val="2"/>
        <scheme val="minor"/>
      </rPr>
      <t>. (2018)</t>
    </r>
  </si>
  <si>
    <t>PHASE 1 HABITATS WITH POTENTIAL FOR SIGNIFICANT AVOIDANCE WITHIN LIGHT-SPILL ZONE DURING THE PERIOD OF LIGHTING IMPACT</t>
  </si>
  <si>
    <t>POTENTIALLY SENSITIVE TO QUARRY LIGHTING THROUGH AVOIDANCE
(yes/no)</t>
  </si>
  <si>
    <t>0700</t>
  </si>
  <si>
    <t>PHASE 1 HABITATS POTENTIALLY EXPLOITED WITHIN HAMER WARREN QUARRY</t>
  </si>
  <si>
    <t>AREA OF PHASE 1 HABITATS WITH POTENTIAL FOR SIGNIFICANT ACTIVITY WITHIN LIGHT-SPILL ZONE AS % OF BASELINE AREA OF PHASE 1 HABITATS POTENTIALLY EXPLOITED</t>
  </si>
  <si>
    <t>Watsonalla binaria</t>
  </si>
  <si>
    <t xml:space="preserve">Blood-vein </t>
  </si>
  <si>
    <t xml:space="preserve">Small phoenix </t>
  </si>
  <si>
    <t>Ecliptopera silaceata</t>
  </si>
  <si>
    <t xml:space="preserve">Streak </t>
  </si>
  <si>
    <t>Chesias legatella</t>
  </si>
  <si>
    <t>Chesias rufata</t>
  </si>
  <si>
    <t>Ennomos erosaria</t>
  </si>
  <si>
    <t xml:space="preserve">Brindled beauty </t>
  </si>
  <si>
    <t xml:space="preserve">Figure of eight </t>
  </si>
  <si>
    <t>Orthosia gracilis</t>
  </si>
  <si>
    <t>Hoplodrina blanda</t>
  </si>
  <si>
    <t>BASELINE AREA OF PHASE 1 HABITATS POTENTIALLY EXPLOITED WITHIN ZoI
(ha)</t>
  </si>
  <si>
    <t>SECTION 14</t>
  </si>
  <si>
    <t>SECTION 15</t>
  </si>
  <si>
    <t>Subsection 12.9</t>
  </si>
  <si>
    <t>Subsection 15.2</t>
  </si>
  <si>
    <r>
      <t xml:space="preserve">Andrews Ward Associates 2008a. </t>
    </r>
    <r>
      <rPr>
        <i/>
        <sz val="12"/>
        <color theme="1"/>
        <rFont val="Times New Roman"/>
        <family val="1"/>
      </rPr>
      <t>Bryophyte Survey of Asham Wood SSSI, Somerset</t>
    </r>
    <r>
      <rPr>
        <sz val="12"/>
        <color theme="1"/>
        <rFont val="Times New Roman"/>
        <family val="1"/>
      </rPr>
      <t>. Report to Aggregate Industries Ltd</t>
    </r>
  </si>
  <si>
    <r>
      <t xml:space="preserve">Arak A 1983. Male-male competition and mate choice in anuran amphibians. </t>
    </r>
    <r>
      <rPr>
        <b/>
        <sz val="12"/>
        <color theme="1"/>
        <rFont val="Times New Roman"/>
        <family val="1"/>
      </rPr>
      <t>In:</t>
    </r>
    <r>
      <rPr>
        <sz val="12"/>
        <color theme="1"/>
        <rFont val="Times New Roman"/>
        <family val="1"/>
      </rPr>
      <t xml:space="preserve"> Mate choice (ed. Bateson): 181-210 </t>
    </r>
    <r>
      <rPr>
        <b/>
        <sz val="12"/>
        <color theme="1"/>
        <rFont val="Times New Roman"/>
        <family val="1"/>
      </rPr>
      <t>cited in:</t>
    </r>
    <r>
      <rPr>
        <sz val="12"/>
        <color theme="1"/>
        <rFont val="Times New Roman"/>
        <family val="1"/>
      </rPr>
      <t xml:space="preserve"> Sinsch U 1988. Temporal spacing of breeding activity in the natterjack toad, </t>
    </r>
    <r>
      <rPr>
        <i/>
        <sz val="12"/>
        <color theme="1"/>
        <rFont val="Times New Roman"/>
        <family val="1"/>
      </rPr>
      <t>Bufo calamita</t>
    </r>
    <r>
      <rPr>
        <sz val="12"/>
        <color theme="1"/>
        <rFont val="Times New Roman"/>
        <family val="1"/>
      </rPr>
      <t xml:space="preserve">. </t>
    </r>
    <r>
      <rPr>
        <i/>
        <sz val="12"/>
        <color theme="1"/>
        <rFont val="Times New Roman"/>
        <family val="1"/>
      </rPr>
      <t>Oecologia</t>
    </r>
    <r>
      <rPr>
        <sz val="12"/>
        <color theme="1"/>
        <rFont val="Times New Roman"/>
        <family val="1"/>
      </rPr>
      <t xml:space="preserve"> 76: 399-407</t>
    </r>
  </si>
  <si>
    <r>
      <t>Arlettaz R, Godat S &amp; Meyer H 1999. Competition for food by expanding pipistrelle bat populations (</t>
    </r>
    <r>
      <rPr>
        <i/>
        <sz val="12"/>
        <color theme="1"/>
        <rFont val="Times New Roman"/>
        <family val="1"/>
      </rPr>
      <t>Pipistrellus pipistrellus</t>
    </r>
    <r>
      <rPr>
        <sz val="12"/>
        <color theme="1"/>
        <rFont val="Times New Roman"/>
        <family val="1"/>
      </rPr>
      <t>) might contribute to the decline of lesser horseshoe bats (</t>
    </r>
    <r>
      <rPr>
        <i/>
        <sz val="12"/>
        <color theme="1"/>
        <rFont val="Times New Roman"/>
        <family val="1"/>
      </rPr>
      <t>Rhinolophus hipposideros</t>
    </r>
    <r>
      <rPr>
        <sz val="12"/>
        <color theme="1"/>
        <rFont val="Times New Roman"/>
        <family val="1"/>
      </rPr>
      <t xml:space="preserve">). </t>
    </r>
    <r>
      <rPr>
        <i/>
        <sz val="12"/>
        <color theme="1"/>
        <rFont val="Times New Roman"/>
        <family val="1"/>
      </rPr>
      <t xml:space="preserve">Biological Conservation </t>
    </r>
    <r>
      <rPr>
        <sz val="12"/>
        <color theme="1"/>
        <rFont val="Times New Roman"/>
        <family val="1"/>
      </rPr>
      <t>93:</t>
    </r>
    <r>
      <rPr>
        <b/>
        <sz val="12"/>
        <color theme="1"/>
        <rFont val="Times New Roman"/>
        <family val="1"/>
      </rPr>
      <t xml:space="preserve"> </t>
    </r>
    <r>
      <rPr>
        <sz val="12"/>
        <color theme="1"/>
        <rFont val="Times New Roman"/>
        <family val="1"/>
      </rPr>
      <t>55-60.</t>
    </r>
  </si>
  <si>
    <r>
      <t xml:space="preserve">Azam C, Le Viol I, Bas Y, Zissis G, Vernet A, Julien J &amp; Kerbiriou C 2018. Evidence for distance illuminance thresholds in the effects of artificial lighting on bat activity. </t>
    </r>
    <r>
      <rPr>
        <i/>
        <sz val="12"/>
        <color theme="1"/>
        <rFont val="Times New Roman"/>
        <family val="1"/>
      </rPr>
      <t>Landscape and Urban Planning</t>
    </r>
    <r>
      <rPr>
        <sz val="12"/>
        <color theme="1"/>
        <rFont val="Times New Roman"/>
        <family val="1"/>
      </rPr>
      <t xml:space="preserve"> 175: 123-135</t>
    </r>
  </si>
  <si>
    <r>
      <t xml:space="preserve">Barrett-Hamilton G &amp; Hinton M 1916. </t>
    </r>
    <r>
      <rPr>
        <i/>
        <sz val="12"/>
        <color theme="1"/>
        <rFont val="Times New Roman"/>
        <family val="1"/>
      </rPr>
      <t>A History of British Mammals – Part XVIII</t>
    </r>
    <r>
      <rPr>
        <sz val="12"/>
        <color theme="1"/>
        <rFont val="Times New Roman"/>
        <family val="1"/>
      </rPr>
      <t>. Gurney &amp; Jackson, London</t>
    </r>
  </si>
  <si>
    <r>
      <t xml:space="preserve">Bat Conservation Trust 2019. </t>
    </r>
    <r>
      <rPr>
        <i/>
        <sz val="12"/>
        <color theme="1"/>
        <rFont val="Times New Roman"/>
        <family val="1"/>
      </rPr>
      <t>The National Bat Monitoring Programme annual report 2018</t>
    </r>
    <r>
      <rPr>
        <sz val="12"/>
        <color theme="1"/>
        <rFont val="Times New Roman"/>
        <family val="1"/>
      </rPr>
      <t>. Bat Conservation Trust, London</t>
    </r>
  </si>
  <si>
    <r>
      <t>Bergen F &amp; Abs M 1997. Etho-ecological study of the singing activity of the Blue tit (</t>
    </r>
    <r>
      <rPr>
        <i/>
        <sz val="12"/>
        <color theme="1"/>
        <rFont val="Times New Roman"/>
        <family val="1"/>
      </rPr>
      <t>Parus caeruleus</t>
    </r>
    <r>
      <rPr>
        <sz val="12"/>
        <color theme="1"/>
        <rFont val="Times New Roman"/>
        <family val="1"/>
      </rPr>
      <t>), Great Tit (</t>
    </r>
    <r>
      <rPr>
        <i/>
        <sz val="12"/>
        <color theme="1"/>
        <rFont val="Times New Roman"/>
        <family val="1"/>
      </rPr>
      <t>Parus major</t>
    </r>
    <r>
      <rPr>
        <sz val="12"/>
        <color theme="1"/>
        <rFont val="Times New Roman"/>
        <family val="1"/>
      </rPr>
      <t>) and Chaffinch (</t>
    </r>
    <r>
      <rPr>
        <i/>
        <sz val="12"/>
        <color theme="1"/>
        <rFont val="Times New Roman"/>
        <family val="1"/>
      </rPr>
      <t>Fringilla coelebs</t>
    </r>
    <r>
      <rPr>
        <sz val="12"/>
        <color theme="1"/>
        <rFont val="Times New Roman"/>
        <family val="1"/>
      </rPr>
      <t xml:space="preserve">). </t>
    </r>
    <r>
      <rPr>
        <i/>
        <sz val="12"/>
        <color theme="1"/>
        <rFont val="Times New Roman"/>
        <family val="1"/>
      </rPr>
      <t xml:space="preserve">Journal of Ornithology </t>
    </r>
    <r>
      <rPr>
        <sz val="12"/>
        <color theme="1"/>
        <rFont val="Times New Roman"/>
        <family val="1"/>
      </rPr>
      <t>138: 451-467</t>
    </r>
  </si>
  <si>
    <r>
      <t xml:space="preserve">Birks J 2012. Polecat </t>
    </r>
    <r>
      <rPr>
        <b/>
        <sz val="12"/>
        <color theme="1"/>
        <rFont val="Times New Roman"/>
        <family val="1"/>
      </rPr>
      <t>In:</t>
    </r>
    <r>
      <rPr>
        <sz val="12"/>
        <color theme="1"/>
        <rFont val="Times New Roman"/>
        <family val="1"/>
      </rPr>
      <t xml:space="preserve"> Cresswell W, Birks J, Dean M, Pacheco M, Trewhella W, Wells D &amp; Wray S 2012. </t>
    </r>
    <r>
      <rPr>
        <i/>
        <sz val="12"/>
        <color theme="1"/>
        <rFont val="Times New Roman"/>
        <family val="1"/>
      </rPr>
      <t>UK BAP Mammals – Interim guidance for survey methodologies, Impact Assessment and Mitigation</t>
    </r>
    <r>
      <rPr>
        <sz val="12"/>
        <color theme="1"/>
        <rFont val="Times New Roman"/>
        <family val="1"/>
      </rPr>
      <t>. The Mammal Society, Southampton</t>
    </r>
  </si>
  <si>
    <r>
      <t xml:space="preserve">Blake D, Hutson A &amp; Racey P 1994. Use of lamplit roads by foraging bats in southern England. </t>
    </r>
    <r>
      <rPr>
        <i/>
        <sz val="12"/>
        <color theme="1"/>
        <rFont val="Times New Roman"/>
        <family val="1"/>
      </rPr>
      <t xml:space="preserve">Journal of Zoology. </t>
    </r>
    <r>
      <rPr>
        <sz val="12"/>
        <color theme="1"/>
        <rFont val="Times New Roman"/>
        <family val="1"/>
      </rPr>
      <t>234: 453-462</t>
    </r>
  </si>
  <si>
    <r>
      <t>Bowden C 1990. Selection of foraging habitats by woodlarks (</t>
    </r>
    <r>
      <rPr>
        <i/>
        <sz val="12"/>
        <color theme="1"/>
        <rFont val="Times New Roman"/>
        <family val="1"/>
      </rPr>
      <t>Lullula arborea</t>
    </r>
    <r>
      <rPr>
        <sz val="12"/>
        <color theme="1"/>
        <rFont val="Times New Roman"/>
        <family val="1"/>
      </rPr>
      <t xml:space="preserve">) nesting in pine plantations. </t>
    </r>
    <r>
      <rPr>
        <i/>
        <sz val="12"/>
        <color theme="1"/>
        <rFont val="Times New Roman"/>
        <family val="1"/>
      </rPr>
      <t>Journal of Applied Ecology</t>
    </r>
    <r>
      <rPr>
        <sz val="12"/>
        <color theme="1"/>
        <rFont val="Times New Roman"/>
        <family val="1"/>
      </rPr>
      <t xml:space="preserve"> 27: 410-419</t>
    </r>
  </si>
  <si>
    <r>
      <t xml:space="preserve">Brumm H &amp; Todt D 2002. Noise-dependent song amplitude regulation in a territorial song-bird. </t>
    </r>
    <r>
      <rPr>
        <i/>
        <sz val="12"/>
        <color theme="1"/>
        <rFont val="Times New Roman"/>
        <family val="1"/>
      </rPr>
      <t>Animal Behaviour</t>
    </r>
    <r>
      <rPr>
        <sz val="12"/>
        <color theme="1"/>
        <rFont val="Times New Roman"/>
        <family val="1"/>
      </rPr>
      <t xml:space="preserve"> 63: 891-897</t>
    </r>
  </si>
  <si>
    <r>
      <t xml:space="preserve">Bruni A 2013 </t>
    </r>
    <r>
      <rPr>
        <i/>
        <sz val="12"/>
        <color theme="1"/>
        <rFont val="Times New Roman"/>
        <family val="1"/>
      </rPr>
      <t>The influence of weather and ambient light on the dawn chorus start times of north temperate birds</t>
    </r>
    <r>
      <rPr>
        <sz val="12"/>
        <color theme="1"/>
        <rFont val="Times New Roman"/>
        <family val="1"/>
      </rPr>
      <t>. MSc thesis, University of Windsor</t>
    </r>
  </si>
  <si>
    <r>
      <t xml:space="preserve">CEAA 1999. </t>
    </r>
    <r>
      <rPr>
        <i/>
        <sz val="12"/>
        <color theme="1"/>
        <rFont val="Times New Roman"/>
        <family val="1"/>
      </rPr>
      <t>Cumulative Effects Assessment: Practitioners’ Guide</t>
    </r>
    <r>
      <rPr>
        <sz val="12"/>
        <color theme="1"/>
        <rFont val="Times New Roman"/>
        <family val="1"/>
      </rPr>
      <t xml:space="preserve">. Canadian Environmental Assessment Agency, Quebec, Canada. </t>
    </r>
    <r>
      <rPr>
        <b/>
        <sz val="12"/>
        <color theme="1"/>
        <rFont val="Times New Roman"/>
        <family val="1"/>
      </rPr>
      <t xml:space="preserve">In: </t>
    </r>
    <r>
      <rPr>
        <sz val="12"/>
        <color theme="1"/>
        <rFont val="Times New Roman"/>
        <family val="1"/>
      </rPr>
      <t xml:space="preserve">Glasson J, Therivel R &amp; Chadwick A 2009. </t>
    </r>
    <r>
      <rPr>
        <i/>
        <sz val="12"/>
        <color theme="1"/>
        <rFont val="Times New Roman"/>
        <family val="1"/>
      </rPr>
      <t>Introduction to Environmental Impact Assessment 3rd Edition</t>
    </r>
    <r>
      <rPr>
        <sz val="12"/>
        <color theme="1"/>
        <rFont val="Times New Roman"/>
        <family val="1"/>
      </rPr>
      <t>. Routledge, Abingdon</t>
    </r>
  </si>
  <si>
    <r>
      <t xml:space="preserve">Chanin P 2003. C. </t>
    </r>
    <r>
      <rPr>
        <i/>
        <sz val="12"/>
        <color theme="1"/>
        <rFont val="Times New Roman"/>
        <family val="1"/>
      </rPr>
      <t>Monitoring the Otter Lutra lutra</t>
    </r>
    <r>
      <rPr>
        <sz val="12"/>
        <color theme="1"/>
        <rFont val="Times New Roman"/>
        <family val="1"/>
      </rPr>
      <t>. Conserving Natura 2000 Rivers Monitoring Series 10. English Nature, Peterborough</t>
    </r>
  </si>
  <si>
    <r>
      <t xml:space="preserve">Crosher I, Gold S, Heaver M, Heydon M, Moore L, Panks S, Scott S, Stone D &amp; White N, 2019. </t>
    </r>
    <r>
      <rPr>
        <i/>
        <sz val="12"/>
        <color theme="1"/>
        <rFont val="Times New Roman"/>
        <family val="1"/>
      </rPr>
      <t>The Biodiversity Metric 2.0: Auditing and accounting for biodiversity value. User guide</t>
    </r>
    <r>
      <rPr>
        <sz val="12"/>
        <color theme="1"/>
        <rFont val="Times New Roman"/>
        <family val="1"/>
      </rPr>
      <t xml:space="preserve"> (Beta version, July 2019). Natural England</t>
    </r>
  </si>
  <si>
    <r>
      <t xml:space="preserve">Crowson R 1981. </t>
    </r>
    <r>
      <rPr>
        <i/>
        <sz val="12"/>
        <color theme="1"/>
        <rFont val="Times New Roman"/>
        <family val="1"/>
      </rPr>
      <t>The Biology of Coleoptera</t>
    </r>
    <r>
      <rPr>
        <sz val="12"/>
        <color theme="1"/>
        <rFont val="Times New Roman"/>
        <family val="1"/>
      </rPr>
      <t>. Academic Press, New York</t>
    </r>
  </si>
  <si>
    <r>
      <t xml:space="preserve">Curry-Lindahl K 1946. Nägot om den vanliga paddans </t>
    </r>
    <r>
      <rPr>
        <i/>
        <sz val="12"/>
        <color theme="1"/>
        <rFont val="Times New Roman"/>
        <family val="1"/>
      </rPr>
      <t>Bufo b. bufo</t>
    </r>
    <r>
      <rPr>
        <sz val="12"/>
        <color theme="1"/>
        <rFont val="Times New Roman"/>
        <family val="1"/>
      </rPr>
      <t xml:space="preserve"> L., den vanliga grodens </t>
    </r>
    <r>
      <rPr>
        <i/>
        <sz val="12"/>
        <color theme="1"/>
        <rFont val="Times New Roman"/>
        <family val="1"/>
      </rPr>
      <t>Rana t. temporaria</t>
    </r>
    <r>
      <rPr>
        <sz val="12"/>
        <color theme="1"/>
        <rFont val="Times New Roman"/>
        <family val="1"/>
      </rPr>
      <t xml:space="preserve"> L. och åkergrodans </t>
    </r>
    <r>
      <rPr>
        <i/>
        <sz val="12"/>
        <color theme="1"/>
        <rFont val="Times New Roman"/>
        <family val="1"/>
      </rPr>
      <t>R. a. arvalis</t>
    </r>
    <r>
      <rPr>
        <sz val="12"/>
        <color theme="1"/>
        <rFont val="Times New Roman"/>
        <family val="1"/>
      </rPr>
      <t xml:space="preserve"> Nils., biologi. </t>
    </r>
    <r>
      <rPr>
        <i/>
        <sz val="12"/>
        <color theme="1"/>
        <rFont val="Times New Roman"/>
        <family val="1"/>
      </rPr>
      <t>Svensk Faunistisk Revy</t>
    </r>
    <r>
      <rPr>
        <sz val="12"/>
        <color theme="1"/>
        <rFont val="Times New Roman"/>
        <family val="1"/>
      </rPr>
      <t xml:space="preserve"> 8: 41-55 </t>
    </r>
    <r>
      <rPr>
        <b/>
        <sz val="12"/>
        <color theme="1"/>
        <rFont val="Times New Roman"/>
        <family val="1"/>
      </rPr>
      <t>Cited in:</t>
    </r>
    <r>
      <rPr>
        <sz val="12"/>
        <color theme="1"/>
        <rFont val="Times New Roman"/>
        <family val="1"/>
      </rPr>
      <t xml:space="preserve"> Elmberg J &amp; Lundberg P 1991. Intraspecific variation in calling, time allocation and energy reserves in breeding male common frogs </t>
    </r>
    <r>
      <rPr>
        <i/>
        <sz val="12"/>
        <color theme="1"/>
        <rFont val="Times New Roman"/>
        <family val="1"/>
      </rPr>
      <t>Rana temporaria</t>
    </r>
    <r>
      <rPr>
        <sz val="12"/>
        <color theme="1"/>
        <rFont val="Times New Roman"/>
        <family val="1"/>
      </rPr>
      <t xml:space="preserve">. </t>
    </r>
    <r>
      <rPr>
        <i/>
        <sz val="12"/>
        <color theme="1"/>
        <rFont val="Times New Roman"/>
        <family val="1"/>
      </rPr>
      <t>Annales Zoologici Fennici</t>
    </r>
    <r>
      <rPr>
        <sz val="12"/>
        <color theme="1"/>
        <rFont val="Times New Roman"/>
        <family val="1"/>
      </rPr>
      <t xml:space="preserve"> 28: 23-29</t>
    </r>
  </si>
  <si>
    <r>
      <t xml:space="preserve">DCLG 1997. </t>
    </r>
    <r>
      <rPr>
        <i/>
        <sz val="12"/>
        <color theme="1"/>
        <rFont val="Times New Roman"/>
        <family val="1"/>
      </rPr>
      <t>Lighting in the Countryside: Towards Good Practice – Main Document</t>
    </r>
    <r>
      <rPr>
        <sz val="12"/>
        <color theme="1"/>
        <rFont val="Times New Roman"/>
        <family val="1"/>
      </rPr>
      <t>. Department for Communities &amp; Local Government (now: Ministry of Housing, Communities &amp; Local Government), London</t>
    </r>
  </si>
  <si>
    <r>
      <t xml:space="preserve">de Jong M, Jeninga L, Ouyang J, van Oers K, Spoelstra K &amp; Visser M 2016. Dose-dependent responses of avian daily rhythms to artificial light at night. </t>
    </r>
    <r>
      <rPr>
        <i/>
        <sz val="12"/>
        <color theme="1"/>
        <rFont val="Times New Roman"/>
        <family val="1"/>
      </rPr>
      <t>Physiology &amp; Behaviour</t>
    </r>
    <r>
      <rPr>
        <sz val="12"/>
        <color theme="1"/>
        <rFont val="Times New Roman"/>
        <family val="1"/>
      </rPr>
      <t xml:space="preserve"> 155: 172-179</t>
    </r>
  </si>
  <si>
    <r>
      <t xml:space="preserve">Degen T, Mitesser O, Perkin E, Weiß N-S, Oehlert M, Mattig G &amp; Hölker F 2016. Street lighting: sex-independent impacts on moth movement. </t>
    </r>
    <r>
      <rPr>
        <i/>
        <sz val="12"/>
        <color rgb="FF000000"/>
        <rFont val="Times New Roman"/>
        <family val="1"/>
      </rPr>
      <t>Journal of Animal Ecology</t>
    </r>
    <r>
      <rPr>
        <sz val="12"/>
        <color rgb="FF000000"/>
        <rFont val="Times New Roman"/>
        <family val="1"/>
      </rPr>
      <t xml:space="preserve"> 85: 1352-1360</t>
    </r>
  </si>
  <si>
    <r>
      <t xml:space="preserve">Dietz C, von Helversen O, Nill D 2011. </t>
    </r>
    <r>
      <rPr>
        <i/>
        <sz val="12"/>
        <color theme="1"/>
        <rFont val="Times New Roman"/>
        <family val="1"/>
      </rPr>
      <t>Bats of Britain, Europe and Northwest Africa</t>
    </r>
    <r>
      <rPr>
        <sz val="12"/>
        <color theme="1"/>
        <rFont val="Times New Roman"/>
        <family val="1"/>
      </rPr>
      <t>. A&amp;C Black, London</t>
    </r>
  </si>
  <si>
    <r>
      <t>Dominoni D &amp; Partecke J 2015. Does light pollution alter daylength? A test using light loggers on free-ranging European blackbirds (</t>
    </r>
    <r>
      <rPr>
        <i/>
        <sz val="12"/>
        <color theme="1"/>
        <rFont val="Times New Roman"/>
        <family val="1"/>
      </rPr>
      <t>Turdus merula</t>
    </r>
    <r>
      <rPr>
        <sz val="12"/>
        <color theme="1"/>
        <rFont val="Times New Roman"/>
        <family val="1"/>
      </rPr>
      <t xml:space="preserve">). </t>
    </r>
    <r>
      <rPr>
        <i/>
        <sz val="12"/>
        <color theme="1"/>
        <rFont val="Times New Roman"/>
        <family val="1"/>
      </rPr>
      <t>Philosophical Transactions of the Royal Society B</t>
    </r>
    <r>
      <rPr>
        <sz val="12"/>
        <color theme="1"/>
        <rFont val="Times New Roman"/>
        <family val="1"/>
      </rPr>
      <t xml:space="preserve"> 370: 20140118</t>
    </r>
  </si>
  <si>
    <r>
      <t xml:space="preserve">Dooling R &amp; Popper A 2007. </t>
    </r>
    <r>
      <rPr>
        <i/>
        <sz val="12"/>
        <rFont val="Times New Roman"/>
        <family val="1"/>
      </rPr>
      <t>The effects of highway noise on birds</t>
    </r>
    <r>
      <rPr>
        <sz val="12"/>
        <rFont val="Times New Roman"/>
        <family val="1"/>
      </rPr>
      <t>. Environmental BioAcoustics LLC, Rockville, MD 20853 – Report prepared for The California Department of Transportation, Division of Environmental Analysis, Sacramento</t>
    </r>
  </si>
  <si>
    <r>
      <t xml:space="preserve">Durbin L 1996. Individual differences in spatial utilization of a river-system by otters </t>
    </r>
    <r>
      <rPr>
        <i/>
        <sz val="12"/>
        <color theme="1"/>
        <rFont val="Times New Roman"/>
        <family val="1"/>
      </rPr>
      <t>Lutra lutra</t>
    </r>
    <r>
      <rPr>
        <sz val="12"/>
        <color theme="1"/>
        <rFont val="Times New Roman"/>
        <family val="1"/>
      </rPr>
      <t xml:space="preserve">. </t>
    </r>
    <r>
      <rPr>
        <i/>
        <sz val="12"/>
        <color theme="1"/>
        <rFont val="Times New Roman"/>
        <family val="1"/>
      </rPr>
      <t>Acta Therioligica</t>
    </r>
    <r>
      <rPr>
        <sz val="12"/>
        <color theme="1"/>
        <rFont val="Times New Roman"/>
        <family val="1"/>
      </rPr>
      <t xml:space="preserve"> 41: 2, 137-147 </t>
    </r>
    <r>
      <rPr>
        <b/>
        <sz val="12"/>
        <color theme="1"/>
        <rFont val="Times New Roman"/>
        <family val="1"/>
      </rPr>
      <t>Cited in:</t>
    </r>
    <r>
      <rPr>
        <sz val="12"/>
        <color theme="1"/>
        <rFont val="Times New Roman"/>
        <family val="1"/>
      </rPr>
      <t xml:space="preserve"> Chanin P 2003. </t>
    </r>
    <r>
      <rPr>
        <i/>
        <sz val="12"/>
        <color theme="1"/>
        <rFont val="Times New Roman"/>
        <family val="1"/>
      </rPr>
      <t>Ecology of the European Otter – Conserving Natura 2000 Rivers: Ecology Series No. 10</t>
    </r>
    <r>
      <rPr>
        <sz val="12"/>
        <color theme="1"/>
        <rFont val="Times New Roman"/>
        <family val="1"/>
      </rPr>
      <t>. Natural England, Peterborough</t>
    </r>
  </si>
  <si>
    <r>
      <t>Eaton M, Aebischer N, Brown A, Hearn R, Lock L, Musgrove A, Nobel D, Stroud D &amp; Gregory R 2015. Birds of Conservation Concern 4: Population status of birds in the UK, Channel Islands and Isle of Man.</t>
    </r>
    <r>
      <rPr>
        <i/>
        <sz val="12"/>
        <color theme="1"/>
        <rFont val="Times New Roman"/>
        <family val="1"/>
      </rPr>
      <t xml:space="preserve"> British Birds</t>
    </r>
    <r>
      <rPr>
        <sz val="12"/>
        <color theme="1"/>
        <rFont val="Times New Roman"/>
        <family val="1"/>
      </rPr>
      <t xml:space="preserve"> 108: 708-746.</t>
    </r>
  </si>
  <si>
    <r>
      <t xml:space="preserve">Eisenbeis G &amp; Hassel F 2000. Attraction of nocturnal insects to street lights – A study of municipal lighting systems in a rural area of Rheinhessen (Germany). </t>
    </r>
    <r>
      <rPr>
        <i/>
        <sz val="12"/>
        <color theme="1"/>
        <rFont val="Times New Roman"/>
        <family val="1"/>
      </rPr>
      <t>Natur und Landschaft</t>
    </r>
    <r>
      <rPr>
        <sz val="12"/>
        <color theme="1"/>
        <rFont val="Times New Roman"/>
        <family val="1"/>
      </rPr>
      <t xml:space="preserve"> 75: 145-156 </t>
    </r>
    <r>
      <rPr>
        <b/>
        <sz val="12"/>
        <color theme="1"/>
        <rFont val="Times New Roman"/>
        <family val="1"/>
      </rPr>
      <t>Cited by:</t>
    </r>
    <r>
      <rPr>
        <sz val="12"/>
        <color theme="1"/>
        <rFont val="Times New Roman"/>
        <family val="1"/>
      </rPr>
      <t xml:space="preserve"> Longcore T &amp; Rich C 2004. Ecological Light Pollution. </t>
    </r>
    <r>
      <rPr>
        <i/>
        <sz val="12"/>
        <color theme="1"/>
        <rFont val="Times New Roman"/>
        <family val="1"/>
      </rPr>
      <t>Front. Ecol. Environ.</t>
    </r>
    <r>
      <rPr>
        <sz val="12"/>
        <color theme="1"/>
        <rFont val="Times New Roman"/>
        <family val="1"/>
      </rPr>
      <t xml:space="preserve"> 2(4): 191-198</t>
    </r>
  </si>
  <si>
    <r>
      <t xml:space="preserve">Frank K 1988. Impact of outdoor lighting on moths: an assessment. </t>
    </r>
    <r>
      <rPr>
        <i/>
        <sz val="12"/>
        <color theme="1"/>
        <rFont val="Times New Roman"/>
        <family val="1"/>
      </rPr>
      <t>J. Lepidop. Soc.</t>
    </r>
    <r>
      <rPr>
        <sz val="12"/>
        <color theme="1"/>
        <rFont val="Times New Roman"/>
        <family val="1"/>
      </rPr>
      <t xml:space="preserve"> 42: 63-93</t>
    </r>
  </si>
  <si>
    <r>
      <t xml:space="preserve">Friedrich E 1986. </t>
    </r>
    <r>
      <rPr>
        <i/>
        <sz val="12"/>
        <color rgb="FF000000"/>
        <rFont val="Times New Roman"/>
        <family val="1"/>
      </rPr>
      <t>Breeding butterflies and moths: A practical handbook for British and European species</t>
    </r>
    <r>
      <rPr>
        <sz val="12"/>
        <color rgb="FF000000"/>
        <rFont val="Times New Roman"/>
        <family val="1"/>
      </rPr>
      <t>. Brill, Leiden</t>
    </r>
  </si>
  <si>
    <r>
      <t xml:space="preserve">Fure A 2006. Bats and Lighting. </t>
    </r>
    <r>
      <rPr>
        <i/>
        <sz val="12"/>
        <color theme="1"/>
        <rFont val="Times New Roman"/>
        <family val="1"/>
      </rPr>
      <t>The London Naturalist</t>
    </r>
    <r>
      <rPr>
        <sz val="12"/>
        <color theme="1"/>
        <rFont val="Times New Roman"/>
        <family val="1"/>
      </rPr>
      <t>. Nº 85</t>
    </r>
  </si>
  <si>
    <t>Gaston K, Bennie J, Davies T &amp; Hopkins J 2013. The ecological impacts of nighttime light pollution: a mechanistic appraisal. Biological Reviews 88: 912-927</t>
  </si>
  <si>
    <r>
      <t xml:space="preserve">Gilbert G, Gibbons D &amp; Evans J 1998. </t>
    </r>
    <r>
      <rPr>
        <i/>
        <sz val="12"/>
        <color rgb="FF000000"/>
        <rFont val="Times New Roman"/>
        <family val="1"/>
      </rPr>
      <t>Bird Monitoring Methods</t>
    </r>
    <r>
      <rPr>
        <sz val="12"/>
        <color rgb="FF000000"/>
        <rFont val="Times New Roman"/>
        <family val="1"/>
      </rPr>
      <t>. RSPB, Sandy</t>
    </r>
  </si>
  <si>
    <r>
      <t xml:space="preserve">Gutman R &amp; Dayan T 2005. Temporal partitioning: an experiment with two species of spiny mice. </t>
    </r>
    <r>
      <rPr>
        <i/>
        <sz val="12"/>
        <color theme="1"/>
        <rFont val="Times New Roman"/>
        <family val="1"/>
      </rPr>
      <t>Ecology</t>
    </r>
    <r>
      <rPr>
        <sz val="12"/>
        <color theme="1"/>
        <rFont val="Times New Roman"/>
        <family val="1"/>
      </rPr>
      <t xml:space="preserve"> 86: 164-173</t>
    </r>
  </si>
  <si>
    <r>
      <t xml:space="preserve">Harris S &amp; Yalden D 2008. </t>
    </r>
    <r>
      <rPr>
        <i/>
        <sz val="12"/>
        <color theme="1"/>
        <rFont val="Times New Roman"/>
        <family val="1"/>
      </rPr>
      <t>Mammals of the British Isles: Handbook; 4th Edition</t>
    </r>
    <r>
      <rPr>
        <sz val="12"/>
        <color theme="1"/>
        <rFont val="Times New Roman"/>
        <family val="1"/>
      </rPr>
      <t>. The Mammal Society, Southampton</t>
    </r>
  </si>
  <si>
    <t>Health Council of the Netherlands 2000. Impact of outdoor lighting on man and nature – Publication No. 222/25E. Health Council of the Netherlands, The Hague</t>
  </si>
  <si>
    <r>
      <t xml:space="preserve">Hinde R 1952. </t>
    </r>
    <r>
      <rPr>
        <i/>
        <sz val="12"/>
        <color theme="1"/>
        <rFont val="Times New Roman"/>
        <family val="1"/>
      </rPr>
      <t>The behaviour of the great tit (Parus major) and some other related species</t>
    </r>
    <r>
      <rPr>
        <sz val="12"/>
        <color theme="1"/>
        <rFont val="Times New Roman"/>
        <family val="1"/>
      </rPr>
      <t>. Brill, Leiden</t>
    </r>
  </si>
  <si>
    <r>
      <t xml:space="preserve">Jaeger R &amp; Hailman J 1973. Effects of intensity on the phototactic responses of adult anuran amphibians: a comparative survey. </t>
    </r>
    <r>
      <rPr>
        <i/>
        <sz val="12"/>
        <color theme="1"/>
        <rFont val="Times New Roman"/>
        <family val="1"/>
      </rPr>
      <t>Z Tierpsychol</t>
    </r>
    <r>
      <rPr>
        <sz val="12"/>
        <color theme="1"/>
        <rFont val="Times New Roman"/>
        <family val="1"/>
      </rPr>
      <t xml:space="preserve"> 33: 352-407</t>
    </r>
  </si>
  <si>
    <r>
      <t xml:space="preserve">JNCC 2010. </t>
    </r>
    <r>
      <rPr>
        <i/>
        <sz val="12"/>
        <color theme="1"/>
        <rFont val="Times New Roman"/>
        <family val="1"/>
      </rPr>
      <t>Handbook for Phase 1 habitat survey: A technique for environmental audit</t>
    </r>
    <r>
      <rPr>
        <sz val="12"/>
        <color theme="1"/>
        <rFont val="Times New Roman"/>
        <family val="1"/>
      </rPr>
      <t>. Joint Nature Conservation Committee, Peterborough</t>
    </r>
  </si>
  <si>
    <r>
      <t>Jones G &amp; Morton M 1992. Radio-tracking studies on habitat use by greater horseshoe bats (</t>
    </r>
    <r>
      <rPr>
        <i/>
        <sz val="12"/>
        <color theme="1"/>
        <rFont val="Times New Roman"/>
        <family val="1"/>
      </rPr>
      <t>Rhinolophus ferrumequinum</t>
    </r>
    <r>
      <rPr>
        <sz val="12"/>
        <color theme="1"/>
        <rFont val="Times New Roman"/>
        <family val="1"/>
      </rPr>
      <t xml:space="preserve">). </t>
    </r>
    <r>
      <rPr>
        <b/>
        <sz val="12"/>
        <color theme="1"/>
        <rFont val="Times New Roman"/>
        <family val="1"/>
      </rPr>
      <t xml:space="preserve">In: </t>
    </r>
    <r>
      <rPr>
        <sz val="12"/>
        <color theme="1"/>
        <rFont val="Times New Roman"/>
        <family val="1"/>
      </rPr>
      <t xml:space="preserve">Priede I &amp; Swift S (Eds.). </t>
    </r>
    <r>
      <rPr>
        <i/>
        <sz val="12"/>
        <color theme="1"/>
        <rFont val="Times New Roman"/>
        <family val="1"/>
      </rPr>
      <t>Wildlife telemetry, remote monitoring and tracking of animals</t>
    </r>
    <r>
      <rPr>
        <sz val="12"/>
        <color theme="1"/>
        <rFont val="Times New Roman"/>
        <family val="1"/>
      </rPr>
      <t>. Ellis Horwood Ltd, Chichester</t>
    </r>
  </si>
  <si>
    <r>
      <t xml:space="preserve">Jones G, Duverge P &amp; Ransome R 1995. Conservation biology of an endangered species: field studies of greater horseshoe bats. </t>
    </r>
    <r>
      <rPr>
        <i/>
        <sz val="12"/>
        <color theme="1"/>
        <rFont val="Times New Roman"/>
        <family val="1"/>
      </rPr>
      <t>Symposium of the Zoological Society of London</t>
    </r>
    <r>
      <rPr>
        <sz val="12"/>
        <color theme="1"/>
        <rFont val="Times New Roman"/>
        <family val="1"/>
      </rPr>
      <t xml:space="preserve"> 67: 309-324</t>
    </r>
  </si>
  <si>
    <r>
      <t xml:space="preserve">Kolligs D 2000. Ecological effects of artificial light sources on nocturnally active insects, in particular on moths (Lepidoptera). </t>
    </r>
    <r>
      <rPr>
        <i/>
        <sz val="12"/>
        <color theme="1"/>
        <rFont val="Times New Roman"/>
        <family val="1"/>
      </rPr>
      <t>Faunistisch-Ökologische Mitteilungen Suppl</t>
    </r>
    <r>
      <rPr>
        <sz val="12"/>
        <color theme="1"/>
        <rFont val="Times New Roman"/>
        <family val="1"/>
      </rPr>
      <t xml:space="preserve"> 28: 1-136 </t>
    </r>
    <r>
      <rPr>
        <b/>
        <sz val="12"/>
        <color theme="1"/>
        <rFont val="Times New Roman"/>
        <family val="1"/>
      </rPr>
      <t>Cited by:</t>
    </r>
    <r>
      <rPr>
        <sz val="12"/>
        <color theme="1"/>
        <rFont val="Times New Roman"/>
        <family val="1"/>
      </rPr>
      <t xml:space="preserve"> Longcore T &amp; Rich C 2004. Ecological Light Pollution. </t>
    </r>
    <r>
      <rPr>
        <i/>
        <sz val="12"/>
        <color theme="1"/>
        <rFont val="Times New Roman"/>
        <family val="1"/>
      </rPr>
      <t>Front Ecol Environ</t>
    </r>
    <r>
      <rPr>
        <sz val="12"/>
        <color theme="1"/>
        <rFont val="Times New Roman"/>
        <family val="1"/>
      </rPr>
      <t xml:space="preserve"> 2(4): 191-198</t>
    </r>
  </si>
  <si>
    <r>
      <t xml:space="preserve">Kyba C, Ruhtz C, Fishcer T &amp; Hölker F 2011. Cloud coverage acts as an amplifier for ecological light pollution in urban ecosystems. </t>
    </r>
    <r>
      <rPr>
        <i/>
        <sz val="12"/>
        <color theme="1"/>
        <rFont val="Times New Roman"/>
        <family val="1"/>
      </rPr>
      <t>Plos ONE</t>
    </r>
    <r>
      <rPr>
        <sz val="12"/>
        <color theme="1"/>
        <rFont val="Times New Roman"/>
        <family val="1"/>
      </rPr>
      <t xml:space="preserve"> 6 e17307</t>
    </r>
  </si>
  <si>
    <r>
      <t xml:space="preserve">Kyba C, Ruhtz C, Fishcer T &amp; Hölker F 2012. Red is the new black: how the colour of urban skyglow varies with cloud cover. </t>
    </r>
    <r>
      <rPr>
        <i/>
        <sz val="12"/>
        <color theme="1"/>
        <rFont val="Times New Roman"/>
        <family val="1"/>
      </rPr>
      <t>Monthly notices of the Royal Astronomical Society</t>
    </r>
    <r>
      <rPr>
        <sz val="12"/>
        <color theme="1"/>
        <rFont val="Times New Roman"/>
        <family val="1"/>
      </rPr>
      <t xml:space="preserve"> 425: 701-708</t>
    </r>
  </si>
  <si>
    <r>
      <t xml:space="preserve">Larsen L &amp; Pedersen J 1982. The snapping response of the toad </t>
    </r>
    <r>
      <rPr>
        <i/>
        <sz val="12"/>
        <color theme="1"/>
        <rFont val="Times New Roman"/>
        <family val="1"/>
      </rPr>
      <t>Bufo bufo</t>
    </r>
    <r>
      <rPr>
        <sz val="12"/>
        <color theme="1"/>
        <rFont val="Times New Roman"/>
        <family val="1"/>
      </rPr>
      <t xml:space="preserve"> towards prey dummies at very low light intensities. </t>
    </r>
    <r>
      <rPr>
        <i/>
        <sz val="12"/>
        <color theme="1"/>
        <rFont val="Times New Roman"/>
        <family val="1"/>
      </rPr>
      <t>Amphibia-Reptilia</t>
    </r>
    <r>
      <rPr>
        <sz val="12"/>
        <color theme="1"/>
        <rFont val="Times New Roman"/>
        <family val="1"/>
      </rPr>
      <t xml:space="preserve"> 2: 321-327</t>
    </r>
  </si>
  <si>
    <r>
      <t xml:space="preserve">Lashbrook M &amp; Livezey R 1970. Effects of photoperiod on heat tolerance in </t>
    </r>
    <r>
      <rPr>
        <i/>
        <sz val="12"/>
        <color theme="1"/>
        <rFont val="Times New Roman"/>
        <family val="1"/>
      </rPr>
      <t>Sceloporus accidentalis occidentalis</t>
    </r>
    <r>
      <rPr>
        <sz val="12"/>
        <color theme="1"/>
        <rFont val="Times New Roman"/>
        <family val="1"/>
      </rPr>
      <t xml:space="preserve">. </t>
    </r>
    <r>
      <rPr>
        <i/>
        <sz val="12"/>
        <color theme="1"/>
        <rFont val="Times New Roman"/>
        <family val="1"/>
      </rPr>
      <t>Physiological Zoology</t>
    </r>
    <r>
      <rPr>
        <sz val="12"/>
        <color theme="1"/>
        <rFont val="Times New Roman"/>
        <family val="1"/>
      </rPr>
      <t xml:space="preserve"> 43: 38-46</t>
    </r>
  </si>
  <si>
    <r>
      <t xml:space="preserve">Lima S 1998. Stress and decision-making under the risk of predation: recent developments from behavioural, reproductive, and ecological perspectives. </t>
    </r>
    <r>
      <rPr>
        <i/>
        <sz val="12"/>
        <color theme="1"/>
        <rFont val="Times New Roman"/>
        <family val="1"/>
      </rPr>
      <t>Advances in the Study of Behaviour</t>
    </r>
    <r>
      <rPr>
        <sz val="12"/>
        <color theme="1"/>
        <rFont val="Times New Roman"/>
        <family val="1"/>
      </rPr>
      <t xml:space="preserve"> 27: 215-290</t>
    </r>
  </si>
  <si>
    <r>
      <t xml:space="preserve">Lloyd J 2006. </t>
    </r>
    <r>
      <rPr>
        <i/>
        <sz val="12"/>
        <color theme="1"/>
        <rFont val="Times New Roman"/>
        <family val="1"/>
      </rPr>
      <t>Stray light, fireflies and fireflyers</t>
    </r>
    <r>
      <rPr>
        <sz val="12"/>
        <color theme="1"/>
        <rFont val="Times New Roman"/>
        <family val="1"/>
      </rPr>
      <t xml:space="preserve">. </t>
    </r>
    <r>
      <rPr>
        <b/>
        <sz val="12"/>
        <color theme="1"/>
        <rFont val="Times New Roman"/>
        <family val="1"/>
      </rPr>
      <t>In:</t>
    </r>
    <r>
      <rPr>
        <sz val="12"/>
        <color theme="1"/>
        <rFont val="Times New Roman"/>
        <family val="1"/>
      </rPr>
      <t xml:space="preserve"> Rich C &amp; Longcore T (eds.) 2006. </t>
    </r>
    <r>
      <rPr>
        <i/>
        <sz val="12"/>
        <color theme="1"/>
        <rFont val="Times New Roman"/>
        <family val="1"/>
      </rPr>
      <t>Ecological Consequences of Artificial Night Lighting</t>
    </r>
    <r>
      <rPr>
        <sz val="12"/>
        <color theme="1"/>
        <rFont val="Times New Roman"/>
        <family val="1"/>
      </rPr>
      <t>. Island Press, Washington</t>
    </r>
  </si>
  <si>
    <t>Longcore T &amp; Rich C 2004. Ecological Light Pollution. Front Ecol Environ 2(4): 191-198</t>
  </si>
  <si>
    <r>
      <t xml:space="preserve">Mace R 1987. The dawn chorus in the great tit </t>
    </r>
    <r>
      <rPr>
        <i/>
        <sz val="12"/>
        <color theme="1"/>
        <rFont val="Times New Roman"/>
        <family val="1"/>
      </rPr>
      <t>Paras major</t>
    </r>
    <r>
      <rPr>
        <sz val="12"/>
        <color theme="1"/>
        <rFont val="Times New Roman"/>
        <family val="1"/>
      </rPr>
      <t xml:space="preserve"> is directly related to female fertility. </t>
    </r>
    <r>
      <rPr>
        <i/>
        <sz val="12"/>
        <color theme="1"/>
        <rFont val="Times New Roman"/>
        <family val="1"/>
      </rPr>
      <t>Nature</t>
    </r>
    <r>
      <rPr>
        <sz val="12"/>
        <color theme="1"/>
        <rFont val="Times New Roman"/>
        <family val="1"/>
      </rPr>
      <t xml:space="preserve"> 330: 745-746</t>
    </r>
  </si>
  <si>
    <r>
      <t xml:space="preserve">Mathews F, Kubasiewicz L, Gurnell J, Harrower C, McDonald R &amp; Shore R 2018. </t>
    </r>
    <r>
      <rPr>
        <i/>
        <sz val="12"/>
        <color theme="1"/>
        <rFont val="Times New Roman"/>
        <family val="1"/>
      </rPr>
      <t>A Review of the Population and Conservation Status of British Mammals. A report by the Mammal Society under contract to Natural England, Natural Resources Wales and Scottish Natural Heritage</t>
    </r>
    <r>
      <rPr>
        <sz val="12"/>
        <color theme="1"/>
        <rFont val="Times New Roman"/>
        <family val="1"/>
      </rPr>
      <t>. Natural England, Peterborough</t>
    </r>
  </si>
  <si>
    <r>
      <t xml:space="preserve">McClure C, Ware H, Carlisle J, Kaltenecker G &amp; Barber J 2013. An experimental investigation into the effects of traffic noise on distributions of birds: avoiding the phantom road. </t>
    </r>
    <r>
      <rPr>
        <i/>
        <sz val="12"/>
        <color theme="1"/>
        <rFont val="Times New Roman"/>
        <family val="1"/>
      </rPr>
      <t>Proceedings of the Royal Society of London B; Biological Sciences</t>
    </r>
    <r>
      <rPr>
        <sz val="12"/>
        <color theme="1"/>
        <rFont val="Times New Roman"/>
        <family val="1"/>
      </rPr>
      <t xml:space="preserve"> 208: 2013-2290</t>
    </r>
  </si>
  <si>
    <r>
      <t xml:space="preserve">McLaren J, Buler J, Schreckengost T, Smolinsky J, Boone M, van Loon E, Dawson D &amp; Walters E 2018. Artificial light at night confounds broad-scale habitat use by migrating birds. </t>
    </r>
    <r>
      <rPr>
        <i/>
        <sz val="12"/>
        <color theme="1"/>
        <rFont val="Times New Roman"/>
        <family val="1"/>
      </rPr>
      <t>Ecology Letters</t>
    </r>
    <r>
      <rPr>
        <sz val="12"/>
        <color theme="1"/>
        <rFont val="Times New Roman"/>
        <family val="1"/>
      </rPr>
      <t xml:space="preserve"> 21: 356-364</t>
    </r>
  </si>
  <si>
    <r>
      <t xml:space="preserve">Monhemius 2001. </t>
    </r>
    <r>
      <rPr>
        <i/>
        <sz val="12"/>
        <color theme="1"/>
        <rFont val="Times New Roman"/>
        <family val="1"/>
      </rPr>
      <t>An Investigation into the light sensitivity of Daubenton’s bats (Myotis daubentonii) to Visible Light</t>
    </r>
    <r>
      <rPr>
        <sz val="12"/>
        <color theme="1"/>
        <rFont val="Times New Roman"/>
        <family val="1"/>
      </rPr>
      <t>. MSc Thesis submitted to University College London. (Unpublished)</t>
    </r>
  </si>
  <si>
    <r>
      <t>Morris A, Whittingham M, Bradbury R, Wilson J, Kyrkos A, Buckingham D &amp; Evans A 2001. Foraging habitat selection by yellowhammers (</t>
    </r>
    <r>
      <rPr>
        <i/>
        <sz val="12"/>
        <color theme="1"/>
        <rFont val="Times New Roman"/>
        <family val="1"/>
      </rPr>
      <t>Emberiza citrinella</t>
    </r>
    <r>
      <rPr>
        <sz val="12"/>
        <color theme="1"/>
        <rFont val="Times New Roman"/>
        <family val="1"/>
      </rPr>
      <t xml:space="preserve">) nesting in agriculturally contrasting regions in lowland England. </t>
    </r>
    <r>
      <rPr>
        <i/>
        <sz val="12"/>
        <color theme="1"/>
        <rFont val="Times New Roman"/>
        <family val="1"/>
      </rPr>
      <t>Biological Conservation</t>
    </r>
    <r>
      <rPr>
        <sz val="12"/>
        <color theme="1"/>
        <rFont val="Times New Roman"/>
        <family val="1"/>
      </rPr>
      <t xml:space="preserve"> 101: 197-210</t>
    </r>
  </si>
  <si>
    <t>Orlowski J, Harmening W, Wagner H 2012. Night vision in barn owls: Visual acuity and contrast sensitivity under dark adaptation. Journal of Vision 12(13): 1-8</t>
  </si>
  <si>
    <t>Outen A 2002. The ecological effects of road lighting In: Sherwood B, Marsden J, Cutler D &amp; Burton J (eds.) 2002. Wildlife and Roads: The Ecological Impact – An occasional publication of the Linnean Society of London. Imperial College Press, London</t>
  </si>
  <si>
    <r>
      <t>Peterson E et al. 1987.</t>
    </r>
    <r>
      <rPr>
        <i/>
        <sz val="12"/>
        <color theme="1"/>
        <rFont val="Times New Roman"/>
        <family val="1"/>
      </rPr>
      <t xml:space="preserve"> Cumulative effects assessment in Canada: an agenda for action and research</t>
    </r>
    <r>
      <rPr>
        <sz val="12"/>
        <color theme="1"/>
        <rFont val="Times New Roman"/>
        <family val="1"/>
      </rPr>
      <t xml:space="preserve">. Quebec Canadian Environmental Research Council (CEARC). </t>
    </r>
    <r>
      <rPr>
        <b/>
        <sz val="12"/>
        <color theme="1"/>
        <rFont val="Times New Roman"/>
        <family val="1"/>
      </rPr>
      <t>In:</t>
    </r>
    <r>
      <rPr>
        <sz val="12"/>
        <color theme="1"/>
        <rFont val="Times New Roman"/>
        <family val="1"/>
      </rPr>
      <t xml:space="preserve"> Glasson J, Therivel R &amp; Chadwick A 2009. </t>
    </r>
    <r>
      <rPr>
        <i/>
        <sz val="12"/>
        <color theme="1"/>
        <rFont val="Times New Roman"/>
        <family val="1"/>
      </rPr>
      <t>Introduction to Environmental Impact Assessment 3rd Edition</t>
    </r>
    <r>
      <rPr>
        <sz val="12"/>
        <color theme="1"/>
        <rFont val="Times New Roman"/>
        <family val="1"/>
      </rPr>
      <t>. Routledge, Abingdon</t>
    </r>
  </si>
  <si>
    <r>
      <t xml:space="preserve">Raap T, Sun J, Pinxten R &amp; Eens M 2017. Disruptive effects of light pollution on sleep in free-living birds: Season and/or light intensity-dependent? </t>
    </r>
    <r>
      <rPr>
        <i/>
        <sz val="12"/>
        <color theme="1"/>
        <rFont val="Times New Roman"/>
        <family val="1"/>
      </rPr>
      <t>Behavioural Processes</t>
    </r>
    <r>
      <rPr>
        <sz val="12"/>
        <color theme="1"/>
        <rFont val="Times New Roman"/>
        <family val="1"/>
      </rPr>
      <t xml:space="preserve"> 144: 13-19</t>
    </r>
  </si>
  <si>
    <r>
      <t>Randle Z, Evans-Hill L, Parsons M, Tyner A, Bourn N, Davis T, Dennis E, O'Donnell M, Prescott T, Tordoff G &amp; Fox R 2019.</t>
    </r>
    <r>
      <rPr>
        <i/>
        <sz val="12"/>
        <color rgb="FF000000"/>
        <rFont val="Times New Roman"/>
        <family val="1"/>
      </rPr>
      <t xml:space="preserve"> Atlas of Britain and Ireland's Larger Moths</t>
    </r>
    <r>
      <rPr>
        <sz val="12"/>
        <color rgb="FF000000"/>
        <rFont val="Times New Roman"/>
        <family val="1"/>
      </rPr>
      <t>. Pisces Publications, Newbury</t>
    </r>
  </si>
  <si>
    <r>
      <t xml:space="preserve">Reade W &amp; Hosking E 1974. </t>
    </r>
    <r>
      <rPr>
        <i/>
        <sz val="12"/>
        <color theme="1"/>
        <rFont val="Times New Roman"/>
        <family val="1"/>
      </rPr>
      <t>Nesting Birds, Eggs and Fledglings</t>
    </r>
    <r>
      <rPr>
        <sz val="12"/>
        <color theme="1"/>
        <rFont val="Times New Roman"/>
        <family val="1"/>
      </rPr>
      <t>. Blandford Press, Poole</t>
    </r>
  </si>
  <si>
    <r>
      <t xml:space="preserve">Reeve N 1994. </t>
    </r>
    <r>
      <rPr>
        <i/>
        <sz val="12"/>
        <color theme="1"/>
        <rFont val="Times New Roman"/>
        <family val="1"/>
      </rPr>
      <t>Hedgehogs</t>
    </r>
    <r>
      <rPr>
        <sz val="12"/>
        <color theme="1"/>
        <rFont val="Times New Roman"/>
        <family val="1"/>
      </rPr>
      <t>. T &amp; A D Poyser Ltd, London</t>
    </r>
  </si>
  <si>
    <r>
      <t xml:space="preserve">Reinhold J 1993. Lantaarnpalen en laatvliegers. </t>
    </r>
    <r>
      <rPr>
        <i/>
        <sz val="12"/>
        <color rgb="FF000000"/>
        <rFont val="Times New Roman"/>
        <family val="1"/>
      </rPr>
      <t>Nieuwsbrief VLN</t>
    </r>
    <r>
      <rPr>
        <sz val="12"/>
        <color rgb="FF000000"/>
        <rFont val="Times New Roman"/>
        <family val="1"/>
      </rPr>
      <t> 15(5): 2-5</t>
    </r>
  </si>
  <si>
    <r>
      <t xml:space="preserve">Rydell J &amp; Baagøe H 1996. Streetlamps increase bat predation on moths. </t>
    </r>
    <r>
      <rPr>
        <i/>
        <sz val="12"/>
        <color theme="1"/>
        <rFont val="Times New Roman"/>
        <family val="1"/>
      </rPr>
      <t>Entomol. Tidskr.</t>
    </r>
    <r>
      <rPr>
        <sz val="12"/>
        <color theme="1"/>
        <rFont val="Times New Roman"/>
        <family val="1"/>
      </rPr>
      <t xml:space="preserve"> 117: 129-135 </t>
    </r>
    <r>
      <rPr>
        <b/>
        <sz val="12"/>
        <color theme="1"/>
        <rFont val="Times New Roman"/>
        <family val="1"/>
      </rPr>
      <t>Cited by:</t>
    </r>
    <r>
      <rPr>
        <sz val="12"/>
        <color theme="1"/>
        <rFont val="Times New Roman"/>
        <family val="1"/>
      </rPr>
      <t xml:space="preserve"> Longcore T &amp; Rich C 2004. Ecological Light Pollution. </t>
    </r>
    <r>
      <rPr>
        <i/>
        <sz val="12"/>
        <color theme="1"/>
        <rFont val="Times New Roman"/>
        <family val="1"/>
      </rPr>
      <t>Front Ecol Environ</t>
    </r>
    <r>
      <rPr>
        <sz val="12"/>
        <color theme="1"/>
        <rFont val="Times New Roman"/>
        <family val="1"/>
      </rPr>
      <t xml:space="preserve"> 2(4): 191-198</t>
    </r>
  </si>
  <si>
    <r>
      <t xml:space="preserve">Rydell J 1992. Exploitation of insects around streetlamps by bats in Sweden. </t>
    </r>
    <r>
      <rPr>
        <i/>
        <sz val="12"/>
        <color theme="1"/>
        <rFont val="Times New Roman"/>
        <family val="1"/>
      </rPr>
      <t xml:space="preserve">Functional Ecology </t>
    </r>
    <r>
      <rPr>
        <sz val="12"/>
        <color theme="1"/>
        <rFont val="Times New Roman"/>
        <family val="1"/>
      </rPr>
      <t>6:</t>
    </r>
    <r>
      <rPr>
        <b/>
        <sz val="12"/>
        <color theme="1"/>
        <rFont val="Times New Roman"/>
        <family val="1"/>
      </rPr>
      <t xml:space="preserve"> </t>
    </r>
    <r>
      <rPr>
        <sz val="12"/>
        <color theme="1"/>
        <rFont val="Times New Roman"/>
        <family val="1"/>
      </rPr>
      <t>744-750</t>
    </r>
  </si>
  <si>
    <r>
      <t>Shannon G, McKenna M, Angeloni L, Crooks K, Fristrup K, Brown E, Warner K, Nelson M, White C, Briggs J, McFarland S &amp; Wittemyer G 2016. A synthesis of two decades of research documenting the effects of noise on wildlife.</t>
    </r>
    <r>
      <rPr>
        <i/>
        <sz val="12"/>
        <color theme="1"/>
        <rFont val="Times New Roman"/>
        <family val="1"/>
      </rPr>
      <t xml:space="preserve"> Biological Reviews</t>
    </r>
    <r>
      <rPr>
        <sz val="12"/>
        <color theme="1"/>
        <rFont val="Times New Roman"/>
        <family val="1"/>
      </rPr>
      <t xml:space="preserve"> 91: 982-1005</t>
    </r>
  </si>
  <si>
    <r>
      <t>Shirley M, Armitage V, Barden T, Gough M, Lurz P, Oatway D, South A &amp; Rushton S 2001. Assessing the Impact of a Music Festival on the Emergence Behaviour of a Breeding Colony of Daubenton’s Bats (</t>
    </r>
    <r>
      <rPr>
        <i/>
        <sz val="12"/>
        <color theme="1"/>
        <rFont val="Times New Roman"/>
        <family val="1"/>
      </rPr>
      <t>Myotis daubentonii</t>
    </r>
    <r>
      <rPr>
        <sz val="12"/>
        <color theme="1"/>
        <rFont val="Times New Roman"/>
        <family val="1"/>
      </rPr>
      <t xml:space="preserve">). </t>
    </r>
    <r>
      <rPr>
        <i/>
        <sz val="12"/>
        <color theme="1"/>
        <rFont val="Times New Roman"/>
        <family val="1"/>
      </rPr>
      <t xml:space="preserve">J. Zool, London </t>
    </r>
    <r>
      <rPr>
        <sz val="12"/>
        <color theme="1"/>
        <rFont val="Times New Roman"/>
        <family val="1"/>
      </rPr>
      <t>254, 367-373</t>
    </r>
  </si>
  <si>
    <r>
      <t xml:space="preserve">Staicer C, Spector D &amp; Horn A 1996. </t>
    </r>
    <r>
      <rPr>
        <i/>
        <sz val="12"/>
        <color theme="1"/>
        <rFont val="Times New Roman"/>
        <family val="1"/>
      </rPr>
      <t>The dawn chorus and other diel patterns in acoustic signalling</t>
    </r>
    <r>
      <rPr>
        <sz val="12"/>
        <color theme="1"/>
        <rFont val="Times New Roman"/>
        <family val="1"/>
      </rPr>
      <t xml:space="preserve">. </t>
    </r>
    <r>
      <rPr>
        <b/>
        <sz val="12"/>
        <color theme="1"/>
        <rFont val="Times New Roman"/>
        <family val="1"/>
      </rPr>
      <t>In:</t>
    </r>
    <r>
      <rPr>
        <sz val="12"/>
        <color theme="1"/>
        <rFont val="Times New Roman"/>
        <family val="1"/>
      </rPr>
      <t xml:space="preserve"> Kroodsma D &amp; Miller E (Eds). </t>
    </r>
    <r>
      <rPr>
        <i/>
        <sz val="12"/>
        <color theme="1"/>
        <rFont val="Times New Roman"/>
        <family val="1"/>
      </rPr>
      <t>Ecology and evolution of acoustic communication in birds</t>
    </r>
    <r>
      <rPr>
        <sz val="12"/>
        <color theme="1"/>
        <rFont val="Times New Roman"/>
        <family val="1"/>
      </rPr>
      <t>. Cornell University Press, New York</t>
    </r>
  </si>
  <si>
    <r>
      <t xml:space="preserve">Stone E (ed.) 2013. </t>
    </r>
    <r>
      <rPr>
        <i/>
        <sz val="12"/>
        <color theme="1"/>
        <rFont val="Times New Roman"/>
        <family val="1"/>
      </rPr>
      <t>Bats and Lighting – Overview of current evidence and mitigation</t>
    </r>
    <r>
      <rPr>
        <sz val="12"/>
        <color theme="1"/>
        <rFont val="Times New Roman"/>
        <family val="1"/>
      </rPr>
      <t>. University of Bristol, Bristol</t>
    </r>
  </si>
  <si>
    <r>
      <t xml:space="preserve">Stone E 2011. </t>
    </r>
    <r>
      <rPr>
        <i/>
        <sz val="12"/>
        <color theme="1"/>
        <rFont val="Times New Roman"/>
        <family val="1"/>
      </rPr>
      <t xml:space="preserve">Bats and development: with a particular focus on the impacts of artificial lighting. </t>
    </r>
    <r>
      <rPr>
        <sz val="12"/>
        <color theme="1"/>
        <rFont val="Times New Roman"/>
        <family val="1"/>
      </rPr>
      <t xml:space="preserve">PhD, PhD Thesis, School of Biological Sciences, University of Bristol </t>
    </r>
    <r>
      <rPr>
        <b/>
        <sz val="12"/>
        <color theme="1"/>
        <rFont val="Times New Roman"/>
        <family val="1"/>
      </rPr>
      <t xml:space="preserve">Cited in: </t>
    </r>
    <r>
      <rPr>
        <sz val="12"/>
        <color theme="1"/>
        <rFont val="Times New Roman"/>
        <family val="1"/>
      </rPr>
      <t xml:space="preserve">Stone E (ed.) 2013. </t>
    </r>
    <r>
      <rPr>
        <i/>
        <sz val="12"/>
        <color theme="1"/>
        <rFont val="Times New Roman"/>
        <family val="1"/>
      </rPr>
      <t>Bats and Lighting – Overview of current evidence and mitigation</t>
    </r>
    <r>
      <rPr>
        <sz val="12"/>
        <color theme="1"/>
        <rFont val="Times New Roman"/>
        <family val="1"/>
      </rPr>
      <t>. University of Bristol, Bristol</t>
    </r>
  </si>
  <si>
    <r>
      <t>Svensson A &amp; Rydell J 1998. Mercury vapour lamps interfere with the bat defence of tympanic moths (</t>
    </r>
    <r>
      <rPr>
        <i/>
        <sz val="12"/>
        <color theme="1"/>
        <rFont val="Times New Roman"/>
        <family val="1"/>
      </rPr>
      <t>Operophtera</t>
    </r>
    <r>
      <rPr>
        <sz val="12"/>
        <color theme="1"/>
        <rFont val="Times New Roman"/>
        <family val="1"/>
      </rPr>
      <t xml:space="preserve"> spp; </t>
    </r>
    <r>
      <rPr>
        <i/>
        <sz val="12"/>
        <color theme="1"/>
        <rFont val="Times New Roman"/>
        <family val="1"/>
      </rPr>
      <t>Geometridae</t>
    </r>
    <r>
      <rPr>
        <sz val="12"/>
        <color theme="1"/>
        <rFont val="Times New Roman"/>
        <family val="1"/>
      </rPr>
      <t xml:space="preserve">) </t>
    </r>
    <r>
      <rPr>
        <i/>
        <sz val="12"/>
        <color theme="1"/>
        <rFont val="Times New Roman"/>
        <family val="1"/>
      </rPr>
      <t>Anim. Behav</t>
    </r>
    <r>
      <rPr>
        <sz val="12"/>
        <color theme="1"/>
        <rFont val="Times New Roman"/>
        <family val="1"/>
      </rPr>
      <t>. 55: 223-226</t>
    </r>
  </si>
  <si>
    <r>
      <t xml:space="preserve">Swift S 1980. Activity patterns of pipistrelle bats (Pipistrellus pipistrellus) in north-east Scotland. </t>
    </r>
    <r>
      <rPr>
        <i/>
        <sz val="12"/>
        <color theme="1"/>
        <rFont val="Times New Roman"/>
        <family val="1"/>
      </rPr>
      <t>J. Zool</t>
    </r>
    <r>
      <rPr>
        <sz val="12"/>
        <color theme="1"/>
        <rFont val="Times New Roman"/>
        <family val="1"/>
      </rPr>
      <t xml:space="preserve"> (London): 190</t>
    </r>
  </si>
  <si>
    <r>
      <t xml:space="preserve">Swift S 1998. </t>
    </r>
    <r>
      <rPr>
        <i/>
        <sz val="12"/>
        <color theme="1"/>
        <rFont val="Times New Roman"/>
        <family val="1"/>
      </rPr>
      <t>Long-eared bats</t>
    </r>
    <r>
      <rPr>
        <sz val="12"/>
        <color theme="1"/>
        <rFont val="Times New Roman"/>
        <family val="1"/>
      </rPr>
      <t>. London: Poyser</t>
    </r>
  </si>
  <si>
    <r>
      <t xml:space="preserve">Wakefield A, Broyles M, Stone E, Harris S &amp; Jones G 2018. Quantifying the attractiveness of broad‐spectrum street lights to aerial nocturnal insects. </t>
    </r>
    <r>
      <rPr>
        <i/>
        <sz val="12"/>
        <color theme="1"/>
        <rFont val="Times New Roman"/>
        <family val="1"/>
      </rPr>
      <t>Journal of applied ecology</t>
    </r>
    <r>
      <rPr>
        <sz val="12"/>
        <color theme="1"/>
        <rFont val="Times New Roman"/>
        <family val="1"/>
      </rPr>
      <t xml:space="preserve"> 55 (2): 714-722</t>
    </r>
  </si>
  <si>
    <r>
      <t xml:space="preserve">Waring P &amp; Townsend M 2009. </t>
    </r>
    <r>
      <rPr>
        <i/>
        <sz val="12"/>
        <color theme="1"/>
        <rFont val="Times New Roman"/>
        <family val="1"/>
      </rPr>
      <t>Field Guide to the Moths of Great Britain and Ireland</t>
    </r>
    <r>
      <rPr>
        <sz val="12"/>
        <color theme="1"/>
        <rFont val="Times New Roman"/>
        <family val="1"/>
      </rPr>
      <t>. British Wildlife Publishing, Gillingham</t>
    </r>
  </si>
  <si>
    <r>
      <t xml:space="preserve">Young M &amp; Wanless F 1967. Observations on the fluorescence and function of spiders’ eyes. </t>
    </r>
    <r>
      <rPr>
        <i/>
        <sz val="12"/>
        <color theme="1"/>
        <rFont val="Times New Roman"/>
        <family val="1"/>
      </rPr>
      <t>Journal of the Zoological Society of London</t>
    </r>
    <r>
      <rPr>
        <sz val="12"/>
        <color theme="1"/>
        <rFont val="Times New Roman"/>
        <family val="1"/>
      </rPr>
      <t xml:space="preserve"> 151: 1-16</t>
    </r>
  </si>
  <si>
    <r>
      <t xml:space="preserve">Rydell J &amp; Racey P 1995. Street lamps and the feeding ecology of insectivorous bats. Recent Advances in Bat Biology. </t>
    </r>
    <r>
      <rPr>
        <i/>
        <sz val="12"/>
        <color theme="1"/>
        <rFont val="Times New Roman"/>
        <family val="1"/>
      </rPr>
      <t>Zool. Soc. Lond.</t>
    </r>
    <r>
      <rPr>
        <sz val="12"/>
        <color theme="1"/>
        <rFont val="Times New Roman"/>
        <family val="1"/>
      </rPr>
      <t xml:space="preserve"> Symposium abstracts.</t>
    </r>
  </si>
  <si>
    <t>EcIA Spreadsheet</t>
  </si>
  <si>
    <r>
      <t xml:space="preserve">Luff M 2007. </t>
    </r>
    <r>
      <rPr>
        <i/>
        <sz val="12"/>
        <color theme="1"/>
        <rFont val="Times New Roman"/>
        <family val="1"/>
      </rPr>
      <t>The Carabidae (ground beetles) of Britain and Ireland</t>
    </r>
    <r>
      <rPr>
        <sz val="12"/>
        <color theme="1"/>
        <rFont val="Times New Roman"/>
        <family val="1"/>
      </rPr>
      <t>. Royal Entomological Society, London</t>
    </r>
  </si>
  <si>
    <r>
      <t>Snow D &amp; Perrins C 1998.</t>
    </r>
    <r>
      <rPr>
        <i/>
        <sz val="12"/>
        <color theme="1"/>
        <rFont val="Times New Roman"/>
        <family val="1"/>
      </rPr>
      <t xml:space="preserve"> The Birds of the Western Palearctic: Volume 2.</t>
    </r>
    <r>
      <rPr>
        <sz val="12"/>
        <color theme="1"/>
        <rFont val="Times New Roman"/>
        <family val="1"/>
      </rPr>
      <t xml:space="preserve"> Oxford University Press, Oxford</t>
    </r>
  </si>
  <si>
    <t>OVERALL DEVELOPMENT</t>
  </si>
  <si>
    <t>Baseline</t>
  </si>
  <si>
    <t>End of development</t>
  </si>
  <si>
    <t>B6</t>
  </si>
  <si>
    <t>BASELINE HABITAT EXTENTS</t>
  </si>
  <si>
    <t>THE EXTENT OF HABITAT CURRENTLY PRESENT IN THE APPLICATION SITE</t>
  </si>
  <si>
    <t>Extent of habitat within the consented restoration of Stanninghall Quarry</t>
  </si>
  <si>
    <t>Extent of habitats currently present within the Proposed Extension</t>
  </si>
  <si>
    <t>BASELINE HABITAT EXTENTS =  consented restoration + current extension habitats</t>
  </si>
  <si>
    <t>Extent of habitats currently present within the consented Stanninghall Quarry</t>
  </si>
  <si>
    <t>Extent of habitats currently present across the Application Site as a whole</t>
  </si>
  <si>
    <t>A1.3.2</t>
  </si>
  <si>
    <t>J2.8</t>
  </si>
  <si>
    <t>Abigail Smart has a Bachelor’s Degree in Natural Sciences and a Master’s Degree in Applied Ecology. Abigail completed a thesis as part of her MSc on the impact of invasive species on island biodiversity across islands in the Seychelles. Abigail is a qualifying member of CIEEM and has been using historic survey data and field data within structured appraisals since April 2019.</t>
  </si>
  <si>
    <t>Scarce four-dot pin-palp</t>
  </si>
  <si>
    <t>Shaded broad-bar</t>
  </si>
  <si>
    <t>Dark spinach</t>
  </si>
  <si>
    <t>White-line dart</t>
  </si>
  <si>
    <t>Dusky brocade</t>
  </si>
  <si>
    <t>Quail</t>
  </si>
  <si>
    <t>Red kite</t>
  </si>
  <si>
    <t>Herring gull</t>
  </si>
  <si>
    <t>Tree sparrow</t>
  </si>
  <si>
    <t>Brandt's bat</t>
  </si>
  <si>
    <t>Whiskered bat</t>
  </si>
  <si>
    <t>Leisler's bat</t>
  </si>
  <si>
    <t>A3.1</t>
  </si>
  <si>
    <t xml:space="preserve">PHASE 5 - CHANGE IN SURFACE AREA AGAINST BASELINE (ha) </t>
  </si>
  <si>
    <t xml:space="preserve">PHASE 6 - CHANGE IN SURFACE AREA AGAINST BASELINE (ha) </t>
  </si>
  <si>
    <t xml:space="preserve">PHASE 7 - CHANGE IN SURFACE AREA AGAINST BASELINE (ha) </t>
  </si>
  <si>
    <t xml:space="preserve">PHASE 8 - CHANGE IN SURFACE AREA AGAINST BASELINE (ha) </t>
  </si>
  <si>
    <t xml:space="preserve">PHASE 9 - CHANGE IN SURFACE AREA AGAINST BASELINE (ha) </t>
  </si>
  <si>
    <t>PHASE 5 EXTENT (ha) ('PHASE 5' tab; row 99)</t>
  </si>
  <si>
    <t>PHASE 6 EXTENT (ha) ('phase 6' tab; row 99)</t>
  </si>
  <si>
    <t>PHASE 7 EXTENT (ha) ('phase 7' tab; row 99)</t>
  </si>
  <si>
    <t>PHASE 8 EXTENT (ha) ('phase 8' tab; row 99)</t>
  </si>
  <si>
    <t>PHASE 9 EXTENT (ha) ('phase 9' tab; row 99)</t>
  </si>
  <si>
    <t>FINAL EXTENT AFTER DEVELOPMENT (ha) ('restoration phase' tab; row 99)</t>
  </si>
  <si>
    <r>
      <t xml:space="preserve">BASELINE TO CURRENT HABITAT EXTENTS </t>
    </r>
    <r>
      <rPr>
        <b/>
        <sz val="12"/>
        <color rgb="FFFF0000"/>
        <rFont val="Arial"/>
        <family val="2"/>
      </rPr>
      <t>(i.e. this represents the change in habitat extents resulting from the delay in the restoration by the Proposed Development)</t>
    </r>
  </si>
  <si>
    <r>
      <t xml:space="preserve">PHASE 5 - </t>
    </r>
    <r>
      <rPr>
        <b/>
        <sz val="12"/>
        <color rgb="FFFF0000"/>
        <rFont val="Arial"/>
        <family val="2"/>
      </rPr>
      <t>YEARS 1-4</t>
    </r>
    <r>
      <rPr>
        <b/>
        <sz val="12"/>
        <color theme="1"/>
        <rFont val="Arial"/>
        <family val="2"/>
      </rPr>
      <t xml:space="preserve"> </t>
    </r>
    <r>
      <rPr>
        <b/>
        <sz val="12"/>
        <color rgb="FFFF0000"/>
        <rFont val="Arial"/>
        <family val="2"/>
      </rPr>
      <t>(i.e. 2022-2025)</t>
    </r>
  </si>
  <si>
    <r>
      <t xml:space="preserve">PHASE 6 - </t>
    </r>
    <r>
      <rPr>
        <b/>
        <sz val="12"/>
        <color rgb="FFFF0000"/>
        <rFont val="Arial"/>
        <family val="2"/>
      </rPr>
      <t>YEARS 4-6</t>
    </r>
    <r>
      <rPr>
        <b/>
        <sz val="12"/>
        <color theme="1"/>
        <rFont val="Arial"/>
        <family val="2"/>
      </rPr>
      <t xml:space="preserve"> </t>
    </r>
    <r>
      <rPr>
        <b/>
        <sz val="12"/>
        <color rgb="FFFF0000"/>
        <rFont val="Arial"/>
        <family val="2"/>
      </rPr>
      <t>(i.e. 2025-2027)</t>
    </r>
  </si>
  <si>
    <r>
      <t xml:space="preserve">PHASE 7 - </t>
    </r>
    <r>
      <rPr>
        <b/>
        <sz val="12"/>
        <color rgb="FFFF0000"/>
        <rFont val="Arial"/>
        <family val="2"/>
      </rPr>
      <t>YEARS 7-10 (i.e. 2028-2031)</t>
    </r>
  </si>
  <si>
    <r>
      <t xml:space="preserve">PHASE 8 - </t>
    </r>
    <r>
      <rPr>
        <b/>
        <sz val="12"/>
        <color rgb="FFFF0000"/>
        <rFont val="Arial"/>
        <family val="2"/>
      </rPr>
      <t>YEARS 10-13</t>
    </r>
    <r>
      <rPr>
        <b/>
        <sz val="12"/>
        <color theme="1"/>
        <rFont val="Arial"/>
        <family val="2"/>
      </rPr>
      <t xml:space="preserve"> </t>
    </r>
    <r>
      <rPr>
        <b/>
        <sz val="12"/>
        <color rgb="FFFF0000"/>
        <rFont val="Arial"/>
        <family val="2"/>
      </rPr>
      <t>(i.e. 2031-2034)</t>
    </r>
  </si>
  <si>
    <r>
      <t xml:space="preserve">PHASE 9 - </t>
    </r>
    <r>
      <rPr>
        <b/>
        <sz val="12"/>
        <color rgb="FFFF0000"/>
        <rFont val="Arial"/>
        <family val="2"/>
      </rPr>
      <t>YEAR 13-15 (i.e. 2034-2036)</t>
    </r>
  </si>
  <si>
    <r>
      <t xml:space="preserve">RESTORATION PHASE - </t>
    </r>
    <r>
      <rPr>
        <b/>
        <sz val="12"/>
        <color rgb="FFFF0000"/>
        <rFont val="Arial"/>
        <family val="2"/>
      </rPr>
      <t>YEARS 15-16 (i.e. 2036-2037)</t>
    </r>
  </si>
  <si>
    <t>S41 / LBAP Habitats (important hedgerows)</t>
  </si>
  <si>
    <t>Medium</t>
  </si>
  <si>
    <t>Negligible</t>
  </si>
  <si>
    <t>High</t>
  </si>
  <si>
    <t>Low</t>
  </si>
  <si>
    <t>Very high</t>
  </si>
  <si>
    <t>Heather Gardiner BSc GradCIEEM</t>
  </si>
  <si>
    <t>0524 - 0628</t>
  </si>
  <si>
    <t>0438 - 0522</t>
  </si>
  <si>
    <t>0430 - 0437</t>
  </si>
  <si>
    <t>0435 - 0513</t>
  </si>
  <si>
    <t>0514 - 0604</t>
  </si>
  <si>
    <t>0606 - 0654</t>
  </si>
  <si>
    <t>0656 - 0650</t>
  </si>
  <si>
    <t>0652 - 0742</t>
  </si>
  <si>
    <t>0743 - 0806</t>
  </si>
  <si>
    <t>MAXIMUM TIME PER NIGHT POTENTIALLY SENSITIVE TO QUARRY LIGHTING, AS A PERCENTAGE OF TIME WHEN QUARRY LIGHTING IS OPERATIONAL. GREY BACKGROUND INDICATES ACTIVITY PERIOD FOR LIGHT-SENSITIVE SPECIES ONLY</t>
  </si>
  <si>
    <t>Bembidion quadripustulatum</t>
  </si>
  <si>
    <t>No</t>
  </si>
  <si>
    <t>G1.3</t>
  </si>
  <si>
    <t>Yes</t>
  </si>
  <si>
    <t>A1.1.2, A1.3.2, A2.1, J2.1.2, J2.2.2, J2.3.2</t>
  </si>
  <si>
    <t>A1.1.2, A1.3.2, A2.1, A3.1, J2.1.2, J2.2.2, J2.3.2</t>
  </si>
  <si>
    <t>A1.1.2, A3.1, J2.1.2, J2.2.2, J2.3.2</t>
  </si>
  <si>
    <t xml:space="preserve">Dark-barred twin-spot carpet </t>
  </si>
  <si>
    <t>A1.1.2, A1.3.2, B6, J1.1, J1.3, J2.1.2, J2.2.2, J2.3.2</t>
  </si>
  <si>
    <t xml:space="preserve">Shaded broad-bar </t>
  </si>
  <si>
    <t>Scotopteryx chenopodiata</t>
  </si>
  <si>
    <t xml:space="preserve">Dark spinach </t>
  </si>
  <si>
    <t>Pelurga comitata</t>
  </si>
  <si>
    <t>A1.1.2, A1.3.2, A2.1, B6, C3.1, J1.1, J1.3</t>
  </si>
  <si>
    <t>A1.1.2, A1.3.2, B6, C3.1, J1.1, J1.3, J2.1.2, J2.2.2, J2.3.2</t>
  </si>
  <si>
    <t>A1.1.2, J1.3</t>
  </si>
  <si>
    <t>A1.1.2, A1.3.2, A2.1</t>
  </si>
  <si>
    <t>A1.1.2, A1.3.2, J1.1, J1.3, J2.1.2, J2.2.2, J2.3.2</t>
  </si>
  <si>
    <t>A1.1.2, A2.1, A3.1, J1.1, J1.3, J2.1.2, J2.2.2, J2.3.2</t>
  </si>
  <si>
    <t>A1.1.2, A1.3.2, A2.1, A3.1, B6, J1.1, J1.3</t>
  </si>
  <si>
    <t xml:space="preserve">White ermine </t>
  </si>
  <si>
    <t>A1.1.2, A1.3.2, A2.1, B6, J1.1, J1.3, J2.1.2, J2.2.2, J2.3.2</t>
  </si>
  <si>
    <t xml:space="preserve">Buff ermine </t>
  </si>
  <si>
    <t>Spilosoma lutea</t>
  </si>
  <si>
    <t>A1.1.2, A1.3.2, A2.1, A3.1, B6, J1.1, J1.3, J2.1.2, J2.2.2, J2.3.2</t>
  </si>
  <si>
    <t xml:space="preserve">Cinnabar </t>
  </si>
  <si>
    <t>A1.1.2, A1.3.2, B6, J1.1, J1.3</t>
  </si>
  <si>
    <t xml:space="preserve">White-line dart </t>
  </si>
  <si>
    <t>Euxoa tritici</t>
  </si>
  <si>
    <t>A1.1.2, A1.3.2</t>
  </si>
  <si>
    <t xml:space="preserve">Double dart </t>
  </si>
  <si>
    <t xml:space="preserve">Autumnal rustic </t>
  </si>
  <si>
    <t xml:space="preserve">Small square-spot </t>
  </si>
  <si>
    <t xml:space="preserve">Dot moth </t>
  </si>
  <si>
    <t xml:space="preserve">Broom moth </t>
  </si>
  <si>
    <t>Ceramica pisi</t>
  </si>
  <si>
    <t>A1.1.2, A1.3.2, A2.1, B6</t>
  </si>
  <si>
    <t xml:space="preserve">Powdered quaker </t>
  </si>
  <si>
    <t xml:space="preserve">Leucania comma </t>
  </si>
  <si>
    <t xml:space="preserve">Minor shoulder-knot </t>
  </si>
  <si>
    <t xml:space="preserve">Sprawler </t>
  </si>
  <si>
    <t xml:space="preserve">Deep-brown dart </t>
  </si>
  <si>
    <t xml:space="preserve">Green-brindled crescent </t>
  </si>
  <si>
    <t xml:space="preserve">Flounced chestnut </t>
  </si>
  <si>
    <t>A1.1.2, A2.1, B6</t>
  </si>
  <si>
    <t xml:space="preserve">Brown-spot pinion </t>
  </si>
  <si>
    <t xml:space="preserve">Agrochola litura </t>
  </si>
  <si>
    <t xml:space="preserve">Beaded chestnut </t>
  </si>
  <si>
    <t xml:space="preserve">Centre-barred sallow </t>
  </si>
  <si>
    <t xml:space="preserve">Sallow </t>
  </si>
  <si>
    <t>Cirrhia icteritia</t>
  </si>
  <si>
    <t>A1.1.2, J1.1, J1.3</t>
  </si>
  <si>
    <t xml:space="preserve">Grey dagger </t>
  </si>
  <si>
    <t xml:space="preserve">Knot grass </t>
  </si>
  <si>
    <t xml:space="preserve">Mouse moth </t>
  </si>
  <si>
    <t xml:space="preserve">Dusky brocade </t>
  </si>
  <si>
    <t>Apamea remissa</t>
  </si>
  <si>
    <t>A1.1.2, A1.3.2, A2.1, B6, J1.1, J1.3</t>
  </si>
  <si>
    <t xml:space="preserve">Rosy minor </t>
  </si>
  <si>
    <t>Litoligia literosa</t>
  </si>
  <si>
    <t xml:space="preserve">Ear moth </t>
  </si>
  <si>
    <t xml:space="preserve">Rosy rustic </t>
  </si>
  <si>
    <t>A1.1.2, A1.3.2, B6, G1.3, J1.1, J1.3, J2.1.2, J2.2.2, J2.3.2</t>
  </si>
  <si>
    <t xml:space="preserve">Rustic </t>
  </si>
  <si>
    <t>A1.1.2, A1.3.2, B6, C3.1, J1.1, J1.3</t>
  </si>
  <si>
    <t>A2.1, B6, J1.1</t>
  </si>
  <si>
    <t>A1.1.2, A1.3.2, A2.1, A3.1, J2.3.2</t>
  </si>
  <si>
    <t>A1.1.2, A2.1, B6, J1.1, J2.1.2, J2.2.2, J2.3.2</t>
  </si>
  <si>
    <t>A1.1.2, A3.1, B6, J1.1, J2.1.2, J2.2.2, J2.3.2</t>
  </si>
  <si>
    <t>Passer montanus</t>
  </si>
  <si>
    <t>A2.1, J1.1, J2.1.2, J2.2.2, J2.3.2, J3.6</t>
  </si>
  <si>
    <t>A1.1.2, A1.3.2, A3.1, J2.3.2, J3.6</t>
  </si>
  <si>
    <t>A1.1.2, A2.1, J2.3.2</t>
  </si>
  <si>
    <t>A1.1.2, A1.3.2, A3.1, B6, J1.1, J2.3.2, J3.6</t>
  </si>
  <si>
    <t>B6, J1.1</t>
  </si>
  <si>
    <t>Alauda arvensis</t>
  </si>
  <si>
    <t>A1.1.2, A1.3.2, A3.1, B6, J2.3.2</t>
  </si>
  <si>
    <t>A1.1.2, A1.3.2, A2.1, A3.1</t>
  </si>
  <si>
    <t>Larus argentatus</t>
  </si>
  <si>
    <t>I2.1, J1.3, J4</t>
  </si>
  <si>
    <t>A1.1.2, A1.3.2, A3.1, B6, J1.1</t>
  </si>
  <si>
    <t>Milvus milvus</t>
  </si>
  <si>
    <t>Coturnix coturnix</t>
  </si>
  <si>
    <t>B6, J1.1, J2.1.2, J2.2.2, J2.3.2</t>
  </si>
  <si>
    <t>MAXIMUM TIME POTENTIALLY SENSITIVE TO QUARRY NOISE, AS A PERCENTAGE OF TIME WHEN QUARRY NOISE IS PRODUCED. GREY BACKGROUND INDICATES ACTIVITY PERIOD FOR NOISE-SENSITIVE SPECIES ONLY.</t>
  </si>
  <si>
    <t>MAXIMUM TIME POTENTIALLY SENSITIVE TO QUARRY NOISE, AS A PERCENTAGE OF TIME WHEN QUARRY NOISE IS PRODUCED. GREY BACKGROUND INDICATES ACTIVITY PERIOD FOR NOISE-SENSITIVE SPECIES.</t>
  </si>
  <si>
    <t>NOISE IMPACT ASSESSMENT.
RED HIGHLIGHT AND BOLD TEXT INDICIATES SIGNIFICANT NEGATIVE EFFECT. NO HIGHLIGHT AND STANDARD WEIGHT OF TEXT INDICATES NO CHANGE.</t>
  </si>
  <si>
    <t>A1.1.2, A2.1, J2.1.2, J2.3.2</t>
  </si>
  <si>
    <t>A3.1, B6, J2.1.2, J2.2.2, J2.3.2</t>
  </si>
  <si>
    <t>Myotis brandti</t>
  </si>
  <si>
    <t>A1.1.2, A1.3.2, B6</t>
  </si>
  <si>
    <t>Myotis mystacinus</t>
  </si>
  <si>
    <t>A1.1.2, A1.3.2, A3.1, B6</t>
  </si>
  <si>
    <t>Nyctalus leisleri</t>
  </si>
  <si>
    <t>A1.1.2, A2.1, A3.1, B6, G1.3, J1.1</t>
  </si>
  <si>
    <t>A1.1.2, A1.3.2, G1.3</t>
  </si>
  <si>
    <t>A1.1.2, A1.3.2, A3.1, B6, G1.3, J1.1, J2.1.2, J2.2.2, J2.3.2</t>
  </si>
  <si>
    <t>A1.1.2, J2.1.2, J2.2.2, J2.3.2</t>
  </si>
  <si>
    <t>B6, J2.3.2</t>
  </si>
  <si>
    <t>LIGHTING IMPACT ASSESSMENT.
RED HIGHLIGHT AND STANDARD WEIGHT OF TEXT INDICATES NON-SIGNIFICANT NEGATIVE EFFECT. NO HIGHLIGHT AND STANDARD WEIGHT OF TEXT INDICATES NO CHANGE.</t>
  </si>
  <si>
    <t>MAXIMUM TIME PER NIGHT POTENTIALLY SENSITIVE TO QUARRY LIGHTING, AS A PERCENTAGE OF TIME WHEN QUARRY LIGHTING IS OPERATIONAL. GREY BACKGROUND INDICATES ACTIVITY PERIOD FOR LIGHT-SENSITIVE SPECIES ONLY.</t>
  </si>
  <si>
    <t>LIGHTING IMPACT ASSESSMENT.
NO HIGHLIGHT AND STANDARD WEIGHT OF TEXT INDICATES NO CHANGE.</t>
  </si>
  <si>
    <t>END OF PHASE</t>
  </si>
  <si>
    <t>END OF DEVELOPMENT</t>
  </si>
  <si>
    <t xml:space="preserve"> </t>
  </si>
  <si>
    <t>BASELINE HABITAT RESOURCE (ha) ('BASELINE - CURRENT' tab row 21)</t>
  </si>
  <si>
    <t>CURRENT HABITATS EXTENT (ha) ('BASELINE - CURRENT' tab; row 99)</t>
  </si>
  <si>
    <t>QUARRY OPENING TIME</t>
  </si>
  <si>
    <t>QUARRY CLOSING TIME</t>
  </si>
  <si>
    <t>PRESENT WITHIN QUARRY
(yes/no)</t>
  </si>
  <si>
    <t>MAXIMUM TIME LIGHTING MIGHT BE REQUIRED IN THE MORNING
(minutes)</t>
  </si>
  <si>
    <t>TEMPORAL RANGE OF TIMES AT WHICH SUNSET COMMENCES</t>
  </si>
  <si>
    <t>MAXIMUM TIME LIGHTING MIGHT BE REQUIRED IN THE EVENING (minutes)</t>
  </si>
  <si>
    <t>EARLIEST POTENTIAL TIME OF EXPOSURE IN EVENING</t>
  </si>
  <si>
    <t>LATEST POTENTIAL TIME OF EXPOSURE IN MORNING</t>
  </si>
  <si>
    <t>MAXIMUM POTENTIAL TIME VULNERABLE TO EXPOSURE (i.e time between sunset and sunrise, minutes)</t>
  </si>
  <si>
    <t>no</t>
  </si>
  <si>
    <t>January</t>
  </si>
  <si>
    <t>0739 - 0806</t>
  </si>
  <si>
    <t>1550 - 1637</t>
  </si>
  <si>
    <t>February</t>
  </si>
  <si>
    <t>0642 - 0737</t>
  </si>
  <si>
    <t>1639 - 1732</t>
  </si>
  <si>
    <t>yes</t>
  </si>
  <si>
    <t>March</t>
  </si>
  <si>
    <t>0630 - 0640</t>
  </si>
  <si>
    <t>1734 - 1928</t>
  </si>
  <si>
    <t>April</t>
  </si>
  <si>
    <t>1929 - 2020</t>
  </si>
  <si>
    <t>May</t>
  </si>
  <si>
    <t>2022 - 2107</t>
  </si>
  <si>
    <t>June</t>
  </si>
  <si>
    <t>2108 - 2122</t>
  </si>
  <si>
    <t>July</t>
  </si>
  <si>
    <t>2048 - 2121</t>
  </si>
  <si>
    <t>August</t>
  </si>
  <si>
    <t>1944 - 2046</t>
  </si>
  <si>
    <t>September</t>
  </si>
  <si>
    <t>1833 - 1942</t>
  </si>
  <si>
    <t>October</t>
  </si>
  <si>
    <t>November</t>
  </si>
  <si>
    <t>1544 - 1623</t>
  </si>
  <si>
    <t>December</t>
  </si>
  <si>
    <t>1543 - 1549</t>
  </si>
  <si>
    <t>LIGHTING IMPACT ASSESSMENT.
RED HIGHLIGHT AND STANDARD WEIGHT OF TEXT INDICIATES NON-SIGNIFICANT NEGATIVE EFFECT. BLUE HIGHLIGHT AND STANDARD WEIGHT OF TEXT INDICATES NEGATIVE EFFECT OF NEGLIGIBLE SIGNIFICANCE. NO HIGHLIGHT AND STANDARD WEIGHT OF TEXT INDICATES NO CHANGE.</t>
  </si>
  <si>
    <t>BASELINE AREA OF PHASE 1 HABITATS POTENTIALLY EXPLOITED WITHIN STANNINGHALL QUARRY
(ha)</t>
  </si>
  <si>
    <t>B6, C3.1, J1.3, J2.1</t>
  </si>
  <si>
    <t>B6, J1.3, J2.1</t>
  </si>
  <si>
    <t>A1.1.2, A1.3.2, A2.1, A3.1, J1.3, J2.1.2, J2.2.2, J2.3.2</t>
  </si>
  <si>
    <t>A1.1.2, A1.3.2, J1.3, J2.1.2, J2.2.2, J2.3.2</t>
  </si>
  <si>
    <t>A1.1.2, A1.3.2, A3.1, J1.3, J2.1.2, J2.2.2, J2.3.2</t>
  </si>
  <si>
    <t>B6, J1.3</t>
  </si>
  <si>
    <t>A1.1.2, A1.3.2, J1.3</t>
  </si>
  <si>
    <t>A1.1.2, A1.3.2, A2.1, A3.1, J1.3</t>
  </si>
  <si>
    <t>A2.1, B6, J1.3</t>
  </si>
  <si>
    <t>A1.1.2, A1.3.2, A2.1, J1.3</t>
  </si>
  <si>
    <t>NOISE IMPACT ASSESSMENT.
RED HIGHLIGHT AND STANDARD WEIGHT OF TEXT INDICIATES NON-SIGNIFICANT NEGATIVE EFFECT. NO HIGHLIGHT AND STANDARD WEIGHT OF TEXT INDICATES NO CHANGE.</t>
  </si>
  <si>
    <t>Peak song period at dawn
(minutes)</t>
  </si>
  <si>
    <t>Peak song period at dusk (minutes)</t>
  </si>
  <si>
    <t>POTENTIAL PERIOD OF NIGHT-TIME SENSITIVITY
(overnight, none)</t>
  </si>
  <si>
    <t>Maximum overlap between bat activity and noise impact before dawn, based on 0700 opening time (minutes)</t>
  </si>
  <si>
    <t>Maximum overlap between bat activity and noise impact after dusk, based on 1800 closing time (minutes)</t>
  </si>
  <si>
    <t>Maximum potential period of significant night-time activity (minutes)</t>
  </si>
  <si>
    <t>Maximum overlap between bat activity and lighting impact before dawn, based on 0700 opening time (minutes)</t>
  </si>
  <si>
    <t>Maximum overlap between bat activity and lighting impact after dusk, based on 1800 closing time (minutes)</t>
  </si>
  <si>
    <t>RESTORED</t>
  </si>
  <si>
    <t>LOST</t>
  </si>
  <si>
    <t>RESTORAITON PHASE</t>
  </si>
  <si>
    <t>PHASE 9</t>
  </si>
  <si>
    <t>PHASE 8</t>
  </si>
  <si>
    <t>PHASE 7</t>
  </si>
  <si>
    <t>PHASE 6</t>
  </si>
  <si>
    <t>PHASE 5</t>
  </si>
  <si>
    <t>BASELINE-CURRENT</t>
  </si>
  <si>
    <t>VERNACULAR</t>
  </si>
  <si>
    <t>FOOD PLANT</t>
  </si>
  <si>
    <r>
      <t xml:space="preserve">Hop </t>
    </r>
    <r>
      <rPr>
        <i/>
        <sz val="11"/>
        <rFont val="Calibri"/>
        <family val="2"/>
        <scheme val="minor"/>
      </rPr>
      <t>Humulus lupulus</t>
    </r>
    <r>
      <rPr>
        <sz val="11"/>
        <rFont val="Calibri"/>
        <family val="2"/>
        <scheme val="minor"/>
      </rPr>
      <t xml:space="preserve"> &amp; stinging nettle </t>
    </r>
    <r>
      <rPr>
        <i/>
        <sz val="11"/>
        <rFont val="Calibri"/>
        <family val="2"/>
        <scheme val="minor"/>
      </rPr>
      <t>Urtica dioica</t>
    </r>
  </si>
  <si>
    <r>
      <t>Downy birch</t>
    </r>
    <r>
      <rPr>
        <i/>
        <sz val="11"/>
        <rFont val="Calibri"/>
        <family val="2"/>
        <scheme val="minor"/>
      </rPr>
      <t xml:space="preserve"> Betula pubescens</t>
    </r>
    <r>
      <rPr>
        <sz val="11"/>
        <rFont val="Calibri"/>
        <family val="2"/>
        <scheme val="minor"/>
      </rPr>
      <t xml:space="preserve">, silver birch </t>
    </r>
    <r>
      <rPr>
        <i/>
        <sz val="11"/>
        <rFont val="Calibri"/>
        <family val="2"/>
        <scheme val="minor"/>
      </rPr>
      <t>B. pendula</t>
    </r>
    <r>
      <rPr>
        <sz val="11"/>
        <rFont val="Calibri"/>
        <family val="2"/>
        <scheme val="minor"/>
      </rPr>
      <t xml:space="preserve">, hawthorn </t>
    </r>
    <r>
      <rPr>
        <i/>
        <sz val="11"/>
        <rFont val="Calibri"/>
        <family val="2"/>
        <scheme val="minor"/>
      </rPr>
      <t>Crataegus monogyna</t>
    </r>
    <r>
      <rPr>
        <sz val="11"/>
        <rFont val="Calibri"/>
        <family val="2"/>
        <scheme val="minor"/>
      </rPr>
      <t xml:space="preserve">, blackthorn </t>
    </r>
    <r>
      <rPr>
        <i/>
        <sz val="11"/>
        <rFont val="Calibri"/>
        <family val="2"/>
        <scheme val="minor"/>
      </rPr>
      <t>Prunus spinosa</t>
    </r>
    <r>
      <rPr>
        <sz val="11"/>
        <rFont val="Calibri"/>
        <family val="2"/>
        <scheme val="minor"/>
      </rPr>
      <t xml:space="preserve">, heathers </t>
    </r>
    <r>
      <rPr>
        <i/>
        <sz val="11"/>
        <rFont val="Calibri"/>
        <family val="2"/>
        <scheme val="minor"/>
      </rPr>
      <t xml:space="preserve">Erica </t>
    </r>
    <r>
      <rPr>
        <sz val="11"/>
        <rFont val="Calibri"/>
        <family val="2"/>
        <scheme val="minor"/>
      </rPr>
      <t xml:space="preserve">sp. &amp; bilberry </t>
    </r>
    <r>
      <rPr>
        <i/>
        <sz val="11"/>
        <rFont val="Calibri"/>
        <family val="2"/>
        <scheme val="minor"/>
      </rPr>
      <t>Vaccinium myrtillus</t>
    </r>
  </si>
  <si>
    <t>Deciduous trees &amp; shrubs</t>
  </si>
  <si>
    <r>
      <t xml:space="preserve">Sessile oak </t>
    </r>
    <r>
      <rPr>
        <i/>
        <sz val="11"/>
        <rFont val="Calibri"/>
        <family val="2"/>
        <scheme val="minor"/>
      </rPr>
      <t>Quercus petraea</t>
    </r>
    <r>
      <rPr>
        <sz val="11"/>
        <rFont val="Calibri"/>
        <family val="2"/>
        <scheme val="minor"/>
      </rPr>
      <t xml:space="preserve"> &amp; pedunculate oak </t>
    </r>
    <r>
      <rPr>
        <i/>
        <sz val="11"/>
        <rFont val="Calibri"/>
        <family val="2"/>
        <scheme val="minor"/>
      </rPr>
      <t>Q. robur</t>
    </r>
  </si>
  <si>
    <r>
      <t>Bedstraws</t>
    </r>
    <r>
      <rPr>
        <i/>
        <sz val="11"/>
        <rFont val="Calibri"/>
        <family val="2"/>
        <scheme val="minor"/>
      </rPr>
      <t xml:space="preserve"> Galium </t>
    </r>
    <r>
      <rPr>
        <sz val="11"/>
        <rFont val="Calibri"/>
        <family val="2"/>
        <scheme val="minor"/>
      </rPr>
      <t xml:space="preserve">sp., docks </t>
    </r>
    <r>
      <rPr>
        <i/>
        <sz val="11"/>
        <rFont val="Calibri"/>
        <family val="2"/>
        <scheme val="minor"/>
      </rPr>
      <t>Rumex</t>
    </r>
    <r>
      <rPr>
        <sz val="11"/>
        <rFont val="Calibri"/>
        <family val="2"/>
        <scheme val="minor"/>
      </rPr>
      <t xml:space="preserve"> sp. &amp; ground-ivy </t>
    </r>
    <r>
      <rPr>
        <i/>
        <sz val="11"/>
        <rFont val="Calibri"/>
        <family val="2"/>
        <scheme val="minor"/>
      </rPr>
      <t>Glechoma hederacea</t>
    </r>
  </si>
  <si>
    <r>
      <t xml:space="preserve">Oraches </t>
    </r>
    <r>
      <rPr>
        <i/>
        <sz val="11"/>
        <rFont val="Calibri"/>
        <family val="2"/>
        <scheme val="minor"/>
      </rPr>
      <t>Atriplex sp</t>
    </r>
    <r>
      <rPr>
        <sz val="11"/>
        <rFont val="Calibri"/>
        <family val="2"/>
        <scheme val="minor"/>
      </rPr>
      <t xml:space="preserve">. &amp; goosefoots </t>
    </r>
    <r>
      <rPr>
        <i/>
        <sz val="11"/>
        <rFont val="Calibri"/>
        <family val="2"/>
        <scheme val="minor"/>
      </rPr>
      <t xml:space="preserve">Chenopodium </t>
    </r>
    <r>
      <rPr>
        <sz val="11"/>
        <rFont val="Calibri"/>
        <family val="2"/>
        <scheme val="minor"/>
      </rPr>
      <t>sp.</t>
    </r>
  </si>
  <si>
    <r>
      <t xml:space="preserve">Broad-leaved willowherb </t>
    </r>
    <r>
      <rPr>
        <i/>
        <sz val="11"/>
        <rFont val="Calibri"/>
        <family val="2"/>
        <scheme val="minor"/>
      </rPr>
      <t>Epilobium montanum</t>
    </r>
    <r>
      <rPr>
        <sz val="11"/>
        <rFont val="Calibri"/>
        <family val="2"/>
        <scheme val="minor"/>
      </rPr>
      <t>,</t>
    </r>
    <r>
      <rPr>
        <i/>
        <sz val="11"/>
        <rFont val="Calibri"/>
        <family val="2"/>
        <scheme val="minor"/>
      </rPr>
      <t xml:space="preserve"> </t>
    </r>
    <r>
      <rPr>
        <sz val="11"/>
        <rFont val="Calibri"/>
        <family val="2"/>
        <scheme val="minor"/>
      </rPr>
      <t>great willowherb</t>
    </r>
    <r>
      <rPr>
        <i/>
        <sz val="11"/>
        <rFont val="Calibri"/>
        <family val="2"/>
        <scheme val="minor"/>
      </rPr>
      <t xml:space="preserve"> E. hirsutum</t>
    </r>
    <r>
      <rPr>
        <sz val="11"/>
        <rFont val="Calibri"/>
        <family val="2"/>
        <scheme val="minor"/>
      </rPr>
      <t xml:space="preserve">, enchanter's-nightshade </t>
    </r>
    <r>
      <rPr>
        <i/>
        <sz val="11"/>
        <rFont val="Calibri"/>
        <family val="2"/>
        <scheme val="minor"/>
      </rPr>
      <t>Circaea lutetiana</t>
    </r>
    <r>
      <rPr>
        <sz val="11"/>
        <rFont val="Calibri"/>
        <family val="2"/>
        <scheme val="minor"/>
      </rPr>
      <t xml:space="preserve"> &amp; rosebay willowherb </t>
    </r>
    <r>
      <rPr>
        <i/>
        <sz val="11"/>
        <rFont val="Calibri"/>
        <family val="2"/>
        <scheme val="minor"/>
      </rPr>
      <t>Chamerion angustifolium</t>
    </r>
  </si>
  <si>
    <r>
      <t xml:space="preserve">Broom </t>
    </r>
    <r>
      <rPr>
        <i/>
        <sz val="11"/>
        <rFont val="Calibri"/>
        <family val="2"/>
        <scheme val="minor"/>
      </rPr>
      <t>Cytisus scoparius</t>
    </r>
  </si>
  <si>
    <r>
      <t xml:space="preserve">Beech </t>
    </r>
    <r>
      <rPr>
        <i/>
        <sz val="11"/>
        <rFont val="Calibri"/>
        <family val="2"/>
        <scheme val="minor"/>
      </rPr>
      <t>Fagus sylvatica</t>
    </r>
    <r>
      <rPr>
        <sz val="11"/>
        <rFont val="Calibri"/>
        <family val="2"/>
        <scheme val="minor"/>
      </rPr>
      <t xml:space="preserve">, sessile oak </t>
    </r>
    <r>
      <rPr>
        <i/>
        <sz val="11"/>
        <rFont val="Calibri"/>
        <family val="2"/>
        <scheme val="minor"/>
      </rPr>
      <t>Quercus petraea</t>
    </r>
    <r>
      <rPr>
        <sz val="11"/>
        <rFont val="Calibri"/>
        <family val="2"/>
        <scheme val="minor"/>
      </rPr>
      <t xml:space="preserve"> &amp; pedunculate oak </t>
    </r>
    <r>
      <rPr>
        <i/>
        <sz val="11"/>
        <rFont val="Calibri"/>
        <family val="2"/>
        <scheme val="minor"/>
      </rPr>
      <t>Q. robur</t>
    </r>
  </si>
  <si>
    <r>
      <t xml:space="preserve">Ash </t>
    </r>
    <r>
      <rPr>
        <i/>
        <sz val="11"/>
        <rFont val="Calibri"/>
        <family val="2"/>
        <scheme val="minor"/>
      </rPr>
      <t>Fraxinus excelsior</t>
    </r>
  </si>
  <si>
    <r>
      <t xml:space="preserve">Beech </t>
    </r>
    <r>
      <rPr>
        <i/>
        <sz val="11"/>
        <rFont val="Calibri"/>
        <family val="2"/>
        <scheme val="minor"/>
      </rPr>
      <t>Fagus sylvatica</t>
    </r>
    <r>
      <rPr>
        <sz val="11"/>
        <rFont val="Calibri"/>
        <family val="2"/>
        <scheme val="minor"/>
      </rPr>
      <t xml:space="preserve">, downy birch </t>
    </r>
    <r>
      <rPr>
        <i/>
        <sz val="11"/>
        <rFont val="Calibri"/>
        <family val="2"/>
        <scheme val="minor"/>
      </rPr>
      <t>Betula pubescens</t>
    </r>
    <r>
      <rPr>
        <sz val="11"/>
        <rFont val="Calibri"/>
        <family val="2"/>
        <scheme val="minor"/>
      </rPr>
      <t xml:space="preserve">, silver birch </t>
    </r>
    <r>
      <rPr>
        <i/>
        <sz val="11"/>
        <rFont val="Calibri"/>
        <family val="2"/>
        <scheme val="minor"/>
      </rPr>
      <t>B. pendula</t>
    </r>
    <r>
      <rPr>
        <sz val="11"/>
        <rFont val="Calibri"/>
        <family val="2"/>
        <scheme val="minor"/>
      </rPr>
      <t xml:space="preserve">, oaks </t>
    </r>
    <r>
      <rPr>
        <i/>
        <sz val="11"/>
        <rFont val="Calibri"/>
        <family val="2"/>
        <scheme val="minor"/>
      </rPr>
      <t xml:space="preserve">Quercus </t>
    </r>
    <r>
      <rPr>
        <sz val="11"/>
        <rFont val="Calibri"/>
        <family val="2"/>
        <scheme val="minor"/>
      </rPr>
      <t xml:space="preserve">sp. &amp; limes </t>
    </r>
    <r>
      <rPr>
        <i/>
        <sz val="11"/>
        <rFont val="Calibri"/>
        <family val="2"/>
        <scheme val="minor"/>
      </rPr>
      <t>Tilia</t>
    </r>
    <r>
      <rPr>
        <sz val="11"/>
        <rFont val="Calibri"/>
        <family val="2"/>
        <scheme val="minor"/>
      </rPr>
      <t xml:space="preserve"> sp.</t>
    </r>
  </si>
  <si>
    <r>
      <t xml:space="preserve">Alder </t>
    </r>
    <r>
      <rPr>
        <i/>
        <sz val="11"/>
        <rFont val="Calibri"/>
        <family val="2"/>
        <scheme val="minor"/>
      </rPr>
      <t>Alnus glutinosa</t>
    </r>
    <r>
      <rPr>
        <sz val="11"/>
        <rFont val="Calibri"/>
        <family val="2"/>
        <scheme val="minor"/>
      </rPr>
      <t xml:space="preserve">, holm oak </t>
    </r>
    <r>
      <rPr>
        <i/>
        <sz val="11"/>
        <rFont val="Calibri"/>
        <family val="2"/>
        <scheme val="minor"/>
      </rPr>
      <t>Quercus ilex</t>
    </r>
    <r>
      <rPr>
        <sz val="11"/>
        <rFont val="Calibri"/>
        <family val="2"/>
        <scheme val="minor"/>
      </rPr>
      <t xml:space="preserve">, pedunculate oak </t>
    </r>
    <r>
      <rPr>
        <i/>
        <sz val="11"/>
        <rFont val="Calibri"/>
        <family val="2"/>
        <scheme val="minor"/>
      </rPr>
      <t>Q. robur</t>
    </r>
    <r>
      <rPr>
        <sz val="11"/>
        <rFont val="Calibri"/>
        <family val="2"/>
        <scheme val="minor"/>
      </rPr>
      <t xml:space="preserve">, downy birch </t>
    </r>
    <r>
      <rPr>
        <i/>
        <sz val="11"/>
        <rFont val="Calibri"/>
        <family val="2"/>
        <scheme val="minor"/>
      </rPr>
      <t>Betula pubescens</t>
    </r>
    <r>
      <rPr>
        <sz val="11"/>
        <rFont val="Calibri"/>
        <family val="2"/>
        <scheme val="minor"/>
      </rPr>
      <t xml:space="preserve">, silver birch </t>
    </r>
    <r>
      <rPr>
        <i/>
        <sz val="11"/>
        <rFont val="Calibri"/>
        <family val="2"/>
        <scheme val="minor"/>
      </rPr>
      <t>B. pendula</t>
    </r>
    <r>
      <rPr>
        <sz val="11"/>
        <rFont val="Calibri"/>
        <family val="2"/>
        <scheme val="minor"/>
      </rPr>
      <t xml:space="preserve">, hawthorn </t>
    </r>
    <r>
      <rPr>
        <i/>
        <sz val="11"/>
        <rFont val="Calibri"/>
        <family val="2"/>
        <scheme val="minor"/>
      </rPr>
      <t>Crataegus monogyna</t>
    </r>
    <r>
      <rPr>
        <sz val="11"/>
        <rFont val="Calibri"/>
        <family val="2"/>
        <scheme val="minor"/>
      </rPr>
      <t xml:space="preserve">, midland hawthorn </t>
    </r>
    <r>
      <rPr>
        <i/>
        <sz val="11"/>
        <rFont val="Calibri"/>
        <family val="2"/>
        <scheme val="minor"/>
      </rPr>
      <t>C. laevigata</t>
    </r>
    <r>
      <rPr>
        <sz val="11"/>
        <rFont val="Calibri"/>
        <family val="2"/>
        <scheme val="minor"/>
      </rPr>
      <t>,
large-leaved lime</t>
    </r>
    <r>
      <rPr>
        <i/>
        <sz val="11"/>
        <rFont val="Calibri"/>
        <family val="2"/>
        <scheme val="minor"/>
      </rPr>
      <t xml:space="preserve"> Tilia platyphyllos</t>
    </r>
    <r>
      <rPr>
        <sz val="11"/>
        <rFont val="Calibri"/>
        <family val="2"/>
        <scheme val="minor"/>
      </rPr>
      <t xml:space="preserve">, small-leaved lime </t>
    </r>
    <r>
      <rPr>
        <i/>
        <sz val="11"/>
        <rFont val="Calibri"/>
        <family val="2"/>
        <scheme val="minor"/>
      </rPr>
      <t>T. cordata</t>
    </r>
    <r>
      <rPr>
        <sz val="11"/>
        <rFont val="Calibri"/>
        <family val="2"/>
        <scheme val="minor"/>
      </rPr>
      <t xml:space="preserve"> &amp; hybrid lime </t>
    </r>
    <r>
      <rPr>
        <i/>
        <sz val="11"/>
        <rFont val="Calibri"/>
        <family val="2"/>
        <scheme val="minor"/>
      </rPr>
      <t>T. x europaea</t>
    </r>
  </si>
  <si>
    <r>
      <t>Blackthorn</t>
    </r>
    <r>
      <rPr>
        <i/>
        <sz val="11"/>
        <rFont val="Calibri"/>
        <family val="2"/>
        <scheme val="minor"/>
      </rPr>
      <t xml:space="preserve"> Prunus spinosa</t>
    </r>
    <r>
      <rPr>
        <sz val="11"/>
        <rFont val="Calibri"/>
        <family val="2"/>
        <scheme val="minor"/>
      </rPr>
      <t xml:space="preserve">, hawthorn </t>
    </r>
    <r>
      <rPr>
        <i/>
        <sz val="11"/>
        <rFont val="Calibri"/>
        <family val="2"/>
        <scheme val="minor"/>
      </rPr>
      <t>Crataegus</t>
    </r>
    <r>
      <rPr>
        <sz val="11"/>
        <rFont val="Calibri"/>
        <family val="2"/>
        <scheme val="minor"/>
      </rPr>
      <t xml:space="preserve">,  apples </t>
    </r>
    <r>
      <rPr>
        <i/>
        <sz val="11"/>
        <rFont val="Calibri"/>
        <family val="2"/>
        <scheme val="minor"/>
      </rPr>
      <t xml:space="preserve">Malus </t>
    </r>
    <r>
      <rPr>
        <sz val="11"/>
        <rFont val="Calibri"/>
        <family val="2"/>
        <scheme val="minor"/>
      </rPr>
      <t>sp. &amp;</t>
    </r>
    <r>
      <rPr>
        <i/>
        <sz val="11"/>
        <rFont val="Calibri"/>
        <family val="2"/>
        <scheme val="minor"/>
      </rPr>
      <t xml:space="preserve"> </t>
    </r>
    <r>
      <rPr>
        <sz val="11"/>
        <rFont val="Calibri"/>
        <family val="2"/>
        <scheme val="minor"/>
      </rPr>
      <t xml:space="preserve">roses </t>
    </r>
    <r>
      <rPr>
        <i/>
        <sz val="11"/>
        <rFont val="Calibri"/>
        <family val="2"/>
        <scheme val="minor"/>
      </rPr>
      <t xml:space="preserve">Rosa </t>
    </r>
    <r>
      <rPr>
        <sz val="11"/>
        <rFont val="Calibri"/>
        <family val="2"/>
        <scheme val="minor"/>
      </rPr>
      <t>sp.</t>
    </r>
  </si>
  <si>
    <r>
      <t xml:space="preserve">Greater burdock </t>
    </r>
    <r>
      <rPr>
        <i/>
        <sz val="11"/>
        <rFont val="Calibri"/>
        <family val="2"/>
        <scheme val="minor"/>
      </rPr>
      <t>Arctium lappa</t>
    </r>
    <r>
      <rPr>
        <sz val="11"/>
        <rFont val="Calibri"/>
        <family val="2"/>
        <scheme val="minor"/>
      </rPr>
      <t xml:space="preserve">, lesser burdock </t>
    </r>
    <r>
      <rPr>
        <i/>
        <sz val="11"/>
        <rFont val="Calibri"/>
        <family val="2"/>
        <scheme val="minor"/>
      </rPr>
      <t>A. minus</t>
    </r>
    <r>
      <rPr>
        <sz val="11"/>
        <rFont val="Calibri"/>
        <family val="2"/>
        <scheme val="minor"/>
      </rPr>
      <t xml:space="preserve">, stinging nettle </t>
    </r>
    <r>
      <rPr>
        <i/>
        <sz val="11"/>
        <rFont val="Calibri"/>
        <family val="2"/>
        <scheme val="minor"/>
      </rPr>
      <t xml:space="preserve">Urtica dioica </t>
    </r>
    <r>
      <rPr>
        <sz val="11"/>
        <rFont val="Calibri"/>
        <family val="2"/>
        <scheme val="minor"/>
      </rPr>
      <t xml:space="preserve">&amp; broad-leaved dock </t>
    </r>
    <r>
      <rPr>
        <i/>
        <sz val="11"/>
        <rFont val="Calibri"/>
        <family val="2"/>
        <scheme val="minor"/>
      </rPr>
      <t>Rumex obtusifolius</t>
    </r>
  </si>
  <si>
    <r>
      <t>Curled dock</t>
    </r>
    <r>
      <rPr>
        <i/>
        <sz val="11"/>
        <rFont val="Calibri"/>
        <family val="2"/>
        <scheme val="minor"/>
      </rPr>
      <t xml:space="preserve"> Rumex crispus</t>
    </r>
    <r>
      <rPr>
        <sz val="11"/>
        <rFont val="Calibri"/>
        <family val="2"/>
        <scheme val="minor"/>
      </rPr>
      <t xml:space="preserve">, broad-leaved dock </t>
    </r>
    <r>
      <rPr>
        <i/>
        <sz val="11"/>
        <rFont val="Calibri"/>
        <family val="2"/>
        <scheme val="minor"/>
      </rPr>
      <t>R. obtusifolius</t>
    </r>
    <r>
      <rPr>
        <sz val="11"/>
        <rFont val="Calibri"/>
        <family val="2"/>
        <scheme val="minor"/>
      </rPr>
      <t xml:space="preserve"> &amp; stinging nettle </t>
    </r>
    <r>
      <rPr>
        <i/>
        <sz val="11"/>
        <rFont val="Calibri"/>
        <family val="2"/>
        <scheme val="minor"/>
      </rPr>
      <t>Urtica dioica</t>
    </r>
  </si>
  <si>
    <r>
      <t xml:space="preserve">Hop </t>
    </r>
    <r>
      <rPr>
        <i/>
        <sz val="11"/>
        <rFont val="Calibri"/>
        <family val="2"/>
        <scheme val="minor"/>
      </rPr>
      <t>Humulus lupulus</t>
    </r>
    <r>
      <rPr>
        <sz val="11"/>
        <rFont val="Calibri"/>
        <family val="2"/>
        <scheme val="minor"/>
      </rPr>
      <t xml:space="preserve">, honeysuckle </t>
    </r>
    <r>
      <rPr>
        <i/>
        <sz val="11"/>
        <rFont val="Calibri"/>
        <family val="2"/>
        <scheme val="minor"/>
      </rPr>
      <t>Lonicera periclymenum</t>
    </r>
    <r>
      <rPr>
        <sz val="11"/>
        <rFont val="Calibri"/>
        <family val="2"/>
        <scheme val="minor"/>
      </rPr>
      <t xml:space="preserve">, wild plum </t>
    </r>
    <r>
      <rPr>
        <i/>
        <sz val="11"/>
        <rFont val="Calibri"/>
        <family val="2"/>
        <scheme val="minor"/>
      </rPr>
      <t>Prunus domestica</t>
    </r>
    <r>
      <rPr>
        <sz val="11"/>
        <rFont val="Calibri"/>
        <family val="2"/>
        <scheme val="minor"/>
      </rPr>
      <t xml:space="preserve"> &amp; stinging nettle </t>
    </r>
    <r>
      <rPr>
        <i/>
        <sz val="11"/>
        <rFont val="Calibri"/>
        <family val="2"/>
        <scheme val="minor"/>
      </rPr>
      <t>Urtica dioica</t>
    </r>
  </si>
  <si>
    <r>
      <t xml:space="preserve">Ragworts </t>
    </r>
    <r>
      <rPr>
        <i/>
        <sz val="11"/>
        <rFont val="Calibri"/>
        <family val="2"/>
        <scheme val="minor"/>
      </rPr>
      <t>Senecio</t>
    </r>
    <r>
      <rPr>
        <sz val="11"/>
        <rFont val="Calibri"/>
        <family val="2"/>
        <scheme val="minor"/>
      </rPr>
      <t xml:space="preserve"> sp.</t>
    </r>
  </si>
  <si>
    <r>
      <t>Lady's bedstraw</t>
    </r>
    <r>
      <rPr>
        <i/>
        <sz val="11"/>
        <rFont val="Calibri"/>
        <family val="2"/>
        <scheme val="minor"/>
      </rPr>
      <t xml:space="preserve"> Galium verum</t>
    </r>
    <r>
      <rPr>
        <sz val="11"/>
        <rFont val="Calibri"/>
        <family val="2"/>
        <scheme val="minor"/>
      </rPr>
      <t xml:space="preserve">, hedge bedstraw </t>
    </r>
    <r>
      <rPr>
        <i/>
        <sz val="11"/>
        <rFont val="Calibri"/>
        <family val="2"/>
        <scheme val="minor"/>
      </rPr>
      <t>G. mollugo</t>
    </r>
    <r>
      <rPr>
        <sz val="11"/>
        <rFont val="Calibri"/>
        <family val="2"/>
        <scheme val="minor"/>
      </rPr>
      <t xml:space="preserve">, common mouse-ear </t>
    </r>
    <r>
      <rPr>
        <i/>
        <sz val="11"/>
        <rFont val="Calibri"/>
        <family val="2"/>
        <scheme val="minor"/>
      </rPr>
      <t>Cerastium fontanum</t>
    </r>
    <r>
      <rPr>
        <sz val="11"/>
        <rFont val="Calibri"/>
        <family val="2"/>
        <scheme val="minor"/>
      </rPr>
      <t>, common chickweed</t>
    </r>
    <r>
      <rPr>
        <i/>
        <sz val="11"/>
        <rFont val="Calibri"/>
        <family val="2"/>
        <scheme val="minor"/>
      </rPr>
      <t xml:space="preserve"> Stellaria media </t>
    </r>
    <r>
      <rPr>
        <sz val="11"/>
        <rFont val="Calibri"/>
        <family val="2"/>
        <scheme val="minor"/>
      </rPr>
      <t>&amp;</t>
    </r>
    <r>
      <rPr>
        <i/>
        <sz val="11"/>
        <rFont val="Calibri"/>
        <family val="2"/>
        <scheme val="minor"/>
      </rPr>
      <t xml:space="preserve"> </t>
    </r>
    <r>
      <rPr>
        <sz val="11"/>
        <rFont val="Calibri"/>
        <family val="2"/>
        <scheme val="minor"/>
      </rPr>
      <t xml:space="preserve">greater stitchwort </t>
    </r>
    <r>
      <rPr>
        <i/>
        <sz val="11"/>
        <rFont val="Calibri"/>
        <family val="2"/>
        <scheme val="minor"/>
      </rPr>
      <t>S. holostea</t>
    </r>
  </si>
  <si>
    <r>
      <t xml:space="preserve">Red clover </t>
    </r>
    <r>
      <rPr>
        <i/>
        <sz val="11"/>
        <rFont val="Calibri"/>
        <family val="2"/>
        <scheme val="minor"/>
      </rPr>
      <t>Trifolium pratense</t>
    </r>
    <r>
      <rPr>
        <sz val="11"/>
        <rFont val="Calibri"/>
        <family val="2"/>
        <scheme val="minor"/>
      </rPr>
      <t xml:space="preserve">, greater plantain </t>
    </r>
    <r>
      <rPr>
        <i/>
        <sz val="11"/>
        <rFont val="Calibri"/>
        <family val="2"/>
        <scheme val="minor"/>
      </rPr>
      <t>Plantago major</t>
    </r>
    <r>
      <rPr>
        <sz val="11"/>
        <rFont val="Calibri"/>
        <family val="2"/>
        <scheme val="minor"/>
      </rPr>
      <t xml:space="preserve">, ribwort plantain </t>
    </r>
    <r>
      <rPr>
        <i/>
        <sz val="11"/>
        <rFont val="Calibri"/>
        <family val="2"/>
        <scheme val="minor"/>
      </rPr>
      <t>P. lanceolata</t>
    </r>
    <r>
      <rPr>
        <sz val="11"/>
        <rFont val="Calibri"/>
        <family val="2"/>
        <scheme val="minor"/>
      </rPr>
      <t xml:space="preserve"> &amp; docks </t>
    </r>
    <r>
      <rPr>
        <i/>
        <sz val="11"/>
        <rFont val="Calibri"/>
        <family val="2"/>
        <scheme val="minor"/>
      </rPr>
      <t xml:space="preserve">Rumex </t>
    </r>
    <r>
      <rPr>
        <sz val="11"/>
        <rFont val="Calibri"/>
        <family val="2"/>
        <scheme val="minor"/>
      </rPr>
      <t>sp.</t>
    </r>
  </si>
  <si>
    <r>
      <t>Blackthorn</t>
    </r>
    <r>
      <rPr>
        <i/>
        <sz val="11"/>
        <rFont val="Calibri"/>
        <family val="2"/>
        <scheme val="minor"/>
      </rPr>
      <t xml:space="preserve"> Prunus spinosa</t>
    </r>
    <r>
      <rPr>
        <sz val="11"/>
        <rFont val="Calibri"/>
        <family val="2"/>
        <scheme val="minor"/>
      </rPr>
      <t xml:space="preserve">, birches </t>
    </r>
    <r>
      <rPr>
        <i/>
        <sz val="11"/>
        <rFont val="Calibri"/>
        <family val="2"/>
        <scheme val="minor"/>
      </rPr>
      <t>Betula sp.</t>
    </r>
    <r>
      <rPr>
        <sz val="11"/>
        <rFont val="Calibri"/>
        <family val="2"/>
        <scheme val="minor"/>
      </rPr>
      <t xml:space="preserve">, hawthorns </t>
    </r>
    <r>
      <rPr>
        <i/>
        <sz val="11"/>
        <rFont val="Calibri"/>
        <family val="2"/>
        <scheme val="minor"/>
      </rPr>
      <t>Crataegus sp</t>
    </r>
    <r>
      <rPr>
        <sz val="11"/>
        <rFont val="Calibri"/>
        <family val="2"/>
        <scheme val="minor"/>
      </rPr>
      <t xml:space="preserve">., willows </t>
    </r>
    <r>
      <rPr>
        <i/>
        <sz val="11"/>
        <rFont val="Calibri"/>
        <family val="2"/>
        <scheme val="minor"/>
      </rPr>
      <t>Salix sp</t>
    </r>
    <r>
      <rPr>
        <sz val="11"/>
        <rFont val="Calibri"/>
        <family val="2"/>
        <scheme val="minor"/>
      </rPr>
      <t xml:space="preserve">. &amp; broad-leaved dock </t>
    </r>
    <r>
      <rPr>
        <i/>
        <sz val="11"/>
        <rFont val="Calibri"/>
        <family val="2"/>
        <scheme val="minor"/>
      </rPr>
      <t>Rumex obtusifolius</t>
    </r>
  </si>
  <si>
    <r>
      <t xml:space="preserve">Silver birch </t>
    </r>
    <r>
      <rPr>
        <i/>
        <sz val="11"/>
        <rFont val="Calibri"/>
        <family val="2"/>
        <scheme val="minor"/>
      </rPr>
      <t>Betula pendula</t>
    </r>
    <r>
      <rPr>
        <sz val="11"/>
        <rFont val="Calibri"/>
        <family val="2"/>
        <scheme val="minor"/>
      </rPr>
      <t xml:space="preserve">, downy birch </t>
    </r>
    <r>
      <rPr>
        <i/>
        <sz val="11"/>
        <rFont val="Calibri"/>
        <family val="2"/>
        <scheme val="minor"/>
      </rPr>
      <t>Betula pubescens</t>
    </r>
    <r>
      <rPr>
        <sz val="11"/>
        <rFont val="Calibri"/>
        <family val="2"/>
        <scheme val="minor"/>
      </rPr>
      <t xml:space="preserve">, heather </t>
    </r>
    <r>
      <rPr>
        <i/>
        <sz val="11"/>
        <rFont val="Calibri"/>
        <family val="2"/>
        <scheme val="minor"/>
      </rPr>
      <t>Calluna vulgaris</t>
    </r>
    <r>
      <rPr>
        <sz val="11"/>
        <rFont val="Calibri"/>
        <family val="2"/>
        <scheme val="minor"/>
      </rPr>
      <t xml:space="preserve">, bell heather </t>
    </r>
    <r>
      <rPr>
        <i/>
        <sz val="11"/>
        <rFont val="Calibri"/>
        <family val="2"/>
        <scheme val="minor"/>
      </rPr>
      <t xml:space="preserve">Erica cinerea </t>
    </r>
    <r>
      <rPr>
        <sz val="11"/>
        <rFont val="Calibri"/>
        <family val="2"/>
        <scheme val="minor"/>
      </rPr>
      <t xml:space="preserve">&amp; bluebell </t>
    </r>
    <r>
      <rPr>
        <i/>
        <sz val="11"/>
        <rFont val="Calibri"/>
        <family val="2"/>
        <scheme val="minor"/>
      </rPr>
      <t>Hyacinthoides non-scripta</t>
    </r>
  </si>
  <si>
    <r>
      <t>Heather</t>
    </r>
    <r>
      <rPr>
        <i/>
        <sz val="11"/>
        <rFont val="Calibri"/>
        <family val="2"/>
        <scheme val="minor"/>
      </rPr>
      <t xml:space="preserve"> Calluna vulgaris</t>
    </r>
    <r>
      <rPr>
        <sz val="11"/>
        <rFont val="Calibri"/>
        <family val="2"/>
        <scheme val="minor"/>
      </rPr>
      <t xml:space="preserve">, docks </t>
    </r>
    <r>
      <rPr>
        <i/>
        <sz val="11"/>
        <rFont val="Calibri"/>
        <family val="2"/>
        <scheme val="minor"/>
      </rPr>
      <t xml:space="preserve">Rumex </t>
    </r>
    <r>
      <rPr>
        <sz val="11"/>
        <rFont val="Calibri"/>
        <family val="2"/>
        <scheme val="minor"/>
      </rPr>
      <t xml:space="preserve">sp., dandelions </t>
    </r>
    <r>
      <rPr>
        <i/>
        <sz val="11"/>
        <rFont val="Calibri"/>
        <family val="2"/>
        <scheme val="minor"/>
      </rPr>
      <t xml:space="preserve">Taraxacum </t>
    </r>
    <r>
      <rPr>
        <sz val="11"/>
        <rFont val="Calibri"/>
        <family val="2"/>
        <scheme val="minor"/>
      </rPr>
      <t xml:space="preserve">sp. &amp; foxglove </t>
    </r>
    <r>
      <rPr>
        <i/>
        <sz val="11"/>
        <rFont val="Calibri"/>
        <family val="2"/>
        <scheme val="minor"/>
      </rPr>
      <t>Digitalis purpurea</t>
    </r>
  </si>
  <si>
    <r>
      <t xml:space="preserve">Field bindweed </t>
    </r>
    <r>
      <rPr>
        <i/>
        <sz val="11"/>
        <rFont val="Calibri"/>
        <family val="2"/>
        <scheme val="minor"/>
      </rPr>
      <t>Convolvulus arvensis</t>
    </r>
    <r>
      <rPr>
        <sz val="11"/>
        <rFont val="Calibri"/>
        <family val="2"/>
        <scheme val="minor"/>
      </rPr>
      <t xml:space="preserve">, elder </t>
    </r>
    <r>
      <rPr>
        <i/>
        <sz val="11"/>
        <rFont val="Calibri"/>
        <family val="2"/>
        <scheme val="minor"/>
      </rPr>
      <t>Sambucus nigra</t>
    </r>
    <r>
      <rPr>
        <sz val="11"/>
        <rFont val="Calibri"/>
        <family val="2"/>
        <scheme val="minor"/>
      </rPr>
      <t xml:space="preserve">, hop </t>
    </r>
    <r>
      <rPr>
        <i/>
        <sz val="11"/>
        <rFont val="Calibri"/>
        <family val="2"/>
        <scheme val="minor"/>
      </rPr>
      <t>Humulus lupulus</t>
    </r>
    <r>
      <rPr>
        <sz val="11"/>
        <rFont val="Calibri"/>
        <family val="2"/>
        <scheme val="minor"/>
      </rPr>
      <t xml:space="preserve">, broad-leaved dock </t>
    </r>
    <r>
      <rPr>
        <i/>
        <sz val="11"/>
        <rFont val="Calibri"/>
        <family val="2"/>
        <scheme val="minor"/>
      </rPr>
      <t>Rumex obtusifolius</t>
    </r>
    <r>
      <rPr>
        <sz val="11"/>
        <rFont val="Calibri"/>
        <family val="2"/>
        <scheme val="minor"/>
      </rPr>
      <t xml:space="preserve">, black currant </t>
    </r>
    <r>
      <rPr>
        <i/>
        <sz val="11"/>
        <rFont val="Calibri"/>
        <family val="2"/>
        <scheme val="minor"/>
      </rPr>
      <t>Ribes nigrum</t>
    </r>
    <r>
      <rPr>
        <sz val="11"/>
        <rFont val="Calibri"/>
        <family val="2"/>
        <scheme val="minor"/>
      </rPr>
      <t xml:space="preserve">, groundsel </t>
    </r>
    <r>
      <rPr>
        <i/>
        <sz val="11"/>
        <rFont val="Calibri"/>
        <family val="2"/>
        <scheme val="minor"/>
      </rPr>
      <t>Senecio vulgaris</t>
    </r>
    <r>
      <rPr>
        <sz val="11"/>
        <rFont val="Calibri"/>
        <family val="2"/>
        <scheme val="minor"/>
      </rPr>
      <t xml:space="preserve">, white clover </t>
    </r>
    <r>
      <rPr>
        <i/>
        <sz val="11"/>
        <rFont val="Calibri"/>
        <family val="2"/>
        <scheme val="minor"/>
      </rPr>
      <t>Trifolium repens</t>
    </r>
    <r>
      <rPr>
        <sz val="11"/>
        <rFont val="Calibri"/>
        <family val="2"/>
        <scheme val="minor"/>
      </rPr>
      <t xml:space="preserve">, hazl </t>
    </r>
    <r>
      <rPr>
        <i/>
        <sz val="11"/>
        <rFont val="Calibri"/>
        <family val="2"/>
        <scheme val="minor"/>
      </rPr>
      <t>Corylus avellana</t>
    </r>
    <r>
      <rPr>
        <sz val="11"/>
        <rFont val="Calibri"/>
        <family val="2"/>
        <scheme val="minor"/>
      </rPr>
      <t xml:space="preserve">, ivy </t>
    </r>
    <r>
      <rPr>
        <i/>
        <sz val="11"/>
        <rFont val="Calibri"/>
        <family val="2"/>
        <scheme val="minor"/>
      </rPr>
      <t>Hedera helix</t>
    </r>
    <r>
      <rPr>
        <sz val="11"/>
        <rFont val="Calibri"/>
        <family val="2"/>
        <scheme val="minor"/>
      </rPr>
      <t xml:space="preserve"> &amp; stinging nettle </t>
    </r>
    <r>
      <rPr>
        <i/>
        <sz val="11"/>
        <rFont val="Calibri"/>
        <family val="2"/>
        <scheme val="minor"/>
      </rPr>
      <t>Urtica dioica</t>
    </r>
  </si>
  <si>
    <r>
      <t xml:space="preserve">Broom </t>
    </r>
    <r>
      <rPr>
        <i/>
        <sz val="11"/>
        <rFont val="Calibri"/>
        <family val="2"/>
        <scheme val="minor"/>
      </rPr>
      <t>Cytisus scoparius</t>
    </r>
    <r>
      <rPr>
        <sz val="11"/>
        <rFont val="Calibri"/>
        <family val="2"/>
        <scheme val="minor"/>
      </rPr>
      <t xml:space="preserve">, sea-buckthorn </t>
    </r>
    <r>
      <rPr>
        <i/>
        <sz val="11"/>
        <rFont val="Calibri"/>
        <family val="2"/>
        <scheme val="minor"/>
      </rPr>
      <t>Hippophae rhamnoides</t>
    </r>
    <r>
      <rPr>
        <sz val="11"/>
        <rFont val="Calibri"/>
        <family val="2"/>
        <scheme val="minor"/>
      </rPr>
      <t xml:space="preserve">, bracken </t>
    </r>
    <r>
      <rPr>
        <i/>
        <sz val="11"/>
        <rFont val="Calibri"/>
        <family val="2"/>
        <scheme val="minor"/>
      </rPr>
      <t>Pteridium aquilinum</t>
    </r>
    <r>
      <rPr>
        <sz val="11"/>
        <rFont val="Calibri"/>
        <family val="2"/>
        <scheme val="minor"/>
      </rPr>
      <t xml:space="preserve">, heather </t>
    </r>
    <r>
      <rPr>
        <i/>
        <sz val="11"/>
        <rFont val="Calibri"/>
        <family val="2"/>
        <scheme val="minor"/>
      </rPr>
      <t>Calluna vulgaris</t>
    </r>
    <r>
      <rPr>
        <sz val="11"/>
        <rFont val="Calibri"/>
        <family val="2"/>
        <scheme val="minor"/>
      </rPr>
      <t xml:space="preserve">, brambles </t>
    </r>
    <r>
      <rPr>
        <i/>
        <sz val="11"/>
        <rFont val="Calibri"/>
        <family val="2"/>
        <scheme val="minor"/>
      </rPr>
      <t xml:space="preserve">Rubus fruticosus </t>
    </r>
    <r>
      <rPr>
        <sz val="11"/>
        <rFont val="Calibri"/>
        <family val="2"/>
        <scheme val="minor"/>
      </rPr>
      <t xml:space="preserve">sp. &amp; willows </t>
    </r>
    <r>
      <rPr>
        <i/>
        <sz val="11"/>
        <rFont val="Calibri"/>
        <family val="2"/>
        <scheme val="minor"/>
      </rPr>
      <t xml:space="preserve">Salix </t>
    </r>
    <r>
      <rPr>
        <sz val="11"/>
        <rFont val="Calibri"/>
        <family val="2"/>
        <scheme val="minor"/>
      </rPr>
      <t>sp.</t>
    </r>
  </si>
  <si>
    <r>
      <t xml:space="preserve">Grey willow </t>
    </r>
    <r>
      <rPr>
        <i/>
        <sz val="11"/>
        <rFont val="Calibri"/>
        <family val="2"/>
        <scheme val="minor"/>
      </rPr>
      <t>Salix cinerea</t>
    </r>
    <r>
      <rPr>
        <sz val="11"/>
        <rFont val="Calibri"/>
        <family val="2"/>
        <scheme val="minor"/>
      </rPr>
      <t xml:space="preserve">, eared willow </t>
    </r>
    <r>
      <rPr>
        <i/>
        <sz val="11"/>
        <rFont val="Calibri"/>
        <family val="2"/>
        <scheme val="minor"/>
      </rPr>
      <t>S. aurita</t>
    </r>
    <r>
      <rPr>
        <sz val="11"/>
        <rFont val="Calibri"/>
        <family val="2"/>
        <scheme val="minor"/>
      </rPr>
      <t xml:space="preserve">, goat willow </t>
    </r>
    <r>
      <rPr>
        <i/>
        <sz val="11"/>
        <rFont val="Calibri"/>
        <family val="2"/>
        <scheme val="minor"/>
      </rPr>
      <t>S. caprea</t>
    </r>
    <r>
      <rPr>
        <sz val="11"/>
        <rFont val="Calibri"/>
        <family val="2"/>
        <scheme val="minor"/>
      </rPr>
      <t xml:space="preserve">, bog-myrtle </t>
    </r>
    <r>
      <rPr>
        <i/>
        <sz val="11"/>
        <rFont val="Calibri"/>
        <family val="2"/>
        <scheme val="minor"/>
      </rPr>
      <t>Myrica gale</t>
    </r>
    <r>
      <rPr>
        <sz val="11"/>
        <rFont val="Calibri"/>
        <family val="2"/>
        <scheme val="minor"/>
      </rPr>
      <t xml:space="preserve">, blackthorn </t>
    </r>
    <r>
      <rPr>
        <i/>
        <sz val="11"/>
        <rFont val="Calibri"/>
        <family val="2"/>
        <scheme val="minor"/>
      </rPr>
      <t>Prunus spinosa</t>
    </r>
    <r>
      <rPr>
        <sz val="11"/>
        <rFont val="Calibri"/>
        <family val="2"/>
        <scheme val="minor"/>
      </rPr>
      <t xml:space="preserve">, common fleabane </t>
    </r>
    <r>
      <rPr>
        <i/>
        <sz val="11"/>
        <rFont val="Calibri"/>
        <family val="2"/>
        <scheme val="minor"/>
      </rPr>
      <t>Pulicaria dysenterica</t>
    </r>
    <r>
      <rPr>
        <sz val="11"/>
        <rFont val="Calibri"/>
        <family val="2"/>
        <scheme val="minor"/>
      </rPr>
      <t xml:space="preserve">, black poplar </t>
    </r>
    <r>
      <rPr>
        <i/>
        <sz val="11"/>
        <rFont val="Calibri"/>
        <family val="2"/>
        <scheme val="minor"/>
      </rPr>
      <t>Populus nigra</t>
    </r>
    <r>
      <rPr>
        <sz val="11"/>
        <rFont val="Calibri"/>
        <family val="2"/>
        <scheme val="minor"/>
      </rPr>
      <t xml:space="preserve">, purple looststrife </t>
    </r>
    <r>
      <rPr>
        <i/>
        <sz val="11"/>
        <rFont val="Calibri"/>
        <family val="2"/>
        <scheme val="minor"/>
      </rPr>
      <t>Lythrum salicaria</t>
    </r>
    <r>
      <rPr>
        <sz val="11"/>
        <rFont val="Calibri"/>
        <family val="2"/>
        <scheme val="minor"/>
      </rPr>
      <t xml:space="preserve"> &amp; meadowsweet</t>
    </r>
    <r>
      <rPr>
        <i/>
        <sz val="11"/>
        <rFont val="Calibri"/>
        <family val="2"/>
        <scheme val="minor"/>
      </rPr>
      <t xml:space="preserve"> Filipendula ulmaria</t>
    </r>
  </si>
  <si>
    <r>
      <t xml:space="preserve">Grasses, particularly cock's-foot </t>
    </r>
    <r>
      <rPr>
        <i/>
        <sz val="11"/>
        <rFont val="Calibri"/>
        <family val="2"/>
        <scheme val="minor"/>
      </rPr>
      <t>Dactylis glomerata</t>
    </r>
  </si>
  <si>
    <r>
      <t xml:space="preserve">Poplars </t>
    </r>
    <r>
      <rPr>
        <i/>
        <sz val="11"/>
        <rFont val="Calibri"/>
        <family val="2"/>
        <scheme val="minor"/>
      </rPr>
      <t xml:space="preserve">Populus </t>
    </r>
    <r>
      <rPr>
        <sz val="11"/>
        <rFont val="Calibri"/>
        <family val="2"/>
        <scheme val="minor"/>
      </rPr>
      <t xml:space="preserve">sp. &amp; willows </t>
    </r>
    <r>
      <rPr>
        <i/>
        <sz val="11"/>
        <rFont val="Calibri"/>
        <family val="2"/>
        <scheme val="minor"/>
      </rPr>
      <t xml:space="preserve">Salix </t>
    </r>
    <r>
      <rPr>
        <sz val="11"/>
        <rFont val="Calibri"/>
        <family val="2"/>
        <scheme val="minor"/>
      </rPr>
      <t xml:space="preserve">sp., particularly grey willow </t>
    </r>
    <r>
      <rPr>
        <i/>
        <sz val="11"/>
        <rFont val="Calibri"/>
        <family val="2"/>
        <scheme val="minor"/>
      </rPr>
      <t>S. cinerea</t>
    </r>
    <r>
      <rPr>
        <sz val="11"/>
        <rFont val="Calibri"/>
        <family val="2"/>
        <scheme val="minor"/>
      </rPr>
      <t xml:space="preserve"> </t>
    </r>
  </si>
  <si>
    <r>
      <t xml:space="preserve">Blackthorn </t>
    </r>
    <r>
      <rPr>
        <i/>
        <sz val="11"/>
        <rFont val="Calibri"/>
        <family val="2"/>
        <scheme val="minor"/>
      </rPr>
      <t>Prunus spinosa</t>
    </r>
    <r>
      <rPr>
        <sz val="11"/>
        <rFont val="Calibri"/>
        <family val="2"/>
        <scheme val="minor"/>
      </rPr>
      <t xml:space="preserve">, hawthorn </t>
    </r>
    <r>
      <rPr>
        <i/>
        <sz val="11"/>
        <rFont val="Calibri"/>
        <family val="2"/>
        <scheme val="minor"/>
      </rPr>
      <t>Crataegus monogyna</t>
    </r>
    <r>
      <rPr>
        <sz val="11"/>
        <rFont val="Calibri"/>
        <family val="2"/>
        <scheme val="minor"/>
      </rPr>
      <t>,</t>
    </r>
    <r>
      <rPr>
        <i/>
        <sz val="11"/>
        <rFont val="Calibri"/>
        <family val="2"/>
        <scheme val="minor"/>
      </rPr>
      <t xml:space="preserve"> </t>
    </r>
    <r>
      <rPr>
        <sz val="11"/>
        <rFont val="Calibri"/>
        <family val="2"/>
        <scheme val="minor"/>
      </rPr>
      <t xml:space="preserve">hybrid lime </t>
    </r>
    <r>
      <rPr>
        <i/>
        <sz val="11"/>
        <rFont val="Calibri"/>
        <family val="2"/>
        <scheme val="minor"/>
      </rPr>
      <t>Tilia x europaea</t>
    </r>
    <r>
      <rPr>
        <sz val="11"/>
        <rFont val="Calibri"/>
        <family val="2"/>
        <scheme val="minor"/>
      </rPr>
      <t xml:space="preserve">, goat willow </t>
    </r>
    <r>
      <rPr>
        <i/>
        <sz val="11"/>
        <rFont val="Calibri"/>
        <family val="2"/>
        <scheme val="minor"/>
      </rPr>
      <t>Salix caprea</t>
    </r>
    <r>
      <rPr>
        <sz val="11"/>
        <rFont val="Calibri"/>
        <family val="2"/>
        <scheme val="minor"/>
      </rPr>
      <t xml:space="preserve">, hazel </t>
    </r>
    <r>
      <rPr>
        <i/>
        <sz val="11"/>
        <rFont val="Calibri"/>
        <family val="2"/>
        <scheme val="minor"/>
      </rPr>
      <t>Corylus avellana</t>
    </r>
    <r>
      <rPr>
        <sz val="11"/>
        <rFont val="Calibri"/>
        <family val="2"/>
        <scheme val="minor"/>
      </rPr>
      <t xml:space="preserve">, pedunculate oak </t>
    </r>
    <r>
      <rPr>
        <i/>
        <sz val="11"/>
        <rFont val="Calibri"/>
        <family val="2"/>
        <scheme val="minor"/>
      </rPr>
      <t xml:space="preserve">Quercus robur </t>
    </r>
    <r>
      <rPr>
        <sz val="11"/>
        <rFont val="Calibri"/>
        <family val="2"/>
        <scheme val="minor"/>
      </rPr>
      <t xml:space="preserve">&amp; small-leaved elm </t>
    </r>
    <r>
      <rPr>
        <i/>
        <sz val="11"/>
        <rFont val="Calibri"/>
        <family val="2"/>
        <scheme val="minor"/>
      </rPr>
      <t>Ulmus minor</t>
    </r>
  </si>
  <si>
    <r>
      <t xml:space="preserve">Hawthorn </t>
    </r>
    <r>
      <rPr>
        <i/>
        <sz val="11"/>
        <rFont val="Calibri"/>
        <family val="2"/>
        <scheme val="minor"/>
      </rPr>
      <t>Crataegus monogyna</t>
    </r>
    <r>
      <rPr>
        <sz val="11"/>
        <rFont val="Calibri"/>
        <family val="2"/>
        <scheme val="minor"/>
      </rPr>
      <t xml:space="preserve">, broad-leaved dock </t>
    </r>
    <r>
      <rPr>
        <i/>
        <sz val="11"/>
        <rFont val="Calibri"/>
        <family val="2"/>
        <scheme val="minor"/>
      </rPr>
      <t>Rumex obtusifolius</t>
    </r>
    <r>
      <rPr>
        <sz val="11"/>
        <rFont val="Calibri"/>
        <family val="2"/>
        <scheme val="minor"/>
      </rPr>
      <t xml:space="preserve">, common sorrel </t>
    </r>
    <r>
      <rPr>
        <i/>
        <sz val="11"/>
        <rFont val="Calibri"/>
        <family val="2"/>
        <scheme val="minor"/>
      </rPr>
      <t>R. acetosa</t>
    </r>
    <r>
      <rPr>
        <sz val="11"/>
        <rFont val="Calibri"/>
        <family val="2"/>
        <scheme val="minor"/>
      </rPr>
      <t xml:space="preserve"> &amp; sheep's sorrel </t>
    </r>
    <r>
      <rPr>
        <i/>
        <sz val="11"/>
        <rFont val="Calibri"/>
        <family val="2"/>
        <scheme val="minor"/>
      </rPr>
      <t>R. acetosella</t>
    </r>
    <r>
      <rPr>
        <sz val="11"/>
        <rFont val="Calibri"/>
        <family val="2"/>
        <scheme val="minor"/>
      </rPr>
      <t xml:space="preserve"> </t>
    </r>
  </si>
  <si>
    <r>
      <t xml:space="preserve">Blackthorn </t>
    </r>
    <r>
      <rPr>
        <i/>
        <sz val="11"/>
        <rFont val="Calibri"/>
        <family val="2"/>
        <scheme val="minor"/>
      </rPr>
      <t>Prunus spinosa</t>
    </r>
    <r>
      <rPr>
        <sz val="11"/>
        <rFont val="Calibri"/>
        <family val="2"/>
        <scheme val="minor"/>
      </rPr>
      <t xml:space="preserve">, hawthorn </t>
    </r>
    <r>
      <rPr>
        <i/>
        <sz val="11"/>
        <rFont val="Calibri"/>
        <family val="2"/>
        <scheme val="minor"/>
      </rPr>
      <t>Crataegus monogyna</t>
    </r>
    <r>
      <rPr>
        <sz val="11"/>
        <rFont val="Calibri"/>
        <family val="2"/>
        <scheme val="minor"/>
      </rPr>
      <t xml:space="preserve">, midland hawthorn </t>
    </r>
    <r>
      <rPr>
        <i/>
        <sz val="11"/>
        <rFont val="Calibri"/>
        <family val="2"/>
        <scheme val="minor"/>
      </rPr>
      <t>C. laevigata</t>
    </r>
    <r>
      <rPr>
        <sz val="11"/>
        <rFont val="Calibri"/>
        <family val="2"/>
        <scheme val="minor"/>
      </rPr>
      <t xml:space="preserve">, white poplar </t>
    </r>
    <r>
      <rPr>
        <i/>
        <sz val="11"/>
        <rFont val="Calibri"/>
        <family val="2"/>
        <scheme val="minor"/>
      </rPr>
      <t>Populus alba</t>
    </r>
    <r>
      <rPr>
        <sz val="11"/>
        <rFont val="Calibri"/>
        <family val="2"/>
        <scheme val="minor"/>
      </rPr>
      <t xml:space="preserve">, crab apple </t>
    </r>
    <r>
      <rPr>
        <i/>
        <sz val="11"/>
        <rFont val="Calibri"/>
        <family val="2"/>
        <scheme val="minor"/>
      </rPr>
      <t>Malus sylvestris</t>
    </r>
    <r>
      <rPr>
        <sz val="11"/>
        <rFont val="Calibri"/>
        <family val="2"/>
        <scheme val="minor"/>
      </rPr>
      <t>,</t>
    </r>
    <r>
      <rPr>
        <i/>
        <sz val="11"/>
        <rFont val="Calibri"/>
        <family val="2"/>
        <scheme val="minor"/>
      </rPr>
      <t xml:space="preserve"> </t>
    </r>
    <r>
      <rPr>
        <sz val="11"/>
        <rFont val="Calibri"/>
        <family val="2"/>
        <scheme val="minor"/>
      </rPr>
      <t xml:space="preserve">dog-rose </t>
    </r>
    <r>
      <rPr>
        <i/>
        <sz val="11"/>
        <rFont val="Calibri"/>
        <family val="2"/>
        <scheme val="minor"/>
      </rPr>
      <t>Rosa canina</t>
    </r>
    <r>
      <rPr>
        <sz val="11"/>
        <rFont val="Calibri"/>
        <family val="2"/>
        <scheme val="minor"/>
      </rPr>
      <t xml:space="preserve"> &amp; rowan </t>
    </r>
    <r>
      <rPr>
        <i/>
        <sz val="11"/>
        <rFont val="Calibri"/>
        <family val="2"/>
        <scheme val="minor"/>
      </rPr>
      <t>Sorbus aucuparia</t>
    </r>
  </si>
  <si>
    <r>
      <t>Eared willow</t>
    </r>
    <r>
      <rPr>
        <i/>
        <sz val="11"/>
        <rFont val="Calibri"/>
        <family val="2"/>
        <scheme val="minor"/>
      </rPr>
      <t xml:space="preserve"> Salix aurita</t>
    </r>
    <r>
      <rPr>
        <sz val="11"/>
        <rFont val="Calibri"/>
        <family val="2"/>
        <scheme val="minor"/>
      </rPr>
      <t xml:space="preserve">, goat willow </t>
    </r>
    <r>
      <rPr>
        <i/>
        <sz val="11"/>
        <rFont val="Calibri"/>
        <family val="2"/>
        <scheme val="minor"/>
      </rPr>
      <t>S. caprea</t>
    </r>
    <r>
      <rPr>
        <sz val="11"/>
        <rFont val="Calibri"/>
        <family val="2"/>
        <scheme val="minor"/>
      </rPr>
      <t xml:space="preserve">, grey willow </t>
    </r>
    <r>
      <rPr>
        <i/>
        <sz val="11"/>
        <rFont val="Calibri"/>
        <family val="2"/>
        <scheme val="minor"/>
      </rPr>
      <t>S. cinerea</t>
    </r>
    <r>
      <rPr>
        <sz val="11"/>
        <rFont val="Calibri"/>
        <family val="2"/>
        <scheme val="minor"/>
      </rPr>
      <t xml:space="preserve">, silver birch </t>
    </r>
    <r>
      <rPr>
        <i/>
        <sz val="11"/>
        <rFont val="Calibri"/>
        <family val="2"/>
        <scheme val="minor"/>
      </rPr>
      <t>Betula pendula</t>
    </r>
    <r>
      <rPr>
        <sz val="11"/>
        <rFont val="Calibri"/>
        <family val="2"/>
        <scheme val="minor"/>
      </rPr>
      <t>, downy birch</t>
    </r>
    <r>
      <rPr>
        <i/>
        <sz val="11"/>
        <rFont val="Calibri"/>
        <family val="2"/>
        <scheme val="minor"/>
      </rPr>
      <t xml:space="preserve"> B.pubescens</t>
    </r>
    <r>
      <rPr>
        <sz val="11"/>
        <rFont val="Calibri"/>
        <family val="2"/>
        <scheme val="minor"/>
      </rPr>
      <t xml:space="preserve">, pedunculate oak </t>
    </r>
    <r>
      <rPr>
        <i/>
        <sz val="11"/>
        <rFont val="Calibri"/>
        <family val="2"/>
        <scheme val="minor"/>
      </rPr>
      <t>Quercus robur</t>
    </r>
    <r>
      <rPr>
        <sz val="11"/>
        <rFont val="Calibri"/>
        <family val="2"/>
        <scheme val="minor"/>
      </rPr>
      <t xml:space="preserve">, sessile oak </t>
    </r>
    <r>
      <rPr>
        <i/>
        <sz val="11"/>
        <rFont val="Calibri"/>
        <family val="2"/>
        <scheme val="minor"/>
      </rPr>
      <t>Q. petraea</t>
    </r>
    <r>
      <rPr>
        <sz val="11"/>
        <rFont val="Calibri"/>
        <family val="2"/>
        <scheme val="minor"/>
      </rPr>
      <t xml:space="preserve">, English elm </t>
    </r>
    <r>
      <rPr>
        <i/>
        <sz val="11"/>
        <rFont val="Calibri"/>
        <family val="2"/>
        <scheme val="minor"/>
      </rPr>
      <t>Ulmus procera</t>
    </r>
    <r>
      <rPr>
        <sz val="11"/>
        <rFont val="Calibri"/>
        <family val="2"/>
        <scheme val="minor"/>
      </rPr>
      <t xml:space="preserve">, wych elm </t>
    </r>
    <r>
      <rPr>
        <i/>
        <sz val="11"/>
        <rFont val="Calibri"/>
        <family val="2"/>
        <scheme val="minor"/>
      </rPr>
      <t>U. glabra</t>
    </r>
    <r>
      <rPr>
        <sz val="11"/>
        <rFont val="Calibri"/>
        <family val="2"/>
        <scheme val="minor"/>
      </rPr>
      <t xml:space="preserve">, heather </t>
    </r>
    <r>
      <rPr>
        <i/>
        <sz val="11"/>
        <rFont val="Calibri"/>
        <family val="2"/>
        <scheme val="minor"/>
      </rPr>
      <t>Calluna vulgaris</t>
    </r>
    <r>
      <rPr>
        <sz val="11"/>
        <rFont val="Calibri"/>
        <family val="2"/>
        <scheme val="minor"/>
      </rPr>
      <t xml:space="preserve"> &amp; bilberry </t>
    </r>
    <r>
      <rPr>
        <i/>
        <sz val="11"/>
        <rFont val="Calibri"/>
        <family val="2"/>
        <scheme val="minor"/>
      </rPr>
      <t>Vaccinium myrtillus</t>
    </r>
  </si>
  <si>
    <r>
      <t xml:space="preserve">Oaks </t>
    </r>
    <r>
      <rPr>
        <i/>
        <sz val="11"/>
        <rFont val="Calibri"/>
        <family val="2"/>
        <scheme val="minor"/>
      </rPr>
      <t xml:space="preserve">Quercus </t>
    </r>
    <r>
      <rPr>
        <sz val="11"/>
        <rFont val="Calibri"/>
        <family val="2"/>
        <scheme val="minor"/>
      </rPr>
      <t>sp., hawthorn Cr</t>
    </r>
    <r>
      <rPr>
        <i/>
        <sz val="11"/>
        <rFont val="Calibri"/>
        <family val="2"/>
        <scheme val="minor"/>
      </rPr>
      <t>ataegus monogyna</t>
    </r>
    <r>
      <rPr>
        <sz val="11"/>
        <rFont val="Calibri"/>
        <family val="2"/>
        <scheme val="minor"/>
      </rPr>
      <t xml:space="preserve">, bladder campion </t>
    </r>
    <r>
      <rPr>
        <i/>
        <sz val="11"/>
        <rFont val="Calibri"/>
        <family val="2"/>
        <scheme val="minor"/>
      </rPr>
      <t>Silene vulgaris</t>
    </r>
    <r>
      <rPr>
        <sz val="11"/>
        <rFont val="Calibri"/>
        <family val="2"/>
        <scheme val="minor"/>
      </rPr>
      <t xml:space="preserve">, common sorrel </t>
    </r>
    <r>
      <rPr>
        <i/>
        <sz val="11"/>
        <rFont val="Calibri"/>
        <family val="2"/>
        <scheme val="minor"/>
      </rPr>
      <t>Rumex acetosa</t>
    </r>
    <r>
      <rPr>
        <sz val="11"/>
        <rFont val="Calibri"/>
        <family val="2"/>
        <scheme val="minor"/>
      </rPr>
      <t xml:space="preserve"> &amp; meadowsweet </t>
    </r>
    <r>
      <rPr>
        <i/>
        <sz val="11"/>
        <rFont val="Calibri"/>
        <family val="2"/>
        <scheme val="minor"/>
      </rPr>
      <t>Filipendula ulmaria</t>
    </r>
    <r>
      <rPr>
        <sz val="11"/>
        <rFont val="Calibri"/>
        <family val="2"/>
        <scheme val="minor"/>
      </rPr>
      <t xml:space="preserve"> </t>
    </r>
  </si>
  <si>
    <r>
      <t xml:space="preserve">Hawthorn </t>
    </r>
    <r>
      <rPr>
        <i/>
        <sz val="11"/>
        <rFont val="Calibri"/>
        <family val="2"/>
        <scheme val="minor"/>
      </rPr>
      <t>Crataegus monogyna</t>
    </r>
    <r>
      <rPr>
        <sz val="11"/>
        <rFont val="Calibri"/>
        <family val="2"/>
        <scheme val="minor"/>
      </rPr>
      <t>; various other deciduous trees and shrubs</t>
    </r>
  </si>
  <si>
    <r>
      <t xml:space="preserve">Willows </t>
    </r>
    <r>
      <rPr>
        <i/>
        <sz val="11"/>
        <rFont val="Calibri"/>
        <family val="2"/>
        <scheme val="minor"/>
      </rPr>
      <t xml:space="preserve">Salix </t>
    </r>
    <r>
      <rPr>
        <sz val="11"/>
        <rFont val="Calibri"/>
        <family val="2"/>
        <scheme val="minor"/>
      </rPr>
      <t xml:space="preserve">sp., white poplar </t>
    </r>
    <r>
      <rPr>
        <i/>
        <sz val="11"/>
        <rFont val="Calibri"/>
        <family val="2"/>
        <scheme val="minor"/>
      </rPr>
      <t>Populus alba</t>
    </r>
    <r>
      <rPr>
        <sz val="11"/>
        <rFont val="Calibri"/>
        <family val="2"/>
        <scheme val="minor"/>
      </rPr>
      <t xml:space="preserve">  &amp; black poplar </t>
    </r>
    <r>
      <rPr>
        <i/>
        <sz val="11"/>
        <rFont val="Calibri"/>
        <family val="2"/>
        <scheme val="minor"/>
      </rPr>
      <t>P. nigra</t>
    </r>
  </si>
  <si>
    <r>
      <t>Blackthorn</t>
    </r>
    <r>
      <rPr>
        <i/>
        <sz val="11"/>
        <rFont val="Calibri"/>
        <family val="2"/>
        <scheme val="minor"/>
      </rPr>
      <t xml:space="preserve"> Prunus spinosa</t>
    </r>
    <r>
      <rPr>
        <sz val="11"/>
        <rFont val="Calibri"/>
        <family val="2"/>
        <scheme val="minor"/>
      </rPr>
      <t xml:space="preserve">, cultivated apple </t>
    </r>
    <r>
      <rPr>
        <i/>
        <sz val="11"/>
        <rFont val="Calibri"/>
        <family val="2"/>
        <scheme val="minor"/>
      </rPr>
      <t>Malus pumila</t>
    </r>
    <r>
      <rPr>
        <sz val="11"/>
        <rFont val="Calibri"/>
        <family val="2"/>
        <scheme val="minor"/>
      </rPr>
      <t xml:space="preserve">, downy birch </t>
    </r>
    <r>
      <rPr>
        <i/>
        <sz val="11"/>
        <rFont val="Calibri"/>
        <family val="2"/>
        <scheme val="minor"/>
      </rPr>
      <t xml:space="preserve">Betula pubescens, </t>
    </r>
    <r>
      <rPr>
        <sz val="11"/>
        <rFont val="Calibri"/>
        <family val="2"/>
        <scheme val="minor"/>
      </rPr>
      <t xml:space="preserve">silver birch </t>
    </r>
    <r>
      <rPr>
        <i/>
        <sz val="11"/>
        <rFont val="Calibri"/>
        <family val="2"/>
        <scheme val="minor"/>
      </rPr>
      <t>B. pendula</t>
    </r>
    <r>
      <rPr>
        <sz val="11"/>
        <rFont val="Calibri"/>
        <family val="2"/>
        <scheme val="minor"/>
      </rPr>
      <t xml:space="preserve">,
</t>
    </r>
    <r>
      <rPr>
        <i/>
        <sz val="11"/>
        <rFont val="Calibri"/>
        <family val="2"/>
        <scheme val="minor"/>
      </rPr>
      <t>Tilia x europaea</t>
    </r>
    <r>
      <rPr>
        <sz val="11"/>
        <rFont val="Calibri"/>
        <family val="2"/>
        <scheme val="minor"/>
      </rPr>
      <t xml:space="preserve">, English elm </t>
    </r>
    <r>
      <rPr>
        <i/>
        <sz val="11"/>
        <rFont val="Calibri"/>
        <family val="2"/>
        <scheme val="minor"/>
      </rPr>
      <t>Ulmus procera</t>
    </r>
    <r>
      <rPr>
        <sz val="11"/>
        <rFont val="Calibri"/>
        <family val="2"/>
        <scheme val="minor"/>
      </rPr>
      <t xml:space="preserve">, hawthorn </t>
    </r>
    <r>
      <rPr>
        <i/>
        <sz val="11"/>
        <rFont val="Calibri"/>
        <family val="2"/>
        <scheme val="minor"/>
      </rPr>
      <t>Crataegus monogyna</t>
    </r>
    <r>
      <rPr>
        <sz val="11"/>
        <rFont val="Calibri"/>
        <family val="2"/>
        <scheme val="minor"/>
      </rPr>
      <t xml:space="preserve">, midland hawthorn </t>
    </r>
    <r>
      <rPr>
        <i/>
        <sz val="11"/>
        <rFont val="Calibri"/>
        <family val="2"/>
        <scheme val="minor"/>
      </rPr>
      <t>C. laevigata</t>
    </r>
    <r>
      <rPr>
        <sz val="11"/>
        <rFont val="Calibri"/>
        <family val="2"/>
        <scheme val="minor"/>
      </rPr>
      <t xml:space="preserve"> &amp; S</t>
    </r>
    <r>
      <rPr>
        <i/>
        <sz val="11"/>
        <rFont val="Calibri"/>
        <family val="2"/>
        <scheme val="minor"/>
      </rPr>
      <t>orbus aucuparia</t>
    </r>
    <r>
      <rPr>
        <sz val="11"/>
        <rFont val="Calibri"/>
        <family val="2"/>
        <scheme val="minor"/>
      </rPr>
      <t xml:space="preserve"> rowan</t>
    </r>
  </si>
  <si>
    <r>
      <t xml:space="preserve">Brambles </t>
    </r>
    <r>
      <rPr>
        <i/>
        <sz val="11"/>
        <rFont val="Calibri"/>
        <family val="2"/>
        <scheme val="minor"/>
      </rPr>
      <t>Rubus fruticosus</t>
    </r>
    <r>
      <rPr>
        <sz val="11"/>
        <rFont val="Calibri"/>
        <family val="2"/>
        <scheme val="minor"/>
      </rPr>
      <t xml:space="preserve"> sp., 
hawthorn </t>
    </r>
    <r>
      <rPr>
        <i/>
        <sz val="11"/>
        <rFont val="Calibri"/>
        <family val="2"/>
        <scheme val="minor"/>
      </rPr>
      <t>Crataegus monogyna</t>
    </r>
    <r>
      <rPr>
        <sz val="11"/>
        <rFont val="Calibri"/>
        <family val="2"/>
        <scheme val="minor"/>
      </rPr>
      <t xml:space="preserve">,
burnet rose </t>
    </r>
    <r>
      <rPr>
        <i/>
        <sz val="11"/>
        <rFont val="Calibri"/>
        <family val="2"/>
        <scheme val="minor"/>
      </rPr>
      <t>Rosa pimpinellifolia</t>
    </r>
    <r>
      <rPr>
        <sz val="11"/>
        <rFont val="Calibri"/>
        <family val="2"/>
        <scheme val="minor"/>
      </rPr>
      <t xml:space="preserve">, 
ribwort plantain </t>
    </r>
    <r>
      <rPr>
        <i/>
        <sz val="11"/>
        <rFont val="Calibri"/>
        <family val="2"/>
        <scheme val="minor"/>
      </rPr>
      <t>Plantago lanceolata</t>
    </r>
    <r>
      <rPr>
        <sz val="11"/>
        <rFont val="Calibri"/>
        <family val="2"/>
        <scheme val="minor"/>
      </rPr>
      <t xml:space="preserve">, greater plantain </t>
    </r>
    <r>
      <rPr>
        <i/>
        <sz val="11"/>
        <rFont val="Calibri"/>
        <family val="2"/>
        <scheme val="minor"/>
      </rPr>
      <t>P. major</t>
    </r>
    <r>
      <rPr>
        <sz val="11"/>
        <rFont val="Calibri"/>
        <family val="2"/>
        <scheme val="minor"/>
      </rPr>
      <t xml:space="preserve">, common sorrel </t>
    </r>
    <r>
      <rPr>
        <i/>
        <sz val="11"/>
        <rFont val="Calibri"/>
        <family val="2"/>
        <scheme val="minor"/>
      </rPr>
      <t>Rumex acetosa</t>
    </r>
    <r>
      <rPr>
        <sz val="11"/>
        <rFont val="Calibri"/>
        <family val="2"/>
        <scheme val="minor"/>
      </rPr>
      <t xml:space="preserve">, broad-leavved dock </t>
    </r>
    <r>
      <rPr>
        <i/>
        <sz val="11"/>
        <rFont val="Calibri"/>
        <family val="2"/>
        <scheme val="minor"/>
      </rPr>
      <t>R. obtusifolius</t>
    </r>
    <r>
      <rPr>
        <sz val="11"/>
        <rFont val="Calibri"/>
        <family val="2"/>
        <scheme val="minor"/>
      </rPr>
      <t xml:space="preserve">, hop </t>
    </r>
    <r>
      <rPr>
        <i/>
        <sz val="11"/>
        <rFont val="Calibri"/>
        <family val="2"/>
        <scheme val="minor"/>
      </rPr>
      <t>Humulus lupulus</t>
    </r>
    <r>
      <rPr>
        <sz val="11"/>
        <rFont val="Calibri"/>
        <family val="2"/>
        <scheme val="minor"/>
      </rPr>
      <t xml:space="preserve"> &amp; water mint </t>
    </r>
    <r>
      <rPr>
        <i/>
        <sz val="11"/>
        <rFont val="Calibri"/>
        <family val="2"/>
        <scheme val="minor"/>
      </rPr>
      <t>Mentha aquatica</t>
    </r>
  </si>
  <si>
    <r>
      <t xml:space="preserve">Hawthorn </t>
    </r>
    <r>
      <rPr>
        <i/>
        <sz val="11"/>
        <rFont val="Calibri"/>
        <family val="2"/>
        <scheme val="minor"/>
      </rPr>
      <t>Crataegus monogyna</t>
    </r>
    <r>
      <rPr>
        <sz val="11"/>
        <rFont val="Calibri"/>
        <family val="2"/>
        <scheme val="minor"/>
      </rPr>
      <t xml:space="preserve">, willows </t>
    </r>
    <r>
      <rPr>
        <i/>
        <sz val="11"/>
        <rFont val="Calibri"/>
        <family val="2"/>
        <scheme val="minor"/>
      </rPr>
      <t xml:space="preserve">Salix </t>
    </r>
    <r>
      <rPr>
        <sz val="11"/>
        <rFont val="Calibri"/>
        <family val="2"/>
        <scheme val="minor"/>
      </rPr>
      <t xml:space="preserve">sp., fennel </t>
    </r>
    <r>
      <rPr>
        <i/>
        <sz val="11"/>
        <rFont val="Calibri"/>
        <family val="2"/>
        <scheme val="minor"/>
      </rPr>
      <t>Foeniculum vulgare</t>
    </r>
    <r>
      <rPr>
        <sz val="11"/>
        <rFont val="Calibri"/>
        <family val="2"/>
        <scheme val="minor"/>
      </rPr>
      <t xml:space="preserve">, mugwort </t>
    </r>
    <r>
      <rPr>
        <i/>
        <sz val="11"/>
        <rFont val="Calibri"/>
        <family val="2"/>
        <scheme val="minor"/>
      </rPr>
      <t xml:space="preserve">Artemisia vulgaris </t>
    </r>
    <r>
      <rPr>
        <sz val="11"/>
        <rFont val="Calibri"/>
        <family val="2"/>
        <scheme val="minor"/>
      </rPr>
      <t xml:space="preserve">&amp; salad burnet </t>
    </r>
    <r>
      <rPr>
        <i/>
        <sz val="11"/>
        <rFont val="Calibri"/>
        <family val="2"/>
        <scheme val="minor"/>
      </rPr>
      <t>Sanguisorba minor</t>
    </r>
  </si>
  <si>
    <r>
      <t xml:space="preserve">Common couch </t>
    </r>
    <r>
      <rPr>
        <i/>
        <sz val="11"/>
        <rFont val="Calibri"/>
        <family val="2"/>
        <scheme val="minor"/>
      </rPr>
      <t>Elytrigia repens</t>
    </r>
    <r>
      <rPr>
        <sz val="11"/>
        <rFont val="Calibri"/>
        <family val="2"/>
        <scheme val="minor"/>
      </rPr>
      <t xml:space="preserve"> &amp; reed canary-grass </t>
    </r>
    <r>
      <rPr>
        <i/>
        <sz val="11"/>
        <rFont val="Calibri"/>
        <family val="2"/>
        <scheme val="minor"/>
      </rPr>
      <t>Phalaris arundinacea</t>
    </r>
  </si>
  <si>
    <r>
      <t xml:space="preserve">Cock's-foot </t>
    </r>
    <r>
      <rPr>
        <i/>
        <sz val="11"/>
        <rFont val="Calibri"/>
        <family val="2"/>
        <scheme val="minor"/>
      </rPr>
      <t>Dactylis glomerata</t>
    </r>
    <r>
      <rPr>
        <sz val="11"/>
        <rFont val="Calibri"/>
        <family val="2"/>
        <scheme val="minor"/>
      </rPr>
      <t xml:space="preserve"> &amp; annual meadow grass </t>
    </r>
    <r>
      <rPr>
        <i/>
        <sz val="11"/>
        <rFont val="Calibri"/>
        <family val="2"/>
        <scheme val="minor"/>
      </rPr>
      <t>Poa annua</t>
    </r>
  </si>
  <si>
    <r>
      <t>Cock's-foot</t>
    </r>
    <r>
      <rPr>
        <i/>
        <sz val="11"/>
        <rFont val="Calibri"/>
        <family val="2"/>
        <scheme val="minor"/>
      </rPr>
      <t xml:space="preserve"> Dactylis glomerata</t>
    </r>
    <r>
      <rPr>
        <sz val="11"/>
        <rFont val="Calibri"/>
        <family val="2"/>
        <scheme val="minor"/>
      </rPr>
      <t xml:space="preserve">, marram </t>
    </r>
    <r>
      <rPr>
        <i/>
        <sz val="11"/>
        <rFont val="Calibri"/>
        <family val="2"/>
        <scheme val="minor"/>
      </rPr>
      <t>Ammophila arenaria</t>
    </r>
    <r>
      <rPr>
        <sz val="11"/>
        <rFont val="Calibri"/>
        <family val="2"/>
        <scheme val="minor"/>
      </rPr>
      <t xml:space="preserve"> &amp; lyme-grass </t>
    </r>
    <r>
      <rPr>
        <i/>
        <sz val="11"/>
        <rFont val="Calibri"/>
        <family val="2"/>
        <scheme val="minor"/>
      </rPr>
      <t>Leymus arenarius</t>
    </r>
  </si>
  <si>
    <r>
      <t>Annual meadow-grass</t>
    </r>
    <r>
      <rPr>
        <i/>
        <sz val="11"/>
        <rFont val="Calibri"/>
        <family val="2"/>
        <scheme val="minor"/>
      </rPr>
      <t xml:space="preserve"> Poa annua</t>
    </r>
    <r>
      <rPr>
        <sz val="11"/>
        <rFont val="Calibri"/>
        <family val="2"/>
        <scheme val="minor"/>
      </rPr>
      <t xml:space="preserve">, buttterbur </t>
    </r>
    <r>
      <rPr>
        <i/>
        <sz val="11"/>
        <rFont val="Calibri"/>
        <family val="2"/>
        <scheme val="minor"/>
      </rPr>
      <t>Petasites hybridus</t>
    </r>
    <r>
      <rPr>
        <sz val="11"/>
        <rFont val="Calibri"/>
        <family val="2"/>
        <scheme val="minor"/>
      </rPr>
      <t xml:space="preserve"> &amp; tufted hair-grass </t>
    </r>
    <r>
      <rPr>
        <i/>
        <sz val="11"/>
        <rFont val="Calibri"/>
        <family val="2"/>
        <scheme val="minor"/>
      </rPr>
      <t>Deschampsia caespitosa</t>
    </r>
  </si>
  <si>
    <r>
      <t xml:space="preserve">Hop </t>
    </r>
    <r>
      <rPr>
        <i/>
        <sz val="11"/>
        <rFont val="Calibri"/>
        <family val="2"/>
        <scheme val="minor"/>
      </rPr>
      <t>Humulus lupulus</t>
    </r>
    <r>
      <rPr>
        <sz val="11"/>
        <rFont val="Calibri"/>
        <family val="2"/>
        <scheme val="minor"/>
      </rPr>
      <t xml:space="preserve">, ribwort plantain </t>
    </r>
    <r>
      <rPr>
        <i/>
        <sz val="11"/>
        <rFont val="Calibri"/>
        <family val="2"/>
        <scheme val="minor"/>
      </rPr>
      <t>Plantago lanceolata</t>
    </r>
    <r>
      <rPr>
        <sz val="11"/>
        <rFont val="Calibri"/>
        <family val="2"/>
        <scheme val="minor"/>
      </rPr>
      <t>,</t>
    </r>
    <r>
      <rPr>
        <i/>
        <sz val="11"/>
        <rFont val="Calibri"/>
        <family val="2"/>
        <scheme val="minor"/>
      </rPr>
      <t xml:space="preserve"> </t>
    </r>
    <r>
      <rPr>
        <sz val="11"/>
        <rFont val="Calibri"/>
        <family val="2"/>
        <scheme val="minor"/>
      </rPr>
      <t xml:space="preserve">broad-leaved dock </t>
    </r>
    <r>
      <rPr>
        <i/>
        <sz val="11"/>
        <rFont val="Calibri"/>
        <family val="2"/>
        <scheme val="minor"/>
      </rPr>
      <t>Rumex obtusifolius</t>
    </r>
    <r>
      <rPr>
        <sz val="11"/>
        <rFont val="Calibri"/>
        <family val="2"/>
        <scheme val="minor"/>
      </rPr>
      <t xml:space="preserve">, woundworts </t>
    </r>
    <r>
      <rPr>
        <i/>
        <sz val="11"/>
        <rFont val="Calibri"/>
        <family val="2"/>
        <scheme val="minor"/>
      </rPr>
      <t xml:space="preserve">Stachys </t>
    </r>
    <r>
      <rPr>
        <sz val="11"/>
        <rFont val="Calibri"/>
        <family val="2"/>
        <scheme val="minor"/>
      </rPr>
      <t xml:space="preserve">sp., burdocks </t>
    </r>
    <r>
      <rPr>
        <i/>
        <sz val="11"/>
        <rFont val="Calibri"/>
        <family val="2"/>
        <scheme val="minor"/>
      </rPr>
      <t xml:space="preserve">Arctium </t>
    </r>
    <r>
      <rPr>
        <sz val="11"/>
        <rFont val="Calibri"/>
        <family val="2"/>
        <scheme val="minor"/>
      </rPr>
      <t xml:space="preserve">sp., common sea-lavender </t>
    </r>
    <r>
      <rPr>
        <i/>
        <sz val="11"/>
        <rFont val="Calibri"/>
        <family val="2"/>
        <scheme val="minor"/>
      </rPr>
      <t>Limonium vulgare</t>
    </r>
    <r>
      <rPr>
        <sz val="11"/>
        <rFont val="Calibri"/>
        <family val="2"/>
        <scheme val="minor"/>
      </rPr>
      <t xml:space="preserve"> &amp; garden strawberry </t>
    </r>
    <r>
      <rPr>
        <i/>
        <sz val="11"/>
        <rFont val="Calibri"/>
        <family val="2"/>
        <scheme val="minor"/>
      </rPr>
      <t>Fragaria ananassa</t>
    </r>
  </si>
  <si>
    <r>
      <t xml:space="preserve">Curled dock </t>
    </r>
    <r>
      <rPr>
        <i/>
        <sz val="11"/>
        <rFont val="Calibri"/>
        <family val="2"/>
        <scheme val="minor"/>
      </rPr>
      <t>Rumex crispus</t>
    </r>
    <r>
      <rPr>
        <sz val="11"/>
        <rFont val="Calibri"/>
        <family val="2"/>
        <scheme val="minor"/>
      </rPr>
      <t xml:space="preserve">, broad-leaved dock </t>
    </r>
    <r>
      <rPr>
        <i/>
        <sz val="11"/>
        <rFont val="Calibri"/>
        <family val="2"/>
        <scheme val="minor"/>
      </rPr>
      <t>R. obtusifolius</t>
    </r>
    <r>
      <rPr>
        <sz val="11"/>
        <rFont val="Calibri"/>
        <family val="2"/>
        <scheme val="minor"/>
      </rPr>
      <t xml:space="preserve">, greater plantain </t>
    </r>
    <r>
      <rPr>
        <i/>
        <sz val="11"/>
        <rFont val="Calibri"/>
        <family val="2"/>
        <scheme val="minor"/>
      </rPr>
      <t>Plantago major</t>
    </r>
    <r>
      <rPr>
        <sz val="11"/>
        <rFont val="Calibri"/>
        <family val="2"/>
        <scheme val="minor"/>
      </rPr>
      <t xml:space="preserve">, ribwort plantain </t>
    </r>
    <r>
      <rPr>
        <i/>
        <sz val="11"/>
        <rFont val="Calibri"/>
        <family val="2"/>
        <scheme val="minor"/>
      </rPr>
      <t>P. lanceolata</t>
    </r>
    <r>
      <rPr>
        <sz val="11"/>
        <rFont val="Calibri"/>
        <family val="2"/>
        <scheme val="minor"/>
      </rPr>
      <t xml:space="preserve"> &amp; common chickweed </t>
    </r>
    <r>
      <rPr>
        <i/>
        <sz val="11"/>
        <rFont val="Calibri"/>
        <family val="2"/>
        <scheme val="minor"/>
      </rPr>
      <t>Stellaria media</t>
    </r>
  </si>
  <si>
    <r>
      <t xml:space="preserve">Curled dock </t>
    </r>
    <r>
      <rPr>
        <i/>
        <sz val="11"/>
        <rFont val="Calibri"/>
        <family val="2"/>
        <scheme val="minor"/>
      </rPr>
      <t>Rumex crispus</t>
    </r>
    <r>
      <rPr>
        <sz val="11"/>
        <rFont val="Calibri"/>
        <family val="2"/>
        <scheme val="minor"/>
      </rPr>
      <t xml:space="preserve">, broad-leaved dock </t>
    </r>
    <r>
      <rPr>
        <i/>
        <sz val="11"/>
        <rFont val="Calibri"/>
        <family val="2"/>
        <scheme val="minor"/>
      </rPr>
      <t>R. obtusifolius</t>
    </r>
    <r>
      <rPr>
        <sz val="11"/>
        <rFont val="Calibri"/>
        <family val="2"/>
        <scheme val="minor"/>
      </rPr>
      <t>,</t>
    </r>
    <r>
      <rPr>
        <i/>
        <sz val="11"/>
        <rFont val="Calibri"/>
        <family val="2"/>
        <scheme val="minor"/>
      </rPr>
      <t xml:space="preserve"> dandelions Taraxacum </t>
    </r>
    <r>
      <rPr>
        <sz val="11"/>
        <rFont val="Calibri"/>
        <family val="2"/>
        <scheme val="minor"/>
      </rPr>
      <t xml:space="preserve">sp., stinging nettle </t>
    </r>
    <r>
      <rPr>
        <i/>
        <sz val="11"/>
        <rFont val="Calibri"/>
        <family val="2"/>
        <scheme val="minor"/>
      </rPr>
      <t>Urtica dioica</t>
    </r>
    <r>
      <rPr>
        <sz val="11"/>
        <rFont val="Calibri"/>
        <family val="2"/>
        <scheme val="minor"/>
      </rPr>
      <t xml:space="preserve">, hedge bedstraw Galium mollugo &amp; goosefoots </t>
    </r>
    <r>
      <rPr>
        <i/>
        <sz val="11"/>
        <rFont val="Calibri"/>
        <family val="2"/>
        <scheme val="minor"/>
      </rPr>
      <t xml:space="preserve">Chenopodium </t>
    </r>
    <r>
      <rPr>
        <sz val="11"/>
        <rFont val="Calibri"/>
        <family val="2"/>
        <scheme val="minor"/>
      </rPr>
      <t>sp.</t>
    </r>
  </si>
  <si>
    <t>Subsection 4.1</t>
  </si>
  <si>
    <r>
      <t xml:space="preserve">AEcol 2019a. </t>
    </r>
    <r>
      <rPr>
        <i/>
        <sz val="12"/>
        <color theme="1"/>
        <rFont val="Times New Roman"/>
        <family val="1"/>
      </rPr>
      <t>Preliminary Ecological Appraisal of Stanninghall Quarry and Land Proposed as an Extension, at Stanninghall Road, Horstead, Norfolk NR12 7LX</t>
    </r>
    <r>
      <rPr>
        <sz val="12"/>
        <color theme="1"/>
        <rFont val="Times New Roman"/>
        <family val="1"/>
      </rPr>
      <t>. AEcol, Bridgwater – Report to Tarmac Trading Ltd, v. 1 dated May.</t>
    </r>
  </si>
  <si>
    <r>
      <t xml:space="preserve">AEcol 2019b. </t>
    </r>
    <r>
      <rPr>
        <i/>
        <sz val="12"/>
        <color theme="1"/>
        <rFont val="Times New Roman"/>
        <family val="1"/>
      </rPr>
      <t>Results of a survey for reptiles on land proposed as an extension to Stanninghall Quarry, Stanninghall Road, Horstead, Norfolk NR12 7LX</t>
    </r>
    <r>
      <rPr>
        <sz val="12"/>
        <color theme="1"/>
        <rFont val="Times New Roman"/>
        <family val="1"/>
      </rPr>
      <t xml:space="preserve">. AEcol, Bridgwater – Report dated December </t>
    </r>
  </si>
  <si>
    <r>
      <t xml:space="preserve">DEFRA 2016. </t>
    </r>
    <r>
      <rPr>
        <i/>
        <sz val="12"/>
        <color theme="1"/>
        <rFont val="Times New Roman"/>
        <family val="1"/>
      </rPr>
      <t>Providing and protecting habitat for wild birds</t>
    </r>
    <r>
      <rPr>
        <sz val="12"/>
        <color theme="1"/>
        <rFont val="Times New Roman"/>
        <family val="1"/>
      </rPr>
      <t>. DEFRA. Accessed online from: https://www.gov.uk/guidance/providing-and-protecting-habitat-for-wild-birds</t>
    </r>
  </si>
  <si>
    <t>Tarmac South Ltd. 2003. Trafford Estate Concept Restoration – T57 / 52. Tarmac South Ltd., Colchester</t>
  </si>
  <si>
    <r>
      <t xml:space="preserve">Heather Gardiner has a Bachelor’s Degree in Ecology and the Environment, in which her dissertation comprised the control and spread of sudden oak death Phytophthora ramorum within the UK. Heather also completed a research project as part of her degree which comprised abundance, behaviour and group size of primates in the Pacaya-Samiria National Reserve, Peru. Heather is a graduate member of CIEEM and holds licences to survey for great crested newts </t>
    </r>
    <r>
      <rPr>
        <i/>
        <sz val="14"/>
        <color theme="1"/>
        <rFont val="Calibri"/>
        <family val="2"/>
        <scheme val="minor"/>
      </rPr>
      <t>Triturus cristatus</t>
    </r>
    <r>
      <rPr>
        <sz val="14"/>
        <color theme="1"/>
        <rFont val="Calibri"/>
        <family val="2"/>
        <scheme val="minor"/>
      </rPr>
      <t xml:space="preserve"> and common dormice </t>
    </r>
    <r>
      <rPr>
        <i/>
        <sz val="14"/>
        <color theme="1"/>
        <rFont val="Calibri"/>
        <family val="2"/>
        <scheme val="minor"/>
      </rPr>
      <t>Muscardinus avellanarius</t>
    </r>
    <r>
      <rPr>
        <sz val="14"/>
        <color theme="1"/>
        <rFont val="Calibri"/>
        <family val="2"/>
        <scheme val="minor"/>
      </rPr>
      <t>. Heather has experience in Phase 1 (JNCC 2010) habitat surveys, site assessment and botanical surveys demonstrated through achieving a Level 3 Field Identification Skills Certificate (FISC). Heather has been using historic and field data within structured appraisals since May 2017.</t>
    </r>
  </si>
  <si>
    <t>1625 - 1831</t>
  </si>
  <si>
    <t>Andrews Ward Associates 2002. Ecological assessment: Proposed sand &amp; gravel quarry and restoration scheme on land within the Trafford Estate at Horstead, Norfolk NR12 7LX. Andrews Ward Associates, Huntingdon</t>
  </si>
  <si>
    <t>SECTION 7</t>
  </si>
  <si>
    <t>Subsection 7.7</t>
  </si>
  <si>
    <t>Andrews H, Pearson L, McGill J &amp; Mullholland J 2019. Introducing the “Derived Root-system Radius” – An attempt at an evidence-supported calculation for calculation of buffer zone size in respect of Ancient Semi-natural Woodland, Ancient Trees &amp; Veteran Trees. Arboricultural Journal, doi.org/10.1080/03071375.2019.1642044</t>
  </si>
  <si>
    <t>Subsection 11.3</t>
  </si>
  <si>
    <t>Subsection 11.8</t>
  </si>
  <si>
    <t>Subsection 13.2</t>
  </si>
  <si>
    <t>Subsection 13.3</t>
  </si>
  <si>
    <r>
      <t xml:space="preserve">Andrews H &amp; Pearson L 2016. </t>
    </r>
    <r>
      <rPr>
        <i/>
        <sz val="12"/>
        <color theme="1"/>
        <rFont val="Times New Roman"/>
        <family val="1"/>
      </rPr>
      <t>A review of empirical data in respect of Emergence and Return times reported for the UK’s 17 native Bat species – Version 5</t>
    </r>
    <r>
      <rPr>
        <sz val="12"/>
        <color theme="1"/>
        <rFont val="Times New Roman"/>
        <family val="1"/>
      </rPr>
      <t>. AEcol, Bridgwater</t>
    </r>
  </si>
  <si>
    <t>Subsection 14.1</t>
  </si>
  <si>
    <r>
      <t xml:space="preserve">Alexander K 2004. </t>
    </r>
    <r>
      <rPr>
        <i/>
        <sz val="12"/>
        <color theme="1"/>
        <rFont val="Times New Roman"/>
        <family val="1"/>
      </rPr>
      <t>Revision of the Index of Ecological Continuity as used for saproxylic beetles</t>
    </r>
    <r>
      <rPr>
        <sz val="12"/>
        <color theme="1"/>
        <rFont val="Times New Roman"/>
        <family val="1"/>
      </rPr>
      <t>. English Nature Research Report 574. English Nature</t>
    </r>
  </si>
  <si>
    <r>
      <t xml:space="preserve">Alexander K 2015. Favourable condition monitoring of UK sites for saproxylic beetles. </t>
    </r>
    <r>
      <rPr>
        <i/>
        <sz val="12"/>
        <color theme="1"/>
        <rFont val="Times New Roman"/>
        <family val="1"/>
      </rPr>
      <t>Journal of the Swiss Entomological Society</t>
    </r>
    <r>
      <rPr>
        <sz val="12"/>
        <color theme="1"/>
        <rFont val="Times New Roman"/>
        <family val="1"/>
      </rPr>
      <t xml:space="preserve"> 88: 1-9</t>
    </r>
  </si>
  <si>
    <r>
      <t xml:space="preserve">Drake M, Lott D, Alexander K &amp; Webb J 2007. </t>
    </r>
    <r>
      <rPr>
        <i/>
        <sz val="12"/>
        <color theme="1"/>
        <rFont val="Times New Roman"/>
        <family val="1"/>
      </rPr>
      <t>Surveying terrestrial and freshwater invertebrates for conservation evaluation</t>
    </r>
    <r>
      <rPr>
        <sz val="12"/>
        <color theme="1"/>
        <rFont val="Times New Roman"/>
        <family val="1"/>
      </rPr>
      <t>. Natural England Research Report 5. Natural England</t>
    </r>
  </si>
  <si>
    <r>
      <t xml:space="preserve">Fowles A, Alexander K &amp; Key R 1999. The Saproxylic Quality Index: evaluating wooded habitats for the conservation of dead-wood Coleoptera. </t>
    </r>
    <r>
      <rPr>
        <i/>
        <sz val="12"/>
        <color theme="1"/>
        <rFont val="Times New Roman"/>
        <family val="1"/>
      </rPr>
      <t>The Coleopterist</t>
    </r>
    <r>
      <rPr>
        <sz val="12"/>
        <color theme="1"/>
        <rFont val="Times New Roman"/>
        <family val="1"/>
      </rPr>
      <t xml:space="preserve"> 8: 121-141</t>
    </r>
  </si>
  <si>
    <r>
      <t xml:space="preserve">AEcol 2020. </t>
    </r>
    <r>
      <rPr>
        <i/>
        <sz val="12"/>
        <color theme="1"/>
        <rFont val="Times New Roman"/>
        <family val="1"/>
      </rPr>
      <t>Results of a desk-study, habitat truthing and survey in respect of roosting, migrating/commuting &amp; foraging bats at the existing Stanninghall Quarry and land proposed as an extension, Stanninghall Road, Horstead, Norfolk NR12 7LX</t>
    </r>
    <r>
      <rPr>
        <sz val="12"/>
        <color theme="1"/>
        <rFont val="Times New Roman"/>
        <family val="1"/>
      </rPr>
      <t>. AEcol, Bridgwater – Version 2 - report dated July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</si>
</sst>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00"/>
    <numFmt numFmtId="167" formatCode="hhmm"/>
    <numFmt numFmtId="168" formatCode="[$-F400]h:mm:ss\ AM/PM"/>
  </numFmts>
  <fonts count="44" x14ac:knownFonts="1">
    <font>
      <sz val="11"/>
      <color theme="1"/>
      <name val="Calibri"/>
      <family val="2"/>
      <scheme val="minor"/>
    </font>
    <font>
      <b/>
      <sz val="11"/>
      <name val="Calibri"/>
      <family val="2"/>
      <scheme val="minor"/>
    </font>
    <font>
      <sz val="11"/>
      <name val="Calibri"/>
      <family val="2"/>
      <scheme val="minor"/>
    </font>
    <font>
      <sz val="11"/>
      <color rgb="FF00B050"/>
      <name val="Calibri"/>
      <family val="2"/>
      <scheme val="minor"/>
    </font>
    <font>
      <b/>
      <sz val="11"/>
      <color theme="1"/>
      <name val="Calibri"/>
      <family val="2"/>
      <scheme val="minor"/>
    </font>
    <font>
      <b/>
      <sz val="11"/>
      <color rgb="FFC00000"/>
      <name val="Calibri"/>
      <family val="2"/>
      <scheme val="minor"/>
    </font>
    <font>
      <b/>
      <sz val="11"/>
      <color theme="1"/>
      <name val="Times New Roman"/>
      <family val="1"/>
    </font>
    <font>
      <sz val="11"/>
      <name val="Times New Roman"/>
      <family val="1"/>
    </font>
    <font>
      <sz val="11"/>
      <color theme="1"/>
      <name val="Times New Roman"/>
      <family val="1"/>
    </font>
    <font>
      <b/>
      <sz val="11"/>
      <color rgb="FFFF0000"/>
      <name val="Calibri"/>
      <family val="2"/>
      <scheme val="minor"/>
    </font>
    <font>
      <b/>
      <sz val="12"/>
      <color theme="1"/>
      <name val="Arial"/>
      <family val="2"/>
    </font>
    <font>
      <b/>
      <sz val="14"/>
      <color theme="1"/>
      <name val="Calibri"/>
      <family val="2"/>
      <scheme val="minor"/>
    </font>
    <font>
      <sz val="14"/>
      <color theme="1"/>
      <name val="Calibri"/>
      <family val="2"/>
      <scheme val="minor"/>
    </font>
    <font>
      <b/>
      <sz val="14"/>
      <color theme="1"/>
      <name val="Arial"/>
      <family val="2"/>
    </font>
    <font>
      <sz val="14"/>
      <color theme="1"/>
      <name val="Arial"/>
      <family val="2"/>
    </font>
    <font>
      <sz val="12"/>
      <color theme="1"/>
      <name val="Times New Roman"/>
      <family val="1"/>
    </font>
    <font>
      <i/>
      <sz val="14"/>
      <color theme="1"/>
      <name val="Calibri"/>
      <family val="2"/>
      <scheme val="minor"/>
    </font>
    <font>
      <sz val="12"/>
      <color rgb="FF000000"/>
      <name val="Times New Roman"/>
      <family val="1"/>
    </font>
    <font>
      <sz val="12"/>
      <color theme="1"/>
      <name val="Calibri"/>
      <family val="2"/>
      <scheme val="minor"/>
    </font>
    <font>
      <b/>
      <sz val="12"/>
      <color theme="1"/>
      <name val="Calibri"/>
      <family val="2"/>
      <scheme val="minor"/>
    </font>
    <font>
      <sz val="12"/>
      <color theme="1"/>
      <name val="Arial"/>
      <family val="2"/>
    </font>
    <font>
      <b/>
      <sz val="11"/>
      <color rgb="FFC00000"/>
      <name val="Arial"/>
      <family val="2"/>
    </font>
    <font>
      <sz val="11"/>
      <name val="Arial"/>
      <family val="2"/>
    </font>
    <font>
      <b/>
      <sz val="11"/>
      <name val="Arial"/>
      <family val="2"/>
    </font>
    <font>
      <b/>
      <sz val="10"/>
      <color rgb="FF000000"/>
      <name val="Arial"/>
      <family val="2"/>
    </font>
    <font>
      <b/>
      <sz val="11"/>
      <color theme="1"/>
      <name val="Arial"/>
      <family val="2"/>
    </font>
    <font>
      <b/>
      <sz val="12"/>
      <color rgb="FFFF0000"/>
      <name val="Arial"/>
      <family val="2"/>
    </font>
    <font>
      <i/>
      <sz val="12"/>
      <color theme="1"/>
      <name val="Times New Roman"/>
      <family val="1"/>
    </font>
    <font>
      <i/>
      <vertAlign val="superscript"/>
      <sz val="12"/>
      <color theme="1"/>
      <name val="Times New Roman"/>
      <family val="1"/>
    </font>
    <font>
      <sz val="12"/>
      <color theme="1"/>
      <name val="Wingdings"/>
      <charset val="2"/>
    </font>
    <font>
      <b/>
      <sz val="12"/>
      <color theme="1"/>
      <name val="Times New Roman"/>
      <family val="1"/>
    </font>
    <font>
      <i/>
      <sz val="12"/>
      <color rgb="FF000000"/>
      <name val="Times New Roman"/>
      <family val="1"/>
    </font>
    <font>
      <sz val="11"/>
      <color theme="1"/>
      <name val="Wingdings"/>
      <charset val="2"/>
    </font>
    <font>
      <sz val="14"/>
      <name val="Calibri"/>
      <family val="2"/>
      <scheme val="minor"/>
    </font>
    <font>
      <sz val="14"/>
      <color rgb="FF000000"/>
      <name val="Calibri"/>
      <family val="2"/>
      <scheme val="minor"/>
    </font>
    <font>
      <i/>
      <sz val="14"/>
      <name val="Calibri"/>
      <family val="2"/>
      <scheme val="minor"/>
    </font>
    <font>
      <sz val="12"/>
      <name val="Times New Roman"/>
      <family val="1"/>
    </font>
    <font>
      <i/>
      <sz val="12"/>
      <name val="Times New Roman"/>
      <family val="1"/>
    </font>
    <font>
      <sz val="8"/>
      <name val="Calibri"/>
      <family val="2"/>
      <scheme val="minor"/>
    </font>
    <font>
      <b/>
      <sz val="10"/>
      <name val="Arial"/>
      <family val="2"/>
    </font>
    <font>
      <b/>
      <sz val="14"/>
      <name val="Calibri"/>
      <family val="2"/>
      <scheme val="minor"/>
    </font>
    <font>
      <sz val="10"/>
      <color theme="1"/>
      <name val="Calibri"/>
      <family val="2"/>
    </font>
    <font>
      <b/>
      <sz val="11"/>
      <color rgb="FF000000"/>
      <name val="Calibri"/>
      <family val="2"/>
      <scheme val="minor"/>
    </font>
    <font>
      <i/>
      <sz val="11"/>
      <name val="Calibri"/>
      <family val="2"/>
      <scheme val="minor"/>
    </font>
  </fonts>
  <fills count="11">
    <fill>
      <patternFill patternType="none"/>
    </fill>
    <fill>
      <patternFill patternType="gray125"/>
    </fill>
    <fill>
      <patternFill patternType="solid">
        <fgColor theme="4" tint="0.59999389629810485"/>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rgb="FF00B0F0"/>
        <bgColor indexed="64"/>
      </patternFill>
    </fill>
    <fill>
      <patternFill patternType="solid">
        <fgColor rgb="FFFF0000"/>
        <bgColor indexed="64"/>
      </patternFill>
    </fill>
    <fill>
      <patternFill patternType="solid">
        <fgColor theme="0" tint="-0.249977111117893"/>
        <bgColor indexed="64"/>
      </patternFill>
    </fill>
    <fill>
      <patternFill patternType="solid">
        <fgColor theme="5"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207">
    <xf numFmtId="0" fontId="0" fillId="0" borderId="0" xfId="0"/>
    <xf numFmtId="2" fontId="4" fillId="2" borderId="1" xfId="0" applyNumberFormat="1" applyFont="1" applyFill="1" applyBorder="1" applyAlignment="1">
      <alignment horizontal="center" vertical="center" wrapText="1"/>
    </xf>
    <xf numFmtId="0" fontId="13" fillId="0" borderId="0" xfId="0" applyFont="1" applyAlignment="1">
      <alignment horizontal="left" vertical="top"/>
    </xf>
    <xf numFmtId="0" fontId="13" fillId="0" borderId="0" xfId="0" applyFont="1"/>
    <xf numFmtId="0" fontId="12" fillId="0" borderId="0" xfId="0" applyFont="1" applyAlignment="1">
      <alignment wrapText="1"/>
    </xf>
    <xf numFmtId="0" fontId="14" fillId="3" borderId="0" xfId="0" applyFont="1" applyFill="1" applyAlignment="1">
      <alignment horizontal="left" vertical="top"/>
    </xf>
    <xf numFmtId="0" fontId="0" fillId="3" borderId="0" xfId="0" applyFill="1"/>
    <xf numFmtId="0" fontId="12" fillId="0" borderId="0" xfId="0" applyFont="1" applyAlignment="1">
      <alignment horizontal="left" vertical="top" wrapText="1"/>
    </xf>
    <xf numFmtId="0" fontId="15" fillId="0" borderId="0" xfId="0" applyFont="1" applyAlignment="1">
      <alignment horizontal="justify" vertical="top"/>
    </xf>
    <xf numFmtId="0" fontId="15" fillId="0" borderId="0" xfId="0" applyFont="1" applyAlignment="1">
      <alignment horizontal="justify" vertical="center"/>
    </xf>
    <xf numFmtId="0" fontId="14" fillId="0" borderId="0" xfId="0" applyFont="1" applyAlignment="1">
      <alignment horizontal="left" vertical="top"/>
    </xf>
    <xf numFmtId="0" fontId="1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vertical="top"/>
    </xf>
    <xf numFmtId="0" fontId="0" fillId="0" borderId="0" xfId="0" applyFill="1"/>
    <xf numFmtId="0" fontId="12" fillId="0" borderId="0" xfId="0" applyFont="1" applyFill="1" applyAlignment="1">
      <alignment wrapText="1"/>
    </xf>
    <xf numFmtId="2" fontId="8" fillId="0" borderId="0" xfId="0" applyNumberFormat="1" applyFont="1"/>
    <xf numFmtId="2" fontId="9" fillId="0" borderId="0" xfId="0" applyNumberFormat="1" applyFont="1"/>
    <xf numFmtId="2" fontId="4" fillId="0" borderId="0" xfId="0" applyNumberFormat="1" applyFont="1" applyAlignment="1">
      <alignment horizontal="center" vertical="center" wrapText="1"/>
    </xf>
    <xf numFmtId="2" fontId="8" fillId="0" borderId="0" xfId="0" applyNumberFormat="1" applyFont="1" applyAlignment="1">
      <alignment horizontal="center"/>
    </xf>
    <xf numFmtId="2" fontId="4" fillId="0" borderId="0" xfId="0" applyNumberFormat="1" applyFont="1" applyAlignment="1">
      <alignment horizontal="center" vertical="center"/>
    </xf>
    <xf numFmtId="2" fontId="7" fillId="0" borderId="0" xfId="0" applyNumberFormat="1" applyFont="1"/>
    <xf numFmtId="165" fontId="8" fillId="0" borderId="0" xfId="0" applyNumberFormat="1" applyFont="1"/>
    <xf numFmtId="2" fontId="4"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2" fontId="4" fillId="2" borderId="1" xfId="0" applyNumberFormat="1" applyFont="1" applyFill="1" applyBorder="1" applyAlignment="1">
      <alignment horizontal="left" vertical="center" wrapText="1"/>
    </xf>
    <xf numFmtId="2" fontId="0" fillId="2" borderId="1" xfId="0" applyNumberFormat="1" applyFill="1" applyBorder="1" applyAlignment="1">
      <alignment horizontal="center" vertical="center" wrapText="1"/>
    </xf>
    <xf numFmtId="2" fontId="0" fillId="2" borderId="1" xfId="0" applyNumberForma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1" fillId="2" borderId="1" xfId="0" applyNumberFormat="1" applyFont="1" applyFill="1" applyBorder="1" applyAlignment="1">
      <alignment horizontal="left"/>
    </xf>
    <xf numFmtId="2" fontId="4" fillId="2" borderId="1" xfId="0" applyNumberFormat="1" applyFont="1" applyFill="1" applyBorder="1"/>
    <xf numFmtId="2" fontId="4" fillId="2" borderId="1" xfId="0" applyNumberFormat="1" applyFont="1" applyFill="1" applyBorder="1" applyAlignment="1">
      <alignment horizontal="center"/>
    </xf>
    <xf numFmtId="2" fontId="4" fillId="2" borderId="1" xfId="0" applyNumberFormat="1" applyFont="1" applyFill="1" applyBorder="1" applyAlignment="1">
      <alignment horizontal="left" vertical="center"/>
    </xf>
    <xf numFmtId="165" fontId="4" fillId="2" borderId="1" xfId="0" applyNumberFormat="1" applyFont="1" applyFill="1" applyBorder="1" applyAlignment="1">
      <alignment horizontal="left" vertical="center"/>
    </xf>
    <xf numFmtId="165"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xf>
    <xf numFmtId="165" fontId="1" fillId="2" borderId="1" xfId="0" applyNumberFormat="1" applyFont="1" applyFill="1" applyBorder="1" applyAlignment="1">
      <alignment horizontal="center" vertical="center"/>
    </xf>
    <xf numFmtId="2" fontId="4" fillId="4" borderId="1" xfId="0" applyNumberFormat="1" applyFont="1" applyFill="1" applyBorder="1" applyAlignment="1">
      <alignment horizontal="center" vertical="center"/>
    </xf>
    <xf numFmtId="2" fontId="4" fillId="4" borderId="1" xfId="0" applyNumberFormat="1" applyFont="1" applyFill="1" applyBorder="1" applyAlignment="1">
      <alignment horizontal="left" vertical="center" wrapText="1"/>
    </xf>
    <xf numFmtId="2" fontId="0" fillId="4" borderId="1" xfId="0" applyNumberFormat="1" applyFill="1" applyBorder="1" applyAlignment="1">
      <alignment horizontal="center" vertical="center" wrapText="1"/>
    </xf>
    <xf numFmtId="2" fontId="4" fillId="4" borderId="1" xfId="0" applyNumberFormat="1" applyFont="1" applyFill="1" applyBorder="1" applyAlignment="1">
      <alignment horizontal="center" vertical="center" wrapText="1"/>
    </xf>
    <xf numFmtId="2" fontId="4" fillId="5" borderId="1" xfId="0" applyNumberFormat="1" applyFont="1" applyFill="1" applyBorder="1" applyAlignment="1">
      <alignment horizontal="center" vertical="center" wrapText="1"/>
    </xf>
    <xf numFmtId="2" fontId="4" fillId="5" borderId="1" xfId="0" applyNumberFormat="1" applyFont="1" applyFill="1" applyBorder="1" applyAlignment="1">
      <alignment horizontal="left" vertical="center" wrapText="1"/>
    </xf>
    <xf numFmtId="2" fontId="1" fillId="5" borderId="1" xfId="0" applyNumberFormat="1" applyFont="1" applyFill="1" applyBorder="1" applyAlignment="1">
      <alignment horizontal="left"/>
    </xf>
    <xf numFmtId="2" fontId="4" fillId="5" borderId="1" xfId="0" applyNumberFormat="1" applyFont="1" applyFill="1" applyBorder="1"/>
    <xf numFmtId="2" fontId="4" fillId="5" borderId="1" xfId="0" applyNumberFormat="1" applyFont="1" applyFill="1" applyBorder="1" applyAlignment="1">
      <alignment horizontal="center"/>
    </xf>
    <xf numFmtId="2" fontId="1" fillId="4" borderId="1" xfId="0" applyNumberFormat="1" applyFont="1" applyFill="1" applyBorder="1" applyAlignment="1">
      <alignment horizontal="left"/>
    </xf>
    <xf numFmtId="2" fontId="4" fillId="4" borderId="1" xfId="0" applyNumberFormat="1" applyFont="1" applyFill="1" applyBorder="1"/>
    <xf numFmtId="2" fontId="2" fillId="4" borderId="1" xfId="0" applyNumberFormat="1" applyFont="1" applyFill="1" applyBorder="1" applyAlignment="1">
      <alignment horizontal="center" vertical="center"/>
    </xf>
    <xf numFmtId="2" fontId="4" fillId="4" borderId="1" xfId="0" applyNumberFormat="1" applyFont="1" applyFill="1" applyBorder="1" applyAlignment="1">
      <alignment horizontal="center"/>
    </xf>
    <xf numFmtId="2" fontId="6"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xf>
    <xf numFmtId="0" fontId="1" fillId="0" borderId="1" xfId="0" applyFont="1" applyFill="1" applyBorder="1" applyAlignment="1">
      <alignment horizontal="center"/>
    </xf>
    <xf numFmtId="0" fontId="5" fillId="0" borderId="1" xfId="0" applyFont="1" applyFill="1" applyBorder="1" applyAlignment="1">
      <alignment horizontal="center" wrapText="1"/>
    </xf>
    <xf numFmtId="2" fontId="0" fillId="4" borderId="2" xfId="0" applyNumberFormat="1" applyFill="1" applyBorder="1" applyAlignment="1">
      <alignment horizontal="center" vertical="center" wrapText="1"/>
    </xf>
    <xf numFmtId="2" fontId="1" fillId="4" borderId="1" xfId="0" applyNumberFormat="1" applyFont="1" applyFill="1" applyBorder="1" applyAlignment="1">
      <alignment horizontal="center" vertical="center" wrapText="1"/>
    </xf>
    <xf numFmtId="2" fontId="8" fillId="0" borderId="0" xfId="0" applyNumberFormat="1" applyFont="1" applyAlignment="1">
      <alignment wrapText="1"/>
    </xf>
    <xf numFmtId="2" fontId="0" fillId="4" borderId="1" xfId="0" applyNumberFormat="1" applyFill="1" applyBorder="1" applyAlignment="1">
      <alignment horizontal="center" vertical="center"/>
    </xf>
    <xf numFmtId="0" fontId="2" fillId="0" borderId="1" xfId="0" applyFont="1" applyFill="1" applyBorder="1"/>
    <xf numFmtId="2"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2" fillId="0" borderId="1" xfId="0" applyFont="1" applyFill="1" applyBorder="1"/>
    <xf numFmtId="0" fontId="1" fillId="0" borderId="1" xfId="0" applyFont="1" applyFill="1" applyBorder="1" applyAlignment="1">
      <alignment vertical="center"/>
    </xf>
    <xf numFmtId="0" fontId="1" fillId="0" borderId="1" xfId="0" applyFont="1" applyFill="1" applyBorder="1"/>
    <xf numFmtId="0" fontId="2" fillId="0" borderId="1" xfId="0" applyFont="1" applyFill="1" applyBorder="1" applyAlignment="1">
      <alignment horizontal="center"/>
    </xf>
    <xf numFmtId="2"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2" fillId="0" borderId="1" xfId="0" applyFont="1" applyFill="1" applyBorder="1" applyAlignment="1">
      <alignment vertical="center"/>
    </xf>
    <xf numFmtId="2" fontId="1" fillId="0" borderId="1" xfId="0" applyNumberFormat="1" applyFont="1" applyFill="1" applyBorder="1" applyAlignment="1">
      <alignment horizontal="center"/>
    </xf>
    <xf numFmtId="1" fontId="3"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2" fontId="0"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0" fontId="39" fillId="0" borderId="1" xfId="0" applyFont="1" applyFill="1" applyBorder="1" applyAlignment="1">
      <alignment horizontal="center" vertical="center" wrapText="1"/>
    </xf>
    <xf numFmtId="0" fontId="0" fillId="0" borderId="0" xfId="0" applyFill="1" applyBorder="1" applyAlignment="1">
      <alignment horizontal="left" vertical="center"/>
    </xf>
    <xf numFmtId="0" fontId="0" fillId="0" borderId="0" xfId="0" applyFill="1" applyBorder="1"/>
    <xf numFmtId="0" fontId="10" fillId="0" borderId="1" xfId="0" applyFont="1" applyFill="1" applyBorder="1" applyAlignment="1">
      <alignment horizontal="center" vertical="center" textRotation="180" wrapText="1" readingOrder="1"/>
    </xf>
    <xf numFmtId="2" fontId="0" fillId="0" borderId="1" xfId="0" applyNumberFormat="1" applyFill="1" applyBorder="1" applyAlignment="1">
      <alignment horizontal="center" vertical="center"/>
    </xf>
    <xf numFmtId="166" fontId="0" fillId="0" borderId="1" xfId="0" applyNumberFormat="1" applyFill="1" applyBorder="1" applyAlignment="1">
      <alignment horizontal="left" vertical="center"/>
    </xf>
    <xf numFmtId="2" fontId="0" fillId="4" borderId="1" xfId="0" applyNumberFormat="1" applyFill="1" applyBorder="1" applyAlignment="1">
      <alignment horizontal="center"/>
    </xf>
    <xf numFmtId="2" fontId="0" fillId="5" borderId="1" xfId="0" applyNumberFormat="1" applyFill="1" applyBorder="1" applyAlignment="1">
      <alignment horizontal="center"/>
    </xf>
    <xf numFmtId="2" fontId="0" fillId="5" borderId="1" xfId="0" applyNumberFormat="1" applyFill="1" applyBorder="1" applyAlignment="1">
      <alignment horizontal="center" vertical="center"/>
    </xf>
    <xf numFmtId="2" fontId="4" fillId="0" borderId="0" xfId="0" applyNumberFormat="1" applyFont="1" applyAlignment="1">
      <alignment horizontal="left" vertical="center" wrapText="1"/>
    </xf>
    <xf numFmtId="2" fontId="4" fillId="0" borderId="0" xfId="0" applyNumberFormat="1" applyFont="1" applyAlignment="1">
      <alignment horizontal="center"/>
    </xf>
    <xf numFmtId="2" fontId="2" fillId="0" borderId="0" xfId="0" applyNumberFormat="1" applyFont="1" applyAlignment="1">
      <alignment horizontal="center" vertical="center"/>
    </xf>
    <xf numFmtId="0" fontId="13" fillId="0" borderId="0" xfId="0" applyFont="1" applyAlignment="1">
      <alignment horizontal="left" vertical="top" wrapText="1"/>
    </xf>
    <xf numFmtId="0" fontId="18" fillId="0" borderId="0" xfId="0" quotePrefix="1" applyFont="1" applyAlignment="1">
      <alignment horizontal="left" vertical="top"/>
    </xf>
    <xf numFmtId="0" fontId="18" fillId="0" borderId="0" xfId="0" applyFont="1" applyAlignment="1">
      <alignment horizontal="left" vertical="top"/>
    </xf>
    <xf numFmtId="0" fontId="10" fillId="0" borderId="0" xfId="0" applyFont="1" applyAlignment="1">
      <alignment horizontal="left" vertical="top"/>
    </xf>
    <xf numFmtId="0" fontId="19" fillId="0" borderId="0" xfId="0" applyFont="1" applyAlignment="1">
      <alignment horizontal="center" vertical="center"/>
    </xf>
    <xf numFmtId="0" fontId="20" fillId="0" borderId="0" xfId="0" applyFont="1" applyAlignment="1">
      <alignment horizontal="left" vertical="top"/>
    </xf>
    <xf numFmtId="0" fontId="18" fillId="0" borderId="0" xfId="0" applyFont="1" applyAlignment="1">
      <alignment horizontal="center" vertical="center"/>
    </xf>
    <xf numFmtId="0" fontId="18" fillId="0" borderId="0" xfId="0" applyFont="1" applyAlignment="1">
      <alignment horizontal="left" wrapText="1"/>
    </xf>
    <xf numFmtId="0" fontId="18" fillId="0" borderId="0" xfId="0" applyFont="1" applyAlignment="1">
      <alignment horizontal="left"/>
    </xf>
    <xf numFmtId="0" fontId="12" fillId="0" borderId="0" xfId="0" applyFont="1"/>
    <xf numFmtId="0" fontId="13" fillId="0" borderId="0" xfId="0" applyFont="1" applyAlignment="1">
      <alignment vertical="center"/>
    </xf>
    <xf numFmtId="0" fontId="13" fillId="0" borderId="0" xfId="0" applyFont="1" applyAlignment="1">
      <alignment horizontal="left" vertical="center"/>
    </xf>
    <xf numFmtId="0" fontId="13" fillId="0" borderId="4" xfId="0" applyFont="1" applyBorder="1" applyAlignment="1">
      <alignment horizontal="center" vertical="center"/>
    </xf>
    <xf numFmtId="2" fontId="13" fillId="0" borderId="0" xfId="0" applyNumberFormat="1" applyFont="1" applyAlignment="1">
      <alignment horizontal="center" vertical="center" wrapText="1"/>
    </xf>
    <xf numFmtId="164" fontId="13" fillId="0" borderId="5" xfId="0" applyNumberFormat="1" applyFont="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6" fillId="0" borderId="0" xfId="0" applyFont="1" applyAlignment="1">
      <alignment horizontal="left" vertical="center" wrapText="1"/>
    </xf>
    <xf numFmtId="0" fontId="34" fillId="0" borderId="0" xfId="0" applyFont="1" applyAlignment="1">
      <alignment horizontal="center" vertical="center"/>
    </xf>
    <xf numFmtId="0" fontId="12"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xf>
    <xf numFmtId="2" fontId="12" fillId="0" borderId="0" xfId="0" applyNumberFormat="1" applyFont="1" applyAlignment="1">
      <alignment horizontal="center" vertical="center"/>
    </xf>
    <xf numFmtId="164" fontId="12" fillId="0" borderId="5" xfId="0" applyNumberFormat="1" applyFont="1" applyBorder="1" applyAlignment="1">
      <alignment horizontal="center" vertical="center"/>
    </xf>
    <xf numFmtId="0" fontId="34" fillId="0" borderId="0" xfId="0" applyFont="1" applyAlignment="1">
      <alignment horizontal="center" vertical="center" wrapText="1"/>
    </xf>
    <xf numFmtId="0" fontId="16" fillId="0" borderId="0" xfId="0" applyFont="1" applyAlignment="1">
      <alignment horizontal="left" vertical="center"/>
    </xf>
    <xf numFmtId="0" fontId="12" fillId="0" borderId="0" xfId="0" applyFont="1" applyAlignment="1">
      <alignment horizontal="center" vertical="center"/>
    </xf>
    <xf numFmtId="1" fontId="12" fillId="6" borderId="0" xfId="0" applyNumberFormat="1" applyFont="1" applyFill="1" applyAlignment="1">
      <alignment horizontal="center" vertical="center"/>
    </xf>
    <xf numFmtId="0" fontId="12" fillId="0" borderId="5" xfId="0" applyFont="1" applyBorder="1" applyAlignment="1">
      <alignment horizontal="center" vertical="center"/>
    </xf>
    <xf numFmtId="0" fontId="33" fillId="0" borderId="0" xfId="0" applyFont="1" applyAlignment="1">
      <alignment horizontal="left" vertical="center"/>
    </xf>
    <xf numFmtId="0" fontId="35" fillId="0" borderId="0" xfId="0" applyFont="1" applyAlignment="1">
      <alignment horizontal="left" vertical="center"/>
    </xf>
    <xf numFmtId="0" fontId="33" fillId="0" borderId="0" xfId="0" applyFont="1" applyAlignment="1">
      <alignment horizontal="center" vertical="center" wrapText="1"/>
    </xf>
    <xf numFmtId="0" fontId="33" fillId="0" borderId="0" xfId="0" applyFont="1"/>
    <xf numFmtId="1" fontId="33" fillId="6" borderId="0" xfId="0" applyNumberFormat="1" applyFont="1" applyFill="1" applyAlignment="1">
      <alignment horizontal="center" vertical="center"/>
    </xf>
    <xf numFmtId="164" fontId="12" fillId="7" borderId="5" xfId="0" applyNumberFormat="1" applyFont="1" applyFill="1" applyBorder="1" applyAlignment="1">
      <alignment horizontal="center" vertical="center"/>
    </xf>
    <xf numFmtId="0" fontId="33" fillId="0" borderId="0" xfId="0" applyFont="1" applyAlignment="1">
      <alignment horizontal="center" vertical="center"/>
    </xf>
    <xf numFmtId="0" fontId="11" fillId="0" borderId="0" xfId="0" applyFont="1" applyAlignment="1">
      <alignment horizontal="center" vertical="center" wrapText="1"/>
    </xf>
    <xf numFmtId="164" fontId="12" fillId="0" borderId="0" xfId="0" applyNumberFormat="1" applyFont="1" applyAlignment="1">
      <alignment horizontal="center" vertical="center"/>
    </xf>
    <xf numFmtId="0" fontId="12" fillId="0" borderId="0" xfId="0" applyFont="1" applyAlignment="1">
      <alignment vertical="center"/>
    </xf>
    <xf numFmtId="1" fontId="12" fillId="0" borderId="0" xfId="0" applyNumberFormat="1" applyFont="1" applyAlignment="1">
      <alignment horizontal="center" vertical="center"/>
    </xf>
    <xf numFmtId="2" fontId="34" fillId="0" borderId="0" xfId="0" applyNumberFormat="1" applyFont="1" applyAlignment="1">
      <alignment horizontal="center" vertical="center"/>
    </xf>
    <xf numFmtId="164" fontId="12" fillId="8" borderId="5" xfId="0" applyNumberFormat="1" applyFont="1" applyFill="1" applyBorder="1" applyAlignment="1">
      <alignment horizontal="center" vertical="center"/>
    </xf>
    <xf numFmtId="1" fontId="33" fillId="9" borderId="0" xfId="0" applyNumberFormat="1" applyFont="1" applyFill="1" applyAlignment="1">
      <alignment horizontal="center" vertical="center"/>
    </xf>
    <xf numFmtId="1" fontId="12" fillId="9" borderId="0" xfId="0" applyNumberFormat="1" applyFont="1" applyFill="1" applyAlignment="1">
      <alignment horizontal="center" vertical="center"/>
    </xf>
    <xf numFmtId="164" fontId="40" fillId="8" borderId="5"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 fillId="0" borderId="1" xfId="0" applyFont="1" applyFill="1" applyBorder="1" applyAlignment="1">
      <alignment horizontal="center"/>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2" fontId="8" fillId="0" borderId="0" xfId="0" applyNumberFormat="1" applyFont="1" applyBorder="1"/>
    <xf numFmtId="0" fontId="41" fillId="0" borderId="0" xfId="0" applyFont="1" applyBorder="1" applyAlignment="1">
      <alignment horizontal="center" vertical="center" wrapText="1"/>
    </xf>
    <xf numFmtId="0" fontId="0" fillId="0" borderId="0" xfId="0" applyAlignment="1">
      <alignment horizontal="center" vertical="center"/>
    </xf>
    <xf numFmtId="49" fontId="12" fillId="0" borderId="0" xfId="0" quotePrefix="1" applyNumberFormat="1"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wrapText="1"/>
    </xf>
    <xf numFmtId="167" fontId="12" fillId="0" borderId="0" xfId="0" applyNumberFormat="1" applyFont="1" applyAlignment="1">
      <alignment horizontal="center" vertical="center"/>
    </xf>
    <xf numFmtId="0" fontId="13" fillId="0" borderId="0" xfId="0" applyFont="1" applyAlignment="1">
      <alignment horizontal="center"/>
    </xf>
    <xf numFmtId="20" fontId="12" fillId="0" borderId="0" xfId="0" applyNumberFormat="1" applyFont="1"/>
    <xf numFmtId="2" fontId="12" fillId="0" borderId="0" xfId="0" applyNumberFormat="1" applyFont="1"/>
    <xf numFmtId="168" fontId="12" fillId="0" borderId="0" xfId="0" applyNumberFormat="1" applyFont="1"/>
    <xf numFmtId="0" fontId="0" fillId="0" borderId="0" xfId="0" applyAlignment="1">
      <alignment horizontal="center"/>
    </xf>
    <xf numFmtId="0" fontId="0" fillId="0" borderId="0" xfId="0" applyAlignment="1">
      <alignment vertical="center" wrapText="1"/>
    </xf>
    <xf numFmtId="0" fontId="0" fillId="10" borderId="0" xfId="0" applyFill="1"/>
    <xf numFmtId="0" fontId="0" fillId="4" borderId="0" xfId="0" applyFill="1"/>
    <xf numFmtId="0" fontId="4" fillId="4" borderId="0" xfId="0" applyFont="1" applyFill="1"/>
    <xf numFmtId="0" fontId="4" fillId="0" borderId="0" xfId="0" applyFont="1"/>
    <xf numFmtId="0" fontId="4" fillId="10" borderId="0" xfId="0" applyFont="1" applyFill="1"/>
    <xf numFmtId="0" fontId="10" fillId="0" borderId="1" xfId="0" applyFont="1" applyBorder="1" applyAlignment="1">
      <alignment horizontal="left" vertical="center"/>
    </xf>
    <xf numFmtId="0" fontId="10" fillId="0" borderId="1" xfId="0" applyFont="1" applyBorder="1" applyAlignment="1">
      <alignment horizontal="left"/>
    </xf>
    <xf numFmtId="0" fontId="0" fillId="0" borderId="0" xfId="0" applyAlignment="1">
      <alignment horizontal="left"/>
    </xf>
    <xf numFmtId="0" fontId="42" fillId="0" borderId="1" xfId="0" applyFont="1" applyBorder="1" applyAlignment="1">
      <alignment horizontal="left" vertical="center" wrapText="1"/>
    </xf>
    <xf numFmtId="0" fontId="2" fillId="0" borderId="1" xfId="0" applyFont="1" applyBorder="1" applyAlignment="1">
      <alignment horizontal="left" vertical="center" wrapText="1"/>
    </xf>
    <xf numFmtId="0" fontId="4" fillId="0" borderId="0" xfId="0" applyFont="1" applyAlignment="1">
      <alignment horizontal="left"/>
    </xf>
    <xf numFmtId="0" fontId="15" fillId="0" borderId="0" xfId="0" applyFont="1" applyFill="1" applyAlignment="1">
      <alignment horizontal="left" vertical="top" wrapText="1"/>
    </xf>
    <xf numFmtId="0" fontId="17" fillId="0" borderId="0" xfId="0" applyFont="1" applyFill="1" applyAlignment="1">
      <alignment horizontal="left" vertical="top" wrapText="1"/>
    </xf>
    <xf numFmtId="0" fontId="13" fillId="0" borderId="0" xfId="0" applyFont="1" applyFill="1" applyAlignment="1">
      <alignment horizontal="center"/>
    </xf>
    <xf numFmtId="0" fontId="10" fillId="0" borderId="0" xfId="0" applyFont="1" applyFill="1" applyAlignment="1">
      <alignment horizontal="center" vertical="center" wrapText="1"/>
    </xf>
    <xf numFmtId="0" fontId="0" fillId="0" borderId="0" xfId="0" applyFill="1" applyAlignment="1">
      <alignment horizontal="center" vertical="center"/>
    </xf>
    <xf numFmtId="0" fontId="29" fillId="0" borderId="0" xfId="0" applyFont="1" applyFill="1" applyAlignment="1">
      <alignment horizontal="center" vertical="center"/>
    </xf>
    <xf numFmtId="0" fontId="32" fillId="0" borderId="0" xfId="0" applyFont="1" applyFill="1" applyAlignment="1">
      <alignment horizontal="center" vertical="center"/>
    </xf>
    <xf numFmtId="0" fontId="13" fillId="0" borderId="0" xfId="0" applyFont="1" applyFill="1"/>
    <xf numFmtId="0" fontId="13" fillId="0" borderId="0" xfId="0" applyFont="1" applyFill="1" applyAlignment="1"/>
    <xf numFmtId="0" fontId="15" fillId="0" borderId="0" xfId="0" applyFont="1" applyFill="1" applyAlignment="1">
      <alignment horizontal="justify" vertical="center"/>
    </xf>
    <xf numFmtId="0" fontId="36" fillId="0" borderId="0" xfId="0" applyFont="1" applyFill="1" applyAlignment="1">
      <alignment horizontal="left" vertical="top" wrapText="1"/>
    </xf>
    <xf numFmtId="0" fontId="0" fillId="0" borderId="0" xfId="0" applyFill="1" applyAlignment="1">
      <alignment horizontal="left" vertical="top" wrapText="1"/>
    </xf>
    <xf numFmtId="0" fontId="0" fillId="0" borderId="0" xfId="0" applyFill="1" applyAlignment="1">
      <alignment horizontal="center" vertical="center" wrapText="1"/>
    </xf>
    <xf numFmtId="0" fontId="15" fillId="0" borderId="0" xfId="0" applyFont="1" applyFill="1"/>
    <xf numFmtId="0" fontId="32" fillId="0" borderId="0" xfId="0" applyFont="1" applyFill="1"/>
    <xf numFmtId="0" fontId="13" fillId="0" borderId="0" xfId="0" applyFont="1" applyAlignment="1">
      <alignment horizontal="left" vertical="top" wrapText="1"/>
    </xf>
    <xf numFmtId="0" fontId="12" fillId="0" borderId="0" xfId="0" applyFont="1" applyAlignment="1">
      <alignment horizontal="left" vertical="top" wrapText="1"/>
    </xf>
    <xf numFmtId="2" fontId="25" fillId="4" borderId="3" xfId="0" applyNumberFormat="1" applyFont="1" applyFill="1" applyBorder="1" applyAlignment="1">
      <alignment horizontal="center"/>
    </xf>
    <xf numFmtId="2" fontId="10" fillId="2" borderId="1" xfId="0" applyNumberFormat="1" applyFont="1" applyFill="1" applyBorder="1" applyAlignment="1">
      <alignment horizontal="center"/>
    </xf>
    <xf numFmtId="2" fontId="10" fillId="4" borderId="3" xfId="0" applyNumberFormat="1" applyFont="1" applyFill="1" applyBorder="1" applyAlignment="1">
      <alignment horizontal="center" vertical="center"/>
    </xf>
    <xf numFmtId="2" fontId="10" fillId="5" borderId="1" xfId="0" applyNumberFormat="1" applyFont="1" applyFill="1" applyBorder="1" applyAlignment="1">
      <alignment horizontal="center" vertical="center" wrapText="1"/>
    </xf>
    <xf numFmtId="2" fontId="10" fillId="2" borderId="1" xfId="0" applyNumberFormat="1" applyFont="1" applyFill="1" applyBorder="1" applyAlignment="1">
      <alignment horizontal="center" wrapText="1"/>
    </xf>
    <xf numFmtId="0" fontId="4" fillId="0" borderId="0" xfId="0" applyFont="1" applyAlignment="1">
      <alignment horizontal="center"/>
    </xf>
    <xf numFmtId="0" fontId="2" fillId="0" borderId="1" xfId="0" applyFont="1" applyFill="1" applyBorder="1" applyAlignment="1">
      <alignment horizontal="center"/>
    </xf>
    <xf numFmtId="0" fontId="2" fillId="0" borderId="1" xfId="0" applyFont="1" applyFill="1" applyBorder="1" applyAlignment="1">
      <alignment horizont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0" fontId="10" fillId="0" borderId="0" xfId="0" applyFont="1" applyFill="1" applyAlignment="1">
      <alignment horizontal="center" vertical="center" wrapText="1"/>
    </xf>
    <xf numFmtId="0" fontId="13" fillId="0" borderId="0" xfId="0" applyFont="1" applyFill="1" applyAlignment="1">
      <alignment horizontal="center"/>
    </xf>
  </cellXfs>
  <cellStyles count="1">
    <cellStyle name="Normal" xfId="0" builtinId="0"/>
  </cellStyles>
  <dxfs count="229">
    <dxf>
      <font>
        <color rgb="FFFF0000"/>
      </font>
    </dxf>
    <dxf>
      <font>
        <color rgb="FF00B05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dxf>
    <dxf>
      <font>
        <color rgb="FFFF0000"/>
      </font>
    </dxf>
    <dxf>
      <font>
        <color rgb="FFFF0000"/>
      </font>
    </dxf>
    <dxf>
      <font>
        <color rgb="FFFF000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color auto="1"/>
      </font>
    </dxf>
    <dxf>
      <font>
        <b/>
        <i val="0"/>
        <color rgb="FFFF0000"/>
      </font>
    </dxf>
    <dxf>
      <font>
        <b/>
        <i val="0"/>
        <color rgb="FF00B050"/>
      </font>
    </dxf>
    <dxf>
      <font>
        <color rgb="FF00B050"/>
      </font>
    </dxf>
    <dxf>
      <font>
        <b val="0"/>
        <i val="0"/>
        <color rgb="FF00B050"/>
      </font>
    </dxf>
    <dxf>
      <font>
        <b/>
        <i val="0"/>
      </font>
    </dxf>
    <dxf>
      <font>
        <b/>
        <i val="0"/>
        <color auto="1"/>
      </font>
    </dxf>
    <dxf>
      <font>
        <b/>
        <i val="0"/>
        <color rgb="FFFF0000"/>
      </font>
    </dxf>
    <dxf>
      <font>
        <b/>
        <i val="0"/>
        <color rgb="FF00B050"/>
      </font>
    </dxf>
    <dxf>
      <font>
        <color rgb="FF00B050"/>
      </font>
    </dxf>
    <dxf>
      <font>
        <b val="0"/>
        <i val="0"/>
        <color rgb="FF00B050"/>
      </font>
    </dxf>
    <dxf>
      <font>
        <b/>
        <i val="0"/>
        <color rgb="FFFF0000"/>
      </font>
    </dxf>
    <dxf>
      <font>
        <color rgb="FFFF0000"/>
      </font>
    </dxf>
    <dxf>
      <font>
        <color rgb="FFFF0000"/>
      </font>
      <fill>
        <patternFill>
          <bgColor theme="9" tint="0.59996337778862885"/>
        </patternFill>
      </fill>
    </dxf>
    <dxf>
      <font>
        <b/>
        <i val="0"/>
        <color rgb="FFFF0000"/>
      </font>
      <fill>
        <patternFill>
          <bgColor theme="4" tint="0.59996337778862885"/>
        </patternFill>
      </fill>
    </dxf>
    <dxf>
      <font>
        <color rgb="FFFF0000"/>
      </font>
      <fill>
        <patternFill>
          <bgColor theme="4" tint="0.59996337778862885"/>
        </patternFill>
      </fill>
    </dxf>
    <dxf>
      <font>
        <color rgb="FF00B050"/>
      </font>
      <fill>
        <patternFill>
          <bgColor theme="4" tint="0.59996337778862885"/>
        </patternFill>
      </fill>
    </dxf>
    <dxf>
      <font>
        <b/>
        <i val="0"/>
        <color rgb="FF00B050"/>
      </font>
      <fill>
        <patternFill>
          <bgColor theme="4" tint="0.59996337778862885"/>
        </patternFill>
      </fill>
    </dxf>
    <dxf>
      <font>
        <color rgb="FFFF0000"/>
      </font>
      <fill>
        <patternFill>
          <bgColor theme="4" tint="0.59996337778862885"/>
        </patternFill>
      </fill>
    </dxf>
    <dxf>
      <font>
        <color rgb="FF00B050"/>
      </font>
      <fill>
        <patternFill>
          <bgColor theme="4" tint="0.59996337778862885"/>
        </patternFill>
      </fill>
    </dxf>
    <dxf>
      <font>
        <color rgb="FF00B050"/>
      </font>
      <fill>
        <patternFill patternType="solid">
          <bgColor theme="9" tint="0.59996337778862885"/>
        </patternFill>
      </fill>
    </dxf>
    <dxf>
      <font>
        <b/>
        <i val="0"/>
        <color rgb="FF00B050"/>
      </font>
      <fill>
        <patternFill patternType="solid">
          <bgColor theme="9" tint="0.59996337778862885"/>
        </patternFill>
      </fill>
    </dxf>
    <dxf>
      <font>
        <b/>
        <i val="0"/>
        <color rgb="FFFF0000"/>
      </font>
      <fill>
        <patternFill patternType="solid">
          <bgColor theme="9" tint="0.59996337778862885"/>
        </patternFill>
      </fill>
    </dxf>
    <dxf>
      <font>
        <color rgb="FF00B050"/>
      </font>
      <fill>
        <patternFill>
          <bgColor theme="9" tint="0.59996337778862885"/>
        </patternFill>
      </fill>
    </dxf>
  </dxfs>
  <tableStyles count="0" defaultTableStyle="TableStyleMedium2" defaultPivotStyle="PivotStyleLight16"/>
  <colors>
    <mruColors>
      <color rgb="FFF9A763"/>
      <color rgb="FFD55397"/>
      <color rgb="FFFF7D7D"/>
      <color rgb="FFFF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B40CD-BDF9-4B2D-9378-D3F540CA9598}">
  <sheetPr>
    <tabColor theme="5" tint="0.39997558519241921"/>
  </sheetPr>
  <dimension ref="A1:E14"/>
  <sheetViews>
    <sheetView tabSelected="1" workbookViewId="0"/>
  </sheetViews>
  <sheetFormatPr defaultRowHeight="17.399999999999999" x14ac:dyDescent="0.3"/>
  <cols>
    <col min="1" max="1" width="28.109375" style="10" customWidth="1"/>
    <col min="2" max="2" width="121.88671875" customWidth="1"/>
    <col min="3" max="3" width="60.33203125" customWidth="1"/>
    <col min="4" max="4" width="33.5546875" customWidth="1"/>
    <col min="5" max="5" width="39.109375" customWidth="1"/>
  </cols>
  <sheetData>
    <row r="1" spans="1:5" x14ac:dyDescent="0.3">
      <c r="A1" s="2" t="s">
        <v>97</v>
      </c>
      <c r="B1" s="3" t="s">
        <v>98</v>
      </c>
      <c r="C1" s="3"/>
      <c r="D1" s="3" t="s">
        <v>99</v>
      </c>
    </row>
    <row r="2" spans="1:5" ht="36" x14ac:dyDescent="0.35">
      <c r="A2" s="2" t="s">
        <v>100</v>
      </c>
      <c r="B2" s="4" t="s">
        <v>101</v>
      </c>
      <c r="C2" s="4"/>
    </row>
    <row r="3" spans="1:5" s="6" customFormat="1" x14ac:dyDescent="0.3">
      <c r="A3" s="5"/>
    </row>
    <row r="4" spans="1:5" ht="54" x14ac:dyDescent="0.3">
      <c r="A4" s="187" t="s">
        <v>102</v>
      </c>
      <c r="B4" s="188" t="s">
        <v>103</v>
      </c>
      <c r="C4" s="7" t="s">
        <v>104</v>
      </c>
    </row>
    <row r="5" spans="1:5" ht="36" x14ac:dyDescent="0.35">
      <c r="A5" s="187"/>
      <c r="B5" s="188"/>
      <c r="C5" s="4" t="s">
        <v>105</v>
      </c>
      <c r="D5" s="8"/>
      <c r="E5" s="9"/>
    </row>
    <row r="6" spans="1:5" ht="227.25" customHeight="1" x14ac:dyDescent="0.3">
      <c r="A6" s="187"/>
      <c r="B6" s="188"/>
      <c r="C6" s="7" t="s">
        <v>106</v>
      </c>
      <c r="D6" s="8"/>
      <c r="E6" s="9"/>
    </row>
    <row r="7" spans="1:5" s="6" customFormat="1" x14ac:dyDescent="0.3">
      <c r="A7" s="5"/>
    </row>
    <row r="8" spans="1:5" ht="216" x14ac:dyDescent="0.3">
      <c r="A8" s="11" t="s">
        <v>107</v>
      </c>
      <c r="B8" s="7" t="s">
        <v>108</v>
      </c>
      <c r="C8" s="7" t="s">
        <v>106</v>
      </c>
      <c r="D8" s="9"/>
    </row>
    <row r="9" spans="1:5" s="6" customFormat="1" x14ac:dyDescent="0.3">
      <c r="A9" s="5"/>
    </row>
    <row r="10" spans="1:5" s="15" customFormat="1" ht="144" x14ac:dyDescent="0.35">
      <c r="A10" s="14" t="s">
        <v>109</v>
      </c>
      <c r="B10" s="16" t="s">
        <v>249</v>
      </c>
      <c r="C10" s="12" t="s">
        <v>250</v>
      </c>
    </row>
    <row r="11" spans="1:5" s="6" customFormat="1" x14ac:dyDescent="0.3">
      <c r="A11" s="5"/>
    </row>
    <row r="12" spans="1:5" s="15" customFormat="1" ht="141.6" customHeight="1" x14ac:dyDescent="0.35">
      <c r="A12" s="13" t="s">
        <v>514</v>
      </c>
      <c r="B12" s="16" t="s">
        <v>750</v>
      </c>
    </row>
    <row r="13" spans="1:5" s="6" customFormat="1" x14ac:dyDescent="0.3">
      <c r="A13" s="5"/>
    </row>
    <row r="14" spans="1:5" ht="72" x14ac:dyDescent="0.3">
      <c r="A14" s="11" t="s">
        <v>110</v>
      </c>
      <c r="B14" s="7" t="s">
        <v>476</v>
      </c>
      <c r="C14" s="7"/>
    </row>
  </sheetData>
  <mergeCells count="2">
    <mergeCell ref="A4:A6"/>
    <mergeCell ref="B4:B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EAA98-BE3F-4130-8A42-064B81E138BE}">
  <sheetPr>
    <tabColor rgb="FF92D050"/>
  </sheetPr>
  <dimension ref="A1:Q188"/>
  <sheetViews>
    <sheetView zoomScale="85" zoomScaleNormal="85" workbookViewId="0">
      <selection activeCell="F2" sqref="F2"/>
    </sheetView>
  </sheetViews>
  <sheetFormatPr defaultColWidth="9.109375" defaultRowHeight="13.8" x14ac:dyDescent="0.25"/>
  <cols>
    <col min="1" max="1" width="15" style="17" bestFit="1" customWidth="1"/>
    <col min="2" max="2" width="16.5546875" style="17" customWidth="1"/>
    <col min="3" max="4" width="16.33203125" style="17" customWidth="1"/>
    <col min="5" max="5" width="12" style="17" customWidth="1"/>
    <col min="6" max="6" width="13.88671875" style="17" customWidth="1"/>
    <col min="7" max="7" width="9.6640625" style="17" customWidth="1"/>
    <col min="8" max="8" width="19.44140625" style="17" bestFit="1" customWidth="1"/>
    <col min="9" max="9" width="9.33203125" style="17" bestFit="1" customWidth="1"/>
    <col min="10" max="10" width="9.5546875" style="22" bestFit="1" customWidth="1"/>
    <col min="11" max="11" width="11.5546875" style="17" customWidth="1"/>
    <col min="12" max="12" width="12.44140625" style="17" customWidth="1"/>
    <col min="13" max="13" width="17.33203125" style="17" customWidth="1"/>
    <col min="14" max="14" width="16.88671875" style="17" customWidth="1"/>
    <col min="15" max="15" width="16.33203125" style="17" customWidth="1"/>
    <col min="16" max="16384" width="9.109375" style="17"/>
  </cols>
  <sheetData>
    <row r="1" spans="1:10" ht="15.6" x14ac:dyDescent="0.25">
      <c r="A1" s="191" t="s">
        <v>467</v>
      </c>
      <c r="B1" s="191"/>
      <c r="C1" s="191"/>
      <c r="D1" s="191"/>
      <c r="J1" s="17"/>
    </row>
    <row r="2" spans="1:10" ht="99" customHeight="1" x14ac:dyDescent="0.25">
      <c r="A2" s="42" t="s">
        <v>270</v>
      </c>
      <c r="B2" s="42" t="s">
        <v>469</v>
      </c>
      <c r="C2" s="42" t="s">
        <v>470</v>
      </c>
      <c r="D2" s="42" t="s">
        <v>471</v>
      </c>
      <c r="J2" s="17"/>
    </row>
    <row r="3" spans="1:10" ht="14.4" x14ac:dyDescent="0.3">
      <c r="A3" s="40" t="s">
        <v>13</v>
      </c>
      <c r="B3" s="89">
        <v>10.199999999999999</v>
      </c>
      <c r="C3" s="60">
        <f t="shared" ref="C3:C19" si="0">N24</f>
        <v>0</v>
      </c>
      <c r="D3" s="41">
        <f t="shared" ref="D3:D20" si="1">SUM(B3:C3)</f>
        <v>10.199999999999999</v>
      </c>
      <c r="J3" s="17"/>
    </row>
    <row r="4" spans="1:10" ht="14.4" x14ac:dyDescent="0.3">
      <c r="A4" s="40" t="s">
        <v>474</v>
      </c>
      <c r="B4" s="89">
        <v>9.2509999999999994</v>
      </c>
      <c r="C4" s="60">
        <f t="shared" si="0"/>
        <v>0</v>
      </c>
      <c r="D4" s="41">
        <f t="shared" si="1"/>
        <v>9.2509999999999994</v>
      </c>
      <c r="J4" s="17"/>
    </row>
    <row r="5" spans="1:10" ht="14.4" x14ac:dyDescent="0.3">
      <c r="A5" s="40" t="s">
        <v>25</v>
      </c>
      <c r="B5" s="89">
        <v>0</v>
      </c>
      <c r="C5" s="60">
        <f t="shared" si="0"/>
        <v>0</v>
      </c>
      <c r="D5" s="41">
        <f t="shared" si="1"/>
        <v>0</v>
      </c>
      <c r="J5" s="17"/>
    </row>
    <row r="6" spans="1:10" ht="14.4" x14ac:dyDescent="0.3">
      <c r="A6" s="40" t="s">
        <v>489</v>
      </c>
      <c r="B6" s="89">
        <v>0</v>
      </c>
      <c r="C6" s="60">
        <f t="shared" si="0"/>
        <v>0.13900000000000001</v>
      </c>
      <c r="D6" s="41">
        <f t="shared" si="1"/>
        <v>0.13900000000000001</v>
      </c>
      <c r="J6" s="17"/>
    </row>
    <row r="7" spans="1:10" ht="14.4" x14ac:dyDescent="0.3">
      <c r="A7" s="40" t="s">
        <v>251</v>
      </c>
      <c r="B7" s="89">
        <v>3.8929999999999998</v>
      </c>
      <c r="C7" s="60">
        <f t="shared" si="0"/>
        <v>0</v>
      </c>
      <c r="D7" s="41">
        <f t="shared" si="1"/>
        <v>3.8929999999999998</v>
      </c>
      <c r="H7" s="147"/>
      <c r="J7" s="17"/>
    </row>
    <row r="8" spans="1:10" ht="14.4" x14ac:dyDescent="0.3">
      <c r="A8" s="48" t="s">
        <v>466</v>
      </c>
      <c r="B8" s="89">
        <v>0</v>
      </c>
      <c r="C8" s="60">
        <f t="shared" si="0"/>
        <v>0</v>
      </c>
      <c r="D8" s="41">
        <f t="shared" si="1"/>
        <v>0</v>
      </c>
      <c r="H8" s="148"/>
      <c r="J8" s="17"/>
    </row>
    <row r="9" spans="1:10" ht="13.2" customHeight="1" x14ac:dyDescent="0.3">
      <c r="A9" s="40" t="s">
        <v>21</v>
      </c>
      <c r="B9" s="89">
        <v>0</v>
      </c>
      <c r="C9" s="60">
        <f t="shared" si="0"/>
        <v>0</v>
      </c>
      <c r="D9" s="41">
        <f t="shared" si="1"/>
        <v>0</v>
      </c>
      <c r="H9" s="148"/>
      <c r="J9" s="17"/>
    </row>
    <row r="10" spans="1:10" ht="14.4" x14ac:dyDescent="0.3">
      <c r="A10" s="40" t="s">
        <v>1</v>
      </c>
      <c r="B10" s="89">
        <v>0</v>
      </c>
      <c r="C10" s="60">
        <f t="shared" si="0"/>
        <v>0</v>
      </c>
      <c r="D10" s="41">
        <f t="shared" si="1"/>
        <v>0</v>
      </c>
      <c r="H10" s="148"/>
      <c r="J10" s="17"/>
    </row>
    <row r="11" spans="1:10" ht="14.4" x14ac:dyDescent="0.3">
      <c r="A11" s="40" t="s">
        <v>2</v>
      </c>
      <c r="B11" s="89">
        <v>0</v>
      </c>
      <c r="C11" s="60">
        <f t="shared" si="0"/>
        <v>0</v>
      </c>
      <c r="D11" s="41">
        <f t="shared" si="1"/>
        <v>0</v>
      </c>
      <c r="H11" s="147"/>
      <c r="J11" s="17"/>
    </row>
    <row r="12" spans="1:10" ht="14.4" x14ac:dyDescent="0.3">
      <c r="A12" s="40" t="s">
        <v>23</v>
      </c>
      <c r="B12" s="89">
        <v>28.372</v>
      </c>
      <c r="C12" s="60">
        <f t="shared" si="0"/>
        <v>50.91</v>
      </c>
      <c r="D12" s="41">
        <f t="shared" si="1"/>
        <v>79.281999999999996</v>
      </c>
      <c r="H12" s="147"/>
      <c r="J12" s="17"/>
    </row>
    <row r="13" spans="1:10" ht="14.4" x14ac:dyDescent="0.3">
      <c r="A13" s="40" t="s">
        <v>252</v>
      </c>
      <c r="B13" s="89">
        <v>0</v>
      </c>
      <c r="C13" s="60">
        <f t="shared" si="0"/>
        <v>0</v>
      </c>
      <c r="D13" s="41">
        <f t="shared" si="1"/>
        <v>0</v>
      </c>
      <c r="H13" s="147"/>
      <c r="J13" s="17"/>
    </row>
    <row r="14" spans="1:10" ht="14.4" x14ac:dyDescent="0.3">
      <c r="A14" s="49" t="s">
        <v>22</v>
      </c>
      <c r="B14" s="89">
        <v>0.19700000000000001</v>
      </c>
      <c r="C14" s="60">
        <f t="shared" si="0"/>
        <v>0.17100000000000001</v>
      </c>
      <c r="D14" s="41">
        <f t="shared" si="1"/>
        <v>0.36799999999999999</v>
      </c>
      <c r="J14" s="17"/>
    </row>
    <row r="15" spans="1:10" ht="14.4" x14ac:dyDescent="0.3">
      <c r="A15" s="49" t="s">
        <v>24</v>
      </c>
      <c r="B15" s="89">
        <v>0</v>
      </c>
      <c r="C15" s="60">
        <f t="shared" si="0"/>
        <v>0.182</v>
      </c>
      <c r="D15" s="41">
        <f t="shared" si="1"/>
        <v>0.182</v>
      </c>
      <c r="J15" s="17"/>
    </row>
    <row r="16" spans="1:10" ht="14.4" x14ac:dyDescent="0.3">
      <c r="A16" s="49" t="s">
        <v>253</v>
      </c>
      <c r="B16" s="89">
        <v>1.8520000000000001</v>
      </c>
      <c r="C16" s="60">
        <f t="shared" si="0"/>
        <v>0.78100000000000003</v>
      </c>
      <c r="D16" s="41">
        <f t="shared" si="1"/>
        <v>2.633</v>
      </c>
      <c r="J16" s="17"/>
    </row>
    <row r="17" spans="1:15" ht="14.4" x14ac:dyDescent="0.3">
      <c r="A17" s="49" t="s">
        <v>475</v>
      </c>
      <c r="B17" s="89">
        <v>0</v>
      </c>
      <c r="C17" s="60">
        <f t="shared" si="0"/>
        <v>7.2999999999999995E-2</v>
      </c>
      <c r="D17" s="41">
        <f t="shared" si="1"/>
        <v>7.2999999999999995E-2</v>
      </c>
      <c r="J17" s="17"/>
    </row>
    <row r="18" spans="1:15" ht="14.4" x14ac:dyDescent="0.3">
      <c r="A18" s="40" t="s">
        <v>20</v>
      </c>
      <c r="B18" s="89">
        <v>0</v>
      </c>
      <c r="C18" s="60">
        <f t="shared" si="0"/>
        <v>0</v>
      </c>
      <c r="D18" s="41">
        <f t="shared" si="1"/>
        <v>0</v>
      </c>
      <c r="J18" s="17"/>
    </row>
    <row r="19" spans="1:15" ht="14.4" x14ac:dyDescent="0.3">
      <c r="A19" s="40" t="s">
        <v>26</v>
      </c>
      <c r="B19" s="89">
        <v>0.56799999999999995</v>
      </c>
      <c r="C19" s="60">
        <f t="shared" si="0"/>
        <v>0</v>
      </c>
      <c r="D19" s="41">
        <f t="shared" si="1"/>
        <v>0.56799999999999995</v>
      </c>
      <c r="J19" s="17"/>
    </row>
    <row r="20" spans="1:15" ht="14.4" x14ac:dyDescent="0.25">
      <c r="A20" s="40" t="s">
        <v>3</v>
      </c>
      <c r="B20" s="39">
        <f>SUM(B3:B19)</f>
        <v>54.332999999999998</v>
      </c>
      <c r="C20" s="39">
        <f>SUM(C3:C19)</f>
        <v>52.256</v>
      </c>
      <c r="D20" s="42">
        <f t="shared" si="1"/>
        <v>106.589</v>
      </c>
      <c r="J20" s="17"/>
    </row>
    <row r="22" spans="1:15" ht="36" customHeight="1" x14ac:dyDescent="0.3">
      <c r="A22" s="193" t="s">
        <v>501</v>
      </c>
      <c r="B22" s="193"/>
      <c r="C22" s="193"/>
      <c r="D22" s="193"/>
      <c r="E22" s="193"/>
      <c r="F22" s="193"/>
      <c r="G22" s="193"/>
      <c r="H22" s="193"/>
      <c r="I22" s="193"/>
      <c r="J22" s="193"/>
      <c r="L22" s="192" t="s">
        <v>468</v>
      </c>
      <c r="M22" s="192"/>
      <c r="N22" s="192"/>
      <c r="O22" s="192"/>
    </row>
    <row r="23" spans="1:15" ht="86.4" x14ac:dyDescent="0.25">
      <c r="A23" s="1" t="s">
        <v>270</v>
      </c>
      <c r="B23" s="1" t="s">
        <v>330</v>
      </c>
      <c r="C23" s="24" t="s">
        <v>17</v>
      </c>
      <c r="D23" s="24" t="s">
        <v>18</v>
      </c>
      <c r="E23" s="24" t="s">
        <v>7</v>
      </c>
      <c r="F23" s="24" t="s">
        <v>16</v>
      </c>
      <c r="G23" s="24" t="s">
        <v>19</v>
      </c>
      <c r="H23" s="1" t="s">
        <v>331</v>
      </c>
      <c r="I23" s="24" t="s">
        <v>14</v>
      </c>
      <c r="J23" s="25" t="s">
        <v>15</v>
      </c>
      <c r="L23" s="44" t="s">
        <v>270</v>
      </c>
      <c r="M23" s="43" t="s">
        <v>472</v>
      </c>
      <c r="N23" s="43" t="s">
        <v>470</v>
      </c>
      <c r="O23" s="43" t="s">
        <v>473</v>
      </c>
    </row>
    <row r="24" spans="1:15" ht="14.4" x14ac:dyDescent="0.3">
      <c r="A24" s="26" t="s">
        <v>13</v>
      </c>
      <c r="B24" s="27">
        <f t="shared" ref="B24:B40" si="2">D3</f>
        <v>10.199999999999999</v>
      </c>
      <c r="C24" s="28">
        <f>B24-E24</f>
        <v>10.199999999999999</v>
      </c>
      <c r="D24" s="28">
        <f>C24/B24*100</f>
        <v>100</v>
      </c>
      <c r="E24" s="28">
        <v>0</v>
      </c>
      <c r="F24" s="28">
        <f>H24-E24</f>
        <v>3.718</v>
      </c>
      <c r="G24" s="28">
        <f>F24/B24*100</f>
        <v>36.450980392156865</v>
      </c>
      <c r="H24" s="29">
        <v>3.718</v>
      </c>
      <c r="I24" s="30">
        <f t="shared" ref="I24:I41" si="3">(H24-B24)</f>
        <v>-6.4819999999999993</v>
      </c>
      <c r="J24" s="30">
        <f>(I24/B24)*100</f>
        <v>-63.549019607843135</v>
      </c>
      <c r="L24" s="44" t="s">
        <v>13</v>
      </c>
      <c r="M24" s="90">
        <v>3.718</v>
      </c>
      <c r="N24" s="91">
        <v>0</v>
      </c>
      <c r="O24" s="90">
        <f>SUM(M24:N24)</f>
        <v>3.718</v>
      </c>
    </row>
    <row r="25" spans="1:15" ht="14.4" x14ac:dyDescent="0.3">
      <c r="A25" s="26" t="s">
        <v>474</v>
      </c>
      <c r="B25" s="27">
        <f t="shared" si="2"/>
        <v>9.2509999999999994</v>
      </c>
      <c r="C25" s="28">
        <f t="shared" ref="C25:C40" si="4">B25-E25</f>
        <v>8.2999999999999989</v>
      </c>
      <c r="D25" s="28">
        <f t="shared" ref="D25:D38" si="5">C25/B25*100</f>
        <v>89.720030266998151</v>
      </c>
      <c r="E25" s="28">
        <v>0.95099999999999996</v>
      </c>
      <c r="F25" s="28">
        <f t="shared" ref="F25:F40" si="6">H25-E25</f>
        <v>0</v>
      </c>
      <c r="G25" s="28">
        <f t="shared" ref="G25:G38" si="7">F25/B25*100</f>
        <v>0</v>
      </c>
      <c r="H25" s="29">
        <v>0.95099999999999996</v>
      </c>
      <c r="I25" s="30">
        <f t="shared" si="3"/>
        <v>-8.2999999999999989</v>
      </c>
      <c r="J25" s="30">
        <f t="shared" ref="J25:J41" si="8">(I25/B25)*100</f>
        <v>-89.720030266998151</v>
      </c>
      <c r="L25" s="44" t="s">
        <v>474</v>
      </c>
      <c r="M25" s="90">
        <v>0.95099999999999996</v>
      </c>
      <c r="N25" s="91">
        <v>0</v>
      </c>
      <c r="O25" s="90">
        <f t="shared" ref="O25:O41" si="9">SUM(M25:N25)</f>
        <v>0.95099999999999996</v>
      </c>
    </row>
    <row r="26" spans="1:15" ht="14.4" x14ac:dyDescent="0.3">
      <c r="A26" s="26" t="s">
        <v>25</v>
      </c>
      <c r="B26" s="27">
        <f t="shared" si="2"/>
        <v>0</v>
      </c>
      <c r="C26" s="28">
        <f t="shared" si="4"/>
        <v>0</v>
      </c>
      <c r="D26" s="28">
        <v>0</v>
      </c>
      <c r="E26" s="28">
        <v>0</v>
      </c>
      <c r="F26" s="28">
        <f t="shared" si="6"/>
        <v>5.6000000000000001E-2</v>
      </c>
      <c r="G26" s="28">
        <v>100</v>
      </c>
      <c r="H26" s="29">
        <v>5.6000000000000001E-2</v>
      </c>
      <c r="I26" s="30">
        <f t="shared" si="3"/>
        <v>5.6000000000000001E-2</v>
      </c>
      <c r="J26" s="30" t="e">
        <f t="shared" si="8"/>
        <v>#DIV/0!</v>
      </c>
      <c r="L26" s="44" t="s">
        <v>25</v>
      </c>
      <c r="M26" s="90">
        <v>5.6000000000000001E-2</v>
      </c>
      <c r="N26" s="91">
        <v>0</v>
      </c>
      <c r="O26" s="90">
        <f t="shared" si="9"/>
        <v>5.6000000000000001E-2</v>
      </c>
    </row>
    <row r="27" spans="1:15" ht="14.4" x14ac:dyDescent="0.3">
      <c r="A27" s="26" t="s">
        <v>489</v>
      </c>
      <c r="B27" s="27">
        <f t="shared" si="2"/>
        <v>0.13900000000000001</v>
      </c>
      <c r="C27" s="28">
        <f t="shared" si="4"/>
        <v>0</v>
      </c>
      <c r="D27" s="28">
        <v>100</v>
      </c>
      <c r="E27" s="28">
        <v>0.13900000000000001</v>
      </c>
      <c r="F27" s="28">
        <f t="shared" si="6"/>
        <v>1.4999999999999986E-2</v>
      </c>
      <c r="G27" s="28">
        <v>100</v>
      </c>
      <c r="H27" s="29">
        <v>0.154</v>
      </c>
      <c r="I27" s="30">
        <f t="shared" si="3"/>
        <v>1.4999999999999986E-2</v>
      </c>
      <c r="J27" s="30">
        <f t="shared" si="8"/>
        <v>10.791366906474808</v>
      </c>
      <c r="L27" s="44" t="s">
        <v>489</v>
      </c>
      <c r="M27" s="90">
        <v>1.4999999999999999E-2</v>
      </c>
      <c r="N27" s="91">
        <v>0.13900000000000001</v>
      </c>
      <c r="O27" s="90">
        <f t="shared" si="9"/>
        <v>0.15400000000000003</v>
      </c>
    </row>
    <row r="28" spans="1:15" ht="14.4" x14ac:dyDescent="0.3">
      <c r="A28" s="26" t="s">
        <v>251</v>
      </c>
      <c r="B28" s="27">
        <f t="shared" si="2"/>
        <v>3.8929999999999998</v>
      </c>
      <c r="C28" s="28">
        <f t="shared" si="4"/>
        <v>3.8929999999999998</v>
      </c>
      <c r="D28" s="28">
        <v>0</v>
      </c>
      <c r="E28" s="28">
        <v>0</v>
      </c>
      <c r="F28" s="28">
        <f t="shared" si="6"/>
        <v>0</v>
      </c>
      <c r="G28" s="28">
        <v>0</v>
      </c>
      <c r="H28" s="29">
        <v>0</v>
      </c>
      <c r="I28" s="30">
        <f t="shared" si="3"/>
        <v>-3.8929999999999998</v>
      </c>
      <c r="J28" s="30">
        <f t="shared" si="8"/>
        <v>-100</v>
      </c>
      <c r="L28" s="44" t="s">
        <v>251</v>
      </c>
      <c r="M28" s="90">
        <v>0</v>
      </c>
      <c r="N28" s="91">
        <v>0</v>
      </c>
      <c r="O28" s="90">
        <f t="shared" si="9"/>
        <v>0</v>
      </c>
    </row>
    <row r="29" spans="1:15" ht="14.4" x14ac:dyDescent="0.3">
      <c r="A29" s="31" t="s">
        <v>466</v>
      </c>
      <c r="B29" s="27">
        <f t="shared" si="2"/>
        <v>0</v>
      </c>
      <c r="C29" s="28">
        <f t="shared" si="4"/>
        <v>0</v>
      </c>
      <c r="D29" s="28">
        <v>0</v>
      </c>
      <c r="E29" s="28">
        <v>0</v>
      </c>
      <c r="F29" s="28">
        <f t="shared" si="6"/>
        <v>3.0760000000000001</v>
      </c>
      <c r="G29" s="28">
        <v>100</v>
      </c>
      <c r="H29" s="29">
        <v>3.0760000000000001</v>
      </c>
      <c r="I29" s="30">
        <f t="shared" si="3"/>
        <v>3.0760000000000001</v>
      </c>
      <c r="J29" s="30" t="e">
        <f t="shared" si="8"/>
        <v>#DIV/0!</v>
      </c>
      <c r="L29" s="45" t="s">
        <v>466</v>
      </c>
      <c r="M29" s="90">
        <v>3.2389999999999999</v>
      </c>
      <c r="N29" s="91">
        <v>0</v>
      </c>
      <c r="O29" s="90">
        <f t="shared" si="9"/>
        <v>3.2389999999999999</v>
      </c>
    </row>
    <row r="30" spans="1:15" ht="14.4" x14ac:dyDescent="0.3">
      <c r="A30" s="26" t="s">
        <v>21</v>
      </c>
      <c r="B30" s="27">
        <f t="shared" si="2"/>
        <v>0</v>
      </c>
      <c r="C30" s="28">
        <f t="shared" si="4"/>
        <v>0</v>
      </c>
      <c r="D30" s="28">
        <v>0</v>
      </c>
      <c r="E30" s="28">
        <v>0</v>
      </c>
      <c r="F30" s="28">
        <f t="shared" si="6"/>
        <v>2.4460000000000002</v>
      </c>
      <c r="G30" s="28">
        <v>100</v>
      </c>
      <c r="H30" s="29">
        <v>2.4460000000000002</v>
      </c>
      <c r="I30" s="30">
        <f t="shared" si="3"/>
        <v>2.4460000000000002</v>
      </c>
      <c r="J30" s="30" t="e">
        <f t="shared" si="8"/>
        <v>#DIV/0!</v>
      </c>
      <c r="L30" s="44" t="s">
        <v>21</v>
      </c>
      <c r="M30" s="90">
        <v>2.74</v>
      </c>
      <c r="N30" s="91">
        <v>0</v>
      </c>
      <c r="O30" s="90">
        <f t="shared" si="9"/>
        <v>2.74</v>
      </c>
    </row>
    <row r="31" spans="1:15" ht="14.4" x14ac:dyDescent="0.3">
      <c r="A31" s="26" t="s">
        <v>1</v>
      </c>
      <c r="B31" s="27">
        <f t="shared" si="2"/>
        <v>0</v>
      </c>
      <c r="C31" s="28">
        <f t="shared" si="4"/>
        <v>0</v>
      </c>
      <c r="D31" s="28">
        <v>0</v>
      </c>
      <c r="E31" s="28">
        <v>0</v>
      </c>
      <c r="F31" s="28">
        <f t="shared" si="6"/>
        <v>2.9369999999999998</v>
      </c>
      <c r="G31" s="28">
        <v>100</v>
      </c>
      <c r="H31" s="29">
        <v>2.9369999999999998</v>
      </c>
      <c r="I31" s="30">
        <f t="shared" si="3"/>
        <v>2.9369999999999998</v>
      </c>
      <c r="J31" s="30" t="e">
        <f t="shared" si="8"/>
        <v>#DIV/0!</v>
      </c>
      <c r="L31" s="44" t="s">
        <v>1</v>
      </c>
      <c r="M31" s="90">
        <v>2.9369999999999998</v>
      </c>
      <c r="N31" s="91">
        <v>0</v>
      </c>
      <c r="O31" s="90">
        <f t="shared" si="9"/>
        <v>2.9369999999999998</v>
      </c>
    </row>
    <row r="32" spans="1:15" ht="14.4" x14ac:dyDescent="0.3">
      <c r="A32" s="26" t="s">
        <v>2</v>
      </c>
      <c r="B32" s="27">
        <f t="shared" si="2"/>
        <v>0</v>
      </c>
      <c r="C32" s="28">
        <f t="shared" si="4"/>
        <v>0</v>
      </c>
      <c r="D32" s="28">
        <v>0</v>
      </c>
      <c r="E32" s="28">
        <v>0</v>
      </c>
      <c r="F32" s="28">
        <f t="shared" si="6"/>
        <v>30.542999999999999</v>
      </c>
      <c r="G32" s="28">
        <v>100</v>
      </c>
      <c r="H32" s="29">
        <v>30.542999999999999</v>
      </c>
      <c r="I32" s="30">
        <f t="shared" si="3"/>
        <v>30.542999999999999</v>
      </c>
      <c r="J32" s="30" t="e">
        <f t="shared" si="8"/>
        <v>#DIV/0!</v>
      </c>
      <c r="L32" s="44" t="s">
        <v>2</v>
      </c>
      <c r="M32" s="90">
        <v>18.916</v>
      </c>
      <c r="N32" s="91">
        <v>0</v>
      </c>
      <c r="O32" s="90">
        <f t="shared" si="9"/>
        <v>18.916</v>
      </c>
    </row>
    <row r="33" spans="1:17" ht="14.4" x14ac:dyDescent="0.3">
      <c r="A33" s="26" t="s">
        <v>23</v>
      </c>
      <c r="B33" s="27">
        <f t="shared" si="2"/>
        <v>79.281999999999996</v>
      </c>
      <c r="C33" s="28">
        <f t="shared" si="4"/>
        <v>28.367999999999995</v>
      </c>
      <c r="D33" s="28">
        <f t="shared" si="5"/>
        <v>35.781135692843264</v>
      </c>
      <c r="E33" s="28">
        <v>50.914000000000001</v>
      </c>
      <c r="F33" s="28">
        <f t="shared" si="6"/>
        <v>4.1819999999999951</v>
      </c>
      <c r="G33" s="28">
        <f t="shared" si="7"/>
        <v>5.2748417042960511</v>
      </c>
      <c r="H33" s="29">
        <v>55.095999999999997</v>
      </c>
      <c r="I33" s="30">
        <f t="shared" si="3"/>
        <v>-24.186</v>
      </c>
      <c r="J33" s="30">
        <f t="shared" si="8"/>
        <v>-30.506293988547213</v>
      </c>
      <c r="L33" s="44" t="s">
        <v>23</v>
      </c>
      <c r="M33" s="90">
        <v>15.221</v>
      </c>
      <c r="N33" s="91">
        <v>50.91</v>
      </c>
      <c r="O33" s="90">
        <f t="shared" si="9"/>
        <v>66.131</v>
      </c>
    </row>
    <row r="34" spans="1:17" ht="14.4" x14ac:dyDescent="0.3">
      <c r="A34" s="26" t="s">
        <v>252</v>
      </c>
      <c r="B34" s="27">
        <f t="shared" si="2"/>
        <v>0</v>
      </c>
      <c r="C34" s="28">
        <f t="shared" si="4"/>
        <v>0</v>
      </c>
      <c r="D34" s="28">
        <v>0</v>
      </c>
      <c r="E34" s="28">
        <v>0</v>
      </c>
      <c r="F34" s="28">
        <f t="shared" si="6"/>
        <v>4.7380000000000004</v>
      </c>
      <c r="G34" s="28">
        <v>100</v>
      </c>
      <c r="H34" s="29">
        <v>4.7380000000000004</v>
      </c>
      <c r="I34" s="30">
        <f t="shared" si="3"/>
        <v>4.7380000000000004</v>
      </c>
      <c r="J34" s="30" t="e">
        <f t="shared" si="8"/>
        <v>#DIV/0!</v>
      </c>
      <c r="L34" s="44" t="s">
        <v>252</v>
      </c>
      <c r="M34" s="90">
        <v>4.7380000000000004</v>
      </c>
      <c r="N34" s="91">
        <v>0</v>
      </c>
      <c r="O34" s="90">
        <f t="shared" si="9"/>
        <v>4.7380000000000004</v>
      </c>
    </row>
    <row r="35" spans="1:17" ht="14.4" x14ac:dyDescent="0.3">
      <c r="A35" s="32" t="s">
        <v>22</v>
      </c>
      <c r="B35" s="27">
        <f t="shared" si="2"/>
        <v>0.36799999999999999</v>
      </c>
      <c r="C35" s="28">
        <f t="shared" si="4"/>
        <v>9.8999999999999977E-2</v>
      </c>
      <c r="D35" s="28">
        <f t="shared" si="5"/>
        <v>26.90217391304347</v>
      </c>
      <c r="E35" s="28">
        <v>0.26900000000000002</v>
      </c>
      <c r="F35" s="28">
        <f t="shared" si="6"/>
        <v>1.0000000000000009E-3</v>
      </c>
      <c r="G35" s="28">
        <f t="shared" si="7"/>
        <v>0.27173913043478287</v>
      </c>
      <c r="H35" s="29">
        <v>0.27</v>
      </c>
      <c r="I35" s="30">
        <f t="shared" si="3"/>
        <v>-9.7999999999999976E-2</v>
      </c>
      <c r="J35" s="30">
        <f t="shared" si="8"/>
        <v>-26.630434782608692</v>
      </c>
      <c r="L35" s="46" t="s">
        <v>22</v>
      </c>
      <c r="M35" s="90">
        <v>0.123</v>
      </c>
      <c r="N35" s="91">
        <v>0.17100000000000001</v>
      </c>
      <c r="O35" s="90">
        <f t="shared" si="9"/>
        <v>0.29400000000000004</v>
      </c>
    </row>
    <row r="36" spans="1:17" ht="14.4" x14ac:dyDescent="0.3">
      <c r="A36" s="32" t="s">
        <v>24</v>
      </c>
      <c r="B36" s="27">
        <f t="shared" si="2"/>
        <v>0.182</v>
      </c>
      <c r="C36" s="28">
        <f t="shared" si="4"/>
        <v>0</v>
      </c>
      <c r="D36" s="28">
        <f t="shared" si="5"/>
        <v>0</v>
      </c>
      <c r="E36" s="28">
        <v>0.182</v>
      </c>
      <c r="F36" s="28">
        <f t="shared" si="6"/>
        <v>0</v>
      </c>
      <c r="G36" s="28">
        <f t="shared" si="7"/>
        <v>0</v>
      </c>
      <c r="H36" s="29">
        <v>0.182</v>
      </c>
      <c r="I36" s="30">
        <f t="shared" si="3"/>
        <v>0</v>
      </c>
      <c r="J36" s="30">
        <f t="shared" si="8"/>
        <v>0</v>
      </c>
      <c r="L36" s="46" t="s">
        <v>24</v>
      </c>
      <c r="M36" s="90">
        <v>0</v>
      </c>
      <c r="N36" s="91">
        <v>0.182</v>
      </c>
      <c r="O36" s="90">
        <f t="shared" si="9"/>
        <v>0.182</v>
      </c>
    </row>
    <row r="37" spans="1:17" ht="14.4" x14ac:dyDescent="0.3">
      <c r="A37" s="32" t="s">
        <v>253</v>
      </c>
      <c r="B37" s="27">
        <f t="shared" si="2"/>
        <v>2.633</v>
      </c>
      <c r="C37" s="28">
        <f t="shared" si="4"/>
        <v>1.3149999999999999</v>
      </c>
      <c r="D37" s="28">
        <f t="shared" si="5"/>
        <v>49.943030763387767</v>
      </c>
      <c r="E37" s="28">
        <v>1.3180000000000001</v>
      </c>
      <c r="F37" s="28">
        <f t="shared" si="6"/>
        <v>2.2999999999999909E-2</v>
      </c>
      <c r="G37" s="28">
        <f t="shared" si="7"/>
        <v>0.87352829472084736</v>
      </c>
      <c r="H37" s="29">
        <v>1.341</v>
      </c>
      <c r="I37" s="30">
        <f t="shared" si="3"/>
        <v>-1.292</v>
      </c>
      <c r="J37" s="30">
        <f t="shared" si="8"/>
        <v>-49.069502468666919</v>
      </c>
      <c r="L37" s="46" t="s">
        <v>253</v>
      </c>
      <c r="M37" s="90">
        <v>0.67100000000000004</v>
      </c>
      <c r="N37" s="91">
        <v>0.78100000000000003</v>
      </c>
      <c r="O37" s="90">
        <f t="shared" si="9"/>
        <v>1.452</v>
      </c>
    </row>
    <row r="38" spans="1:17" ht="14.4" x14ac:dyDescent="0.3">
      <c r="A38" s="32" t="s">
        <v>475</v>
      </c>
      <c r="B38" s="27">
        <f t="shared" si="2"/>
        <v>7.2999999999999995E-2</v>
      </c>
      <c r="C38" s="28">
        <f t="shared" si="4"/>
        <v>0</v>
      </c>
      <c r="D38" s="28">
        <f t="shared" si="5"/>
        <v>0</v>
      </c>
      <c r="E38" s="28">
        <v>7.2999999999999995E-2</v>
      </c>
      <c r="F38" s="28">
        <f t="shared" si="6"/>
        <v>0</v>
      </c>
      <c r="G38" s="28">
        <f t="shared" si="7"/>
        <v>0</v>
      </c>
      <c r="H38" s="29">
        <v>7.2999999999999995E-2</v>
      </c>
      <c r="I38" s="30">
        <f t="shared" si="3"/>
        <v>0</v>
      </c>
      <c r="J38" s="30">
        <f t="shared" si="8"/>
        <v>0</v>
      </c>
      <c r="L38" s="46" t="s">
        <v>475</v>
      </c>
      <c r="M38" s="90">
        <v>0</v>
      </c>
      <c r="N38" s="91">
        <v>7.2999999999999995E-2</v>
      </c>
      <c r="O38" s="90">
        <f t="shared" si="9"/>
        <v>7.2999999999999995E-2</v>
      </c>
    </row>
    <row r="39" spans="1:17" ht="14.4" x14ac:dyDescent="0.3">
      <c r="A39" s="26" t="s">
        <v>20</v>
      </c>
      <c r="B39" s="27">
        <f t="shared" si="2"/>
        <v>0</v>
      </c>
      <c r="C39" s="28">
        <f t="shared" si="4"/>
        <v>0</v>
      </c>
      <c r="D39" s="28">
        <v>0</v>
      </c>
      <c r="E39" s="28">
        <v>0</v>
      </c>
      <c r="F39" s="28">
        <f t="shared" si="6"/>
        <v>5.8999999999999997E-2</v>
      </c>
      <c r="G39" s="28">
        <v>100</v>
      </c>
      <c r="H39" s="29">
        <v>5.8999999999999997E-2</v>
      </c>
      <c r="I39" s="30">
        <f t="shared" si="3"/>
        <v>5.8999999999999997E-2</v>
      </c>
      <c r="J39" s="30" t="e">
        <f t="shared" si="8"/>
        <v>#DIV/0!</v>
      </c>
      <c r="L39" s="44" t="s">
        <v>20</v>
      </c>
      <c r="M39" s="90">
        <v>5.8999999999999997E-2</v>
      </c>
      <c r="N39" s="91">
        <v>0</v>
      </c>
      <c r="O39" s="90">
        <f t="shared" si="9"/>
        <v>5.8999999999999997E-2</v>
      </c>
    </row>
    <row r="40" spans="1:17" ht="14.4" x14ac:dyDescent="0.3">
      <c r="A40" s="26" t="s">
        <v>26</v>
      </c>
      <c r="B40" s="27">
        <f t="shared" si="2"/>
        <v>0.56799999999999995</v>
      </c>
      <c r="C40" s="28">
        <f t="shared" si="4"/>
        <v>0.23999999999999994</v>
      </c>
      <c r="D40" s="28">
        <v>0</v>
      </c>
      <c r="E40" s="28">
        <v>0.32800000000000001</v>
      </c>
      <c r="F40" s="28">
        <f t="shared" si="6"/>
        <v>0.621</v>
      </c>
      <c r="G40" s="28">
        <v>100</v>
      </c>
      <c r="H40" s="29">
        <v>0.94899999999999995</v>
      </c>
      <c r="I40" s="30">
        <f t="shared" si="3"/>
        <v>0.38100000000000001</v>
      </c>
      <c r="J40" s="30">
        <f t="shared" si="8"/>
        <v>67.077464788732399</v>
      </c>
      <c r="L40" s="44" t="s">
        <v>26</v>
      </c>
      <c r="M40" s="90">
        <v>0.94899999999999995</v>
      </c>
      <c r="N40" s="91">
        <v>0</v>
      </c>
      <c r="O40" s="90">
        <f t="shared" si="9"/>
        <v>0.94899999999999995</v>
      </c>
    </row>
    <row r="41" spans="1:17" ht="14.4" x14ac:dyDescent="0.3">
      <c r="A41" s="26" t="s">
        <v>3</v>
      </c>
      <c r="B41" s="1">
        <f>SUM(B24:B40)</f>
        <v>106.58899999999998</v>
      </c>
      <c r="C41" s="33">
        <f>SUM(C24:C40)</f>
        <v>52.414999999999992</v>
      </c>
      <c r="D41" s="24">
        <f>C41/B41*100</f>
        <v>49.174867950726622</v>
      </c>
      <c r="E41" s="24">
        <f>SUM(E24:E40)</f>
        <v>54.174000000000007</v>
      </c>
      <c r="F41" s="33">
        <f>SUM(F24:F40)</f>
        <v>52.414999999999992</v>
      </c>
      <c r="G41" s="24">
        <f>F41/B41*100</f>
        <v>49.174867950726622</v>
      </c>
      <c r="H41" s="33">
        <f>SUM(H24:H40)</f>
        <v>106.58899999999998</v>
      </c>
      <c r="I41" s="25">
        <f t="shared" si="3"/>
        <v>0</v>
      </c>
      <c r="J41" s="25">
        <f t="shared" si="8"/>
        <v>0</v>
      </c>
      <c r="L41" s="44" t="s">
        <v>3</v>
      </c>
      <c r="M41" s="47">
        <f>SUM(M24:M40)</f>
        <v>54.332999999999998</v>
      </c>
      <c r="N41" s="47">
        <f>SUM(N24:N40)</f>
        <v>52.256</v>
      </c>
      <c r="O41" s="47">
        <f t="shared" si="9"/>
        <v>106.589</v>
      </c>
      <c r="Q41" s="18"/>
    </row>
    <row r="43" spans="1:17" ht="15.6" x14ac:dyDescent="0.3">
      <c r="A43" s="190" t="s">
        <v>502</v>
      </c>
      <c r="B43" s="190"/>
      <c r="C43" s="190"/>
      <c r="D43" s="190"/>
      <c r="E43" s="190"/>
      <c r="F43" s="190"/>
      <c r="G43" s="190"/>
      <c r="H43" s="190"/>
      <c r="I43" s="190"/>
      <c r="J43" s="190"/>
    </row>
    <row r="44" spans="1:17" ht="43.2" x14ac:dyDescent="0.25">
      <c r="A44" s="34" t="s">
        <v>6</v>
      </c>
      <c r="B44" s="1" t="str">
        <f t="shared" ref="B44:B61" si="10">H23</f>
        <v>Current situation - Pre-extension commencing</v>
      </c>
      <c r="C44" s="24" t="s">
        <v>17</v>
      </c>
      <c r="D44" s="24" t="s">
        <v>18</v>
      </c>
      <c r="E44" s="24" t="s">
        <v>7</v>
      </c>
      <c r="F44" s="24" t="s">
        <v>16</v>
      </c>
      <c r="G44" s="24" t="s">
        <v>19</v>
      </c>
      <c r="H44" s="24" t="s">
        <v>49</v>
      </c>
      <c r="I44" s="24" t="s">
        <v>14</v>
      </c>
      <c r="J44" s="25" t="s">
        <v>15</v>
      </c>
    </row>
    <row r="45" spans="1:17" ht="14.4" x14ac:dyDescent="0.3">
      <c r="A45" s="26" t="s">
        <v>13</v>
      </c>
      <c r="B45" s="27">
        <f t="shared" si="10"/>
        <v>3.718</v>
      </c>
      <c r="C45" s="28">
        <v>0</v>
      </c>
      <c r="D45" s="28">
        <f>C45/B45*100</f>
        <v>0</v>
      </c>
      <c r="E45" s="28">
        <f>B45-C45</f>
        <v>3.718</v>
      </c>
      <c r="F45" s="28">
        <v>2.3959999999999999</v>
      </c>
      <c r="G45" s="28">
        <f>F45/E45*100</f>
        <v>64.443249058633668</v>
      </c>
      <c r="H45" s="29">
        <f>E45+F45</f>
        <v>6.1139999999999999</v>
      </c>
      <c r="I45" s="30">
        <f t="shared" ref="I45:I62" si="11">(H45-B45)</f>
        <v>2.3959999999999999</v>
      </c>
      <c r="J45" s="30">
        <f>(I45/B45)*100</f>
        <v>64.443249058633668</v>
      </c>
    </row>
    <row r="46" spans="1:17" ht="14.4" x14ac:dyDescent="0.3">
      <c r="A46" s="26" t="s">
        <v>474</v>
      </c>
      <c r="B46" s="27">
        <f t="shared" si="10"/>
        <v>0.95099999999999996</v>
      </c>
      <c r="C46" s="28">
        <v>0</v>
      </c>
      <c r="D46" s="28">
        <f t="shared" ref="D46:D61" si="12">C46/B46*100</f>
        <v>0</v>
      </c>
      <c r="E46" s="28">
        <f t="shared" ref="E46:E61" si="13">B46-C46</f>
        <v>0.95099999999999996</v>
      </c>
      <c r="F46" s="28">
        <v>0</v>
      </c>
      <c r="G46" s="28">
        <f t="shared" ref="G46:G61" si="14">F46/E46*100</f>
        <v>0</v>
      </c>
      <c r="H46" s="29">
        <f t="shared" ref="H46:H61" si="15">E46+F46</f>
        <v>0.95099999999999996</v>
      </c>
      <c r="I46" s="30">
        <f t="shared" si="11"/>
        <v>0</v>
      </c>
      <c r="J46" s="30">
        <f t="shared" ref="J46:J62" si="16">(I46/B46)*100</f>
        <v>0</v>
      </c>
    </row>
    <row r="47" spans="1:17" ht="14.4" x14ac:dyDescent="0.3">
      <c r="A47" s="26" t="s">
        <v>25</v>
      </c>
      <c r="B47" s="27">
        <f t="shared" si="10"/>
        <v>5.6000000000000001E-2</v>
      </c>
      <c r="C47" s="28">
        <v>0</v>
      </c>
      <c r="D47" s="28">
        <f t="shared" si="12"/>
        <v>0</v>
      </c>
      <c r="E47" s="28">
        <f t="shared" si="13"/>
        <v>5.6000000000000001E-2</v>
      </c>
      <c r="F47" s="28">
        <v>0</v>
      </c>
      <c r="G47" s="28">
        <f t="shared" si="14"/>
        <v>0</v>
      </c>
      <c r="H47" s="29">
        <f t="shared" si="15"/>
        <v>5.6000000000000001E-2</v>
      </c>
      <c r="I47" s="30">
        <f t="shared" si="11"/>
        <v>0</v>
      </c>
      <c r="J47" s="30">
        <f t="shared" si="16"/>
        <v>0</v>
      </c>
    </row>
    <row r="48" spans="1:17" ht="14.4" x14ac:dyDescent="0.3">
      <c r="A48" s="26" t="s">
        <v>489</v>
      </c>
      <c r="B48" s="27">
        <f t="shared" si="10"/>
        <v>0.154</v>
      </c>
      <c r="C48" s="28">
        <v>0</v>
      </c>
      <c r="D48" s="28">
        <f t="shared" si="12"/>
        <v>0</v>
      </c>
      <c r="E48" s="28">
        <f t="shared" si="13"/>
        <v>0.154</v>
      </c>
      <c r="F48" s="28">
        <v>0</v>
      </c>
      <c r="G48" s="28">
        <f t="shared" si="14"/>
        <v>0</v>
      </c>
      <c r="H48" s="29">
        <f t="shared" si="15"/>
        <v>0.154</v>
      </c>
      <c r="I48" s="30">
        <f t="shared" si="11"/>
        <v>0</v>
      </c>
      <c r="J48" s="30">
        <f t="shared" si="16"/>
        <v>0</v>
      </c>
    </row>
    <row r="49" spans="1:10" ht="14.4" x14ac:dyDescent="0.3">
      <c r="A49" s="26" t="s">
        <v>251</v>
      </c>
      <c r="B49" s="27">
        <f t="shared" si="10"/>
        <v>0</v>
      </c>
      <c r="C49" s="28">
        <v>0</v>
      </c>
      <c r="D49" s="28" t="e">
        <f t="shared" si="12"/>
        <v>#DIV/0!</v>
      </c>
      <c r="E49" s="28">
        <f t="shared" si="13"/>
        <v>0</v>
      </c>
      <c r="F49" s="28">
        <v>0.19400000000000001</v>
      </c>
      <c r="G49" s="28" t="e">
        <f t="shared" si="14"/>
        <v>#DIV/0!</v>
      </c>
      <c r="H49" s="29">
        <f t="shared" si="15"/>
        <v>0.19400000000000001</v>
      </c>
      <c r="I49" s="30">
        <f t="shared" si="11"/>
        <v>0.19400000000000001</v>
      </c>
      <c r="J49" s="30" t="e">
        <f t="shared" si="16"/>
        <v>#DIV/0!</v>
      </c>
    </row>
    <row r="50" spans="1:10" ht="14.4" x14ac:dyDescent="0.3">
      <c r="A50" s="31" t="s">
        <v>466</v>
      </c>
      <c r="B50" s="27">
        <f t="shared" si="10"/>
        <v>3.0760000000000001</v>
      </c>
      <c r="C50" s="28">
        <v>0</v>
      </c>
      <c r="D50" s="28">
        <f t="shared" si="12"/>
        <v>0</v>
      </c>
      <c r="E50" s="28">
        <f t="shared" si="13"/>
        <v>3.0760000000000001</v>
      </c>
      <c r="F50" s="28">
        <v>0</v>
      </c>
      <c r="G50" s="28">
        <f t="shared" si="14"/>
        <v>0</v>
      </c>
      <c r="H50" s="29">
        <f t="shared" si="15"/>
        <v>3.0760000000000001</v>
      </c>
      <c r="I50" s="30">
        <f t="shared" si="11"/>
        <v>0</v>
      </c>
      <c r="J50" s="30">
        <f t="shared" si="16"/>
        <v>0</v>
      </c>
    </row>
    <row r="51" spans="1:10" ht="14.4" x14ac:dyDescent="0.3">
      <c r="A51" s="26" t="s">
        <v>21</v>
      </c>
      <c r="B51" s="27">
        <f t="shared" si="10"/>
        <v>2.4460000000000002</v>
      </c>
      <c r="C51" s="28">
        <v>0.82299999999999995</v>
      </c>
      <c r="D51" s="28">
        <f t="shared" si="12"/>
        <v>33.646770237121828</v>
      </c>
      <c r="E51" s="28">
        <f t="shared" si="13"/>
        <v>1.6230000000000002</v>
      </c>
      <c r="F51" s="28">
        <v>0</v>
      </c>
      <c r="G51" s="28">
        <f t="shared" si="14"/>
        <v>0</v>
      </c>
      <c r="H51" s="29">
        <f t="shared" si="15"/>
        <v>1.6230000000000002</v>
      </c>
      <c r="I51" s="30">
        <f t="shared" si="11"/>
        <v>-0.82299999999999995</v>
      </c>
      <c r="J51" s="30">
        <f t="shared" si="16"/>
        <v>-33.646770237121828</v>
      </c>
    </row>
    <row r="52" spans="1:10" ht="14.4" x14ac:dyDescent="0.3">
      <c r="A52" s="26" t="s">
        <v>1</v>
      </c>
      <c r="B52" s="27">
        <f t="shared" si="10"/>
        <v>2.9369999999999998</v>
      </c>
      <c r="C52" s="28">
        <v>0</v>
      </c>
      <c r="D52" s="28">
        <f t="shared" si="12"/>
        <v>0</v>
      </c>
      <c r="E52" s="28">
        <f t="shared" si="13"/>
        <v>2.9369999999999998</v>
      </c>
      <c r="F52" s="28">
        <v>0</v>
      </c>
      <c r="G52" s="28">
        <f t="shared" si="14"/>
        <v>0</v>
      </c>
      <c r="H52" s="29">
        <f t="shared" si="15"/>
        <v>2.9369999999999998</v>
      </c>
      <c r="I52" s="30">
        <f t="shared" si="11"/>
        <v>0</v>
      </c>
      <c r="J52" s="30">
        <f t="shared" si="16"/>
        <v>0</v>
      </c>
    </row>
    <row r="53" spans="1:10" ht="14.4" x14ac:dyDescent="0.3">
      <c r="A53" s="26" t="s">
        <v>2</v>
      </c>
      <c r="B53" s="27">
        <f t="shared" si="10"/>
        <v>30.542999999999999</v>
      </c>
      <c r="C53" s="28">
        <v>9.8040000000000003</v>
      </c>
      <c r="D53" s="28">
        <f t="shared" si="12"/>
        <v>32.09900795599647</v>
      </c>
      <c r="E53" s="28">
        <f t="shared" si="13"/>
        <v>20.738999999999997</v>
      </c>
      <c r="F53" s="28">
        <v>11.007</v>
      </c>
      <c r="G53" s="28">
        <f t="shared" si="14"/>
        <v>53.073918703891223</v>
      </c>
      <c r="H53" s="29">
        <f t="shared" si="15"/>
        <v>31.745999999999995</v>
      </c>
      <c r="I53" s="30">
        <f t="shared" si="11"/>
        <v>1.2029999999999959</v>
      </c>
      <c r="J53" s="30">
        <f t="shared" si="16"/>
        <v>3.9387093605736041</v>
      </c>
    </row>
    <row r="54" spans="1:10" ht="14.4" x14ac:dyDescent="0.3">
      <c r="A54" s="26" t="s">
        <v>23</v>
      </c>
      <c r="B54" s="27">
        <f t="shared" si="10"/>
        <v>55.095999999999997</v>
      </c>
      <c r="C54" s="28">
        <f>10.801+0.325</f>
        <v>11.125999999999999</v>
      </c>
      <c r="D54" s="28">
        <f t="shared" si="12"/>
        <v>20.193843473210396</v>
      </c>
      <c r="E54" s="28">
        <f t="shared" si="13"/>
        <v>43.97</v>
      </c>
      <c r="F54" s="28">
        <v>8.7899999999999991</v>
      </c>
      <c r="G54" s="28">
        <f t="shared" si="14"/>
        <v>19.990902888332954</v>
      </c>
      <c r="H54" s="29">
        <f t="shared" si="15"/>
        <v>52.76</v>
      </c>
      <c r="I54" s="30">
        <f t="shared" si="11"/>
        <v>-2.3359999999999985</v>
      </c>
      <c r="J54" s="30">
        <f t="shared" si="16"/>
        <v>-4.2398722230288923</v>
      </c>
    </row>
    <row r="55" spans="1:10" ht="14.4" x14ac:dyDescent="0.3">
      <c r="A55" s="26" t="s">
        <v>252</v>
      </c>
      <c r="B55" s="27">
        <f t="shared" si="10"/>
        <v>4.7380000000000004</v>
      </c>
      <c r="C55" s="28">
        <v>0.33800000000000002</v>
      </c>
      <c r="D55" s="28">
        <f t="shared" si="12"/>
        <v>7.1338117349092443</v>
      </c>
      <c r="E55" s="28">
        <f t="shared" si="13"/>
        <v>4.4000000000000004</v>
      </c>
      <c r="F55" s="28">
        <v>0</v>
      </c>
      <c r="G55" s="28">
        <f t="shared" si="14"/>
        <v>0</v>
      </c>
      <c r="H55" s="29">
        <f t="shared" si="15"/>
        <v>4.4000000000000004</v>
      </c>
      <c r="I55" s="30">
        <f t="shared" si="11"/>
        <v>-0.33800000000000008</v>
      </c>
      <c r="J55" s="30">
        <f t="shared" si="16"/>
        <v>-7.133811734909246</v>
      </c>
    </row>
    <row r="56" spans="1:10" ht="14.4" x14ac:dyDescent="0.3">
      <c r="A56" s="32" t="s">
        <v>22</v>
      </c>
      <c r="B56" s="27">
        <f t="shared" si="10"/>
        <v>0.27</v>
      </c>
      <c r="C56" s="28">
        <f>0.017+0.001</f>
        <v>1.8000000000000002E-2</v>
      </c>
      <c r="D56" s="28">
        <f t="shared" si="12"/>
        <v>6.666666666666667</v>
      </c>
      <c r="E56" s="28">
        <f t="shared" si="13"/>
        <v>0.252</v>
      </c>
      <c r="F56" s="28">
        <v>0</v>
      </c>
      <c r="G56" s="28">
        <f t="shared" si="14"/>
        <v>0</v>
      </c>
      <c r="H56" s="29">
        <f t="shared" si="15"/>
        <v>0.252</v>
      </c>
      <c r="I56" s="30">
        <f t="shared" si="11"/>
        <v>-1.8000000000000016E-2</v>
      </c>
      <c r="J56" s="30">
        <f t="shared" si="16"/>
        <v>-6.6666666666666723</v>
      </c>
    </row>
    <row r="57" spans="1:10" ht="14.4" x14ac:dyDescent="0.3">
      <c r="A57" s="32" t="s">
        <v>24</v>
      </c>
      <c r="B57" s="27">
        <f t="shared" si="10"/>
        <v>0.182</v>
      </c>
      <c r="C57" s="28">
        <v>0</v>
      </c>
      <c r="D57" s="28">
        <f t="shared" si="12"/>
        <v>0</v>
      </c>
      <c r="E57" s="28">
        <f t="shared" si="13"/>
        <v>0.182</v>
      </c>
      <c r="F57" s="28">
        <v>0</v>
      </c>
      <c r="G57" s="28">
        <f t="shared" si="14"/>
        <v>0</v>
      </c>
      <c r="H57" s="29">
        <f t="shared" si="15"/>
        <v>0.182</v>
      </c>
      <c r="I57" s="30">
        <f t="shared" si="11"/>
        <v>0</v>
      </c>
      <c r="J57" s="30">
        <f t="shared" si="16"/>
        <v>0</v>
      </c>
    </row>
    <row r="58" spans="1:10" ht="14.4" x14ac:dyDescent="0.3">
      <c r="A58" s="32" t="s">
        <v>253</v>
      </c>
      <c r="B58" s="27">
        <f t="shared" si="10"/>
        <v>1.341</v>
      </c>
      <c r="C58" s="28">
        <f>0.189+0.002</f>
        <v>0.191</v>
      </c>
      <c r="D58" s="28">
        <f t="shared" si="12"/>
        <v>14.243102162565249</v>
      </c>
      <c r="E58" s="28">
        <f t="shared" si="13"/>
        <v>1.1499999999999999</v>
      </c>
      <c r="F58" s="28">
        <v>0</v>
      </c>
      <c r="G58" s="28">
        <f t="shared" si="14"/>
        <v>0</v>
      </c>
      <c r="H58" s="29">
        <f t="shared" si="15"/>
        <v>1.1499999999999999</v>
      </c>
      <c r="I58" s="30">
        <f t="shared" si="11"/>
        <v>-0.19100000000000006</v>
      </c>
      <c r="J58" s="30">
        <f t="shared" si="16"/>
        <v>-14.243102162565254</v>
      </c>
    </row>
    <row r="59" spans="1:10" ht="14.4" x14ac:dyDescent="0.3">
      <c r="A59" s="32" t="s">
        <v>475</v>
      </c>
      <c r="B59" s="27">
        <f t="shared" si="10"/>
        <v>7.2999999999999995E-2</v>
      </c>
      <c r="C59" s="28">
        <v>0</v>
      </c>
      <c r="D59" s="28">
        <f t="shared" si="12"/>
        <v>0</v>
      </c>
      <c r="E59" s="28">
        <f t="shared" si="13"/>
        <v>7.2999999999999995E-2</v>
      </c>
      <c r="F59" s="28">
        <v>0</v>
      </c>
      <c r="G59" s="28">
        <f t="shared" si="14"/>
        <v>0</v>
      </c>
      <c r="H59" s="29">
        <f t="shared" si="15"/>
        <v>7.2999999999999995E-2</v>
      </c>
      <c r="I59" s="30">
        <f t="shared" si="11"/>
        <v>0</v>
      </c>
      <c r="J59" s="30">
        <f t="shared" si="16"/>
        <v>0</v>
      </c>
    </row>
    <row r="60" spans="1:10" ht="14.4" x14ac:dyDescent="0.3">
      <c r="A60" s="26" t="s">
        <v>20</v>
      </c>
      <c r="B60" s="27">
        <f t="shared" si="10"/>
        <v>5.8999999999999997E-2</v>
      </c>
      <c r="C60" s="28">
        <v>0</v>
      </c>
      <c r="D60" s="28">
        <f t="shared" si="12"/>
        <v>0</v>
      </c>
      <c r="E60" s="28">
        <f t="shared" si="13"/>
        <v>5.8999999999999997E-2</v>
      </c>
      <c r="F60" s="28">
        <v>0</v>
      </c>
      <c r="G60" s="28">
        <f t="shared" si="14"/>
        <v>0</v>
      </c>
      <c r="H60" s="29">
        <f t="shared" si="15"/>
        <v>5.8999999999999997E-2</v>
      </c>
      <c r="I60" s="30">
        <f t="shared" si="11"/>
        <v>0</v>
      </c>
      <c r="J60" s="30">
        <f t="shared" si="16"/>
        <v>0</v>
      </c>
    </row>
    <row r="61" spans="1:10" ht="14.4" x14ac:dyDescent="0.3">
      <c r="A61" s="26" t="s">
        <v>26</v>
      </c>
      <c r="B61" s="27">
        <f t="shared" si="10"/>
        <v>0.94899999999999995</v>
      </c>
      <c r="C61" s="28">
        <v>8.6999999999999994E-2</v>
      </c>
      <c r="D61" s="28">
        <f t="shared" si="12"/>
        <v>9.167544783983141</v>
      </c>
      <c r="E61" s="28">
        <f t="shared" si="13"/>
        <v>0.86199999999999999</v>
      </c>
      <c r="F61" s="28">
        <v>0</v>
      </c>
      <c r="G61" s="28">
        <f t="shared" si="14"/>
        <v>0</v>
      </c>
      <c r="H61" s="29">
        <f t="shared" si="15"/>
        <v>0.86199999999999999</v>
      </c>
      <c r="I61" s="30">
        <f t="shared" si="11"/>
        <v>-8.6999999999999966E-2</v>
      </c>
      <c r="J61" s="30">
        <f t="shared" si="16"/>
        <v>-9.1675447839831357</v>
      </c>
    </row>
    <row r="62" spans="1:10" ht="14.4" x14ac:dyDescent="0.3">
      <c r="A62" s="26" t="s">
        <v>3</v>
      </c>
      <c r="B62" s="1">
        <f>SUM(B45:B61)</f>
        <v>106.58899999999998</v>
      </c>
      <c r="C62" s="33">
        <f>SUM(C45:C61)</f>
        <v>22.387</v>
      </c>
      <c r="D62" s="24">
        <f>C62/B62*100</f>
        <v>21.003105386109265</v>
      </c>
      <c r="E62" s="24">
        <f>SUM(E45:E61)</f>
        <v>84.201999999999984</v>
      </c>
      <c r="F62" s="33">
        <f>SUM(F45:F61)</f>
        <v>22.387</v>
      </c>
      <c r="G62" s="24">
        <f>F62/B62*100</f>
        <v>21.003105386109265</v>
      </c>
      <c r="H62" s="33">
        <f>SUM(H45:H61)</f>
        <v>106.58899999999998</v>
      </c>
      <c r="I62" s="30">
        <f t="shared" si="11"/>
        <v>0</v>
      </c>
      <c r="J62" s="30">
        <f t="shared" si="16"/>
        <v>0</v>
      </c>
    </row>
    <row r="63" spans="1:10" ht="14.4" x14ac:dyDescent="0.3">
      <c r="A63" s="92"/>
      <c r="B63" s="19"/>
      <c r="C63" s="93"/>
      <c r="D63" s="21"/>
      <c r="E63" s="21"/>
      <c r="F63" s="93"/>
      <c r="G63" s="21"/>
      <c r="H63" s="93"/>
      <c r="I63" s="94"/>
      <c r="J63" s="94"/>
    </row>
    <row r="64" spans="1:10" ht="15.6" x14ac:dyDescent="0.3">
      <c r="A64" s="190" t="s">
        <v>503</v>
      </c>
      <c r="B64" s="190"/>
      <c r="C64" s="190"/>
      <c r="D64" s="190"/>
      <c r="E64" s="190"/>
      <c r="F64" s="190"/>
      <c r="G64" s="190"/>
      <c r="H64" s="190"/>
      <c r="I64" s="190"/>
      <c r="J64" s="190"/>
    </row>
    <row r="65" spans="1:10" ht="14.4" x14ac:dyDescent="0.25">
      <c r="A65" s="34" t="s">
        <v>6</v>
      </c>
      <c r="B65" s="1" t="s">
        <v>50</v>
      </c>
      <c r="C65" s="24" t="s">
        <v>17</v>
      </c>
      <c r="D65" s="24" t="s">
        <v>18</v>
      </c>
      <c r="E65" s="24" t="s">
        <v>7</v>
      </c>
      <c r="F65" s="24" t="s">
        <v>16</v>
      </c>
      <c r="G65" s="24" t="s">
        <v>19</v>
      </c>
      <c r="H65" s="24" t="s">
        <v>49</v>
      </c>
      <c r="I65" s="24" t="s">
        <v>14</v>
      </c>
      <c r="J65" s="25" t="s">
        <v>15</v>
      </c>
    </row>
    <row r="66" spans="1:10" ht="14.4" x14ac:dyDescent="0.3">
      <c r="A66" s="26" t="s">
        <v>13</v>
      </c>
      <c r="B66" s="27">
        <f t="shared" ref="B66:B82" si="17">H45</f>
        <v>6.1139999999999999</v>
      </c>
      <c r="C66" s="28">
        <v>0</v>
      </c>
      <c r="D66" s="28">
        <f>C66/B66*100</f>
        <v>0</v>
      </c>
      <c r="E66" s="28">
        <f>B66-C66</f>
        <v>6.1139999999999999</v>
      </c>
      <c r="F66" s="28">
        <v>0.44400000000000001</v>
      </c>
      <c r="G66" s="28">
        <f>F66/E66*100</f>
        <v>7.2620215897939158</v>
      </c>
      <c r="H66" s="29">
        <f>E66+F66</f>
        <v>6.5579999999999998</v>
      </c>
      <c r="I66" s="30">
        <f t="shared" ref="I66:I83" si="18">(H66-B66)</f>
        <v>0.44399999999999995</v>
      </c>
      <c r="J66" s="30">
        <f>(I66/B66)*100</f>
        <v>7.2620215897939158</v>
      </c>
    </row>
    <row r="67" spans="1:10" ht="14.4" x14ac:dyDescent="0.3">
      <c r="A67" s="26" t="s">
        <v>474</v>
      </c>
      <c r="B67" s="27">
        <f t="shared" si="17"/>
        <v>0.95099999999999996</v>
      </c>
      <c r="C67" s="28">
        <v>0</v>
      </c>
      <c r="D67" s="28">
        <f t="shared" ref="D67:D82" si="19">C67/B67*100</f>
        <v>0</v>
      </c>
      <c r="E67" s="28">
        <f t="shared" ref="E67:E82" si="20">B67-C67</f>
        <v>0.95099999999999996</v>
      </c>
      <c r="F67" s="28">
        <v>0</v>
      </c>
      <c r="G67" s="28">
        <f t="shared" ref="G67:G82" si="21">F67/E67*100</f>
        <v>0</v>
      </c>
      <c r="H67" s="29">
        <f t="shared" ref="H67:H82" si="22">E67+F67</f>
        <v>0.95099999999999996</v>
      </c>
      <c r="I67" s="30">
        <f t="shared" si="18"/>
        <v>0</v>
      </c>
      <c r="J67" s="30">
        <f t="shared" ref="J67:J83" si="23">(I67/B67)*100</f>
        <v>0</v>
      </c>
    </row>
    <row r="68" spans="1:10" ht="14.4" x14ac:dyDescent="0.3">
      <c r="A68" s="26" t="s">
        <v>25</v>
      </c>
      <c r="B68" s="27">
        <f t="shared" si="17"/>
        <v>5.6000000000000001E-2</v>
      </c>
      <c r="C68" s="28">
        <v>0</v>
      </c>
      <c r="D68" s="28">
        <f t="shared" si="19"/>
        <v>0</v>
      </c>
      <c r="E68" s="28">
        <f t="shared" si="20"/>
        <v>5.6000000000000001E-2</v>
      </c>
      <c r="F68" s="28">
        <v>0</v>
      </c>
      <c r="G68" s="28">
        <f t="shared" si="21"/>
        <v>0</v>
      </c>
      <c r="H68" s="29">
        <f t="shared" si="22"/>
        <v>5.6000000000000001E-2</v>
      </c>
      <c r="I68" s="30">
        <f t="shared" si="18"/>
        <v>0</v>
      </c>
      <c r="J68" s="30">
        <f t="shared" si="23"/>
        <v>0</v>
      </c>
    </row>
    <row r="69" spans="1:10" ht="14.4" x14ac:dyDescent="0.3">
      <c r="A69" s="26" t="s">
        <v>489</v>
      </c>
      <c r="B69" s="27">
        <f t="shared" si="17"/>
        <v>0.154</v>
      </c>
      <c r="C69" s="28">
        <v>6.0999999999999999E-2</v>
      </c>
      <c r="D69" s="28">
        <f t="shared" si="19"/>
        <v>39.61038961038961</v>
      </c>
      <c r="E69" s="28">
        <f t="shared" si="20"/>
        <v>9.2999999999999999E-2</v>
      </c>
      <c r="F69" s="28">
        <v>0</v>
      </c>
      <c r="G69" s="28">
        <f t="shared" si="21"/>
        <v>0</v>
      </c>
      <c r="H69" s="29">
        <f t="shared" si="22"/>
        <v>9.2999999999999999E-2</v>
      </c>
      <c r="I69" s="30">
        <f t="shared" si="18"/>
        <v>-6.0999999999999999E-2</v>
      </c>
      <c r="J69" s="30">
        <f t="shared" si="23"/>
        <v>-39.61038961038961</v>
      </c>
    </row>
    <row r="70" spans="1:10" ht="14.4" x14ac:dyDescent="0.3">
      <c r="A70" s="26" t="s">
        <v>251</v>
      </c>
      <c r="B70" s="27">
        <f t="shared" si="17"/>
        <v>0.19400000000000001</v>
      </c>
      <c r="C70" s="28">
        <v>0</v>
      </c>
      <c r="D70" s="28">
        <f t="shared" si="19"/>
        <v>0</v>
      </c>
      <c r="E70" s="28">
        <f t="shared" si="20"/>
        <v>0.19400000000000001</v>
      </c>
      <c r="F70" s="28">
        <v>0</v>
      </c>
      <c r="G70" s="28">
        <f t="shared" si="21"/>
        <v>0</v>
      </c>
      <c r="H70" s="29">
        <f t="shared" si="22"/>
        <v>0.19400000000000001</v>
      </c>
      <c r="I70" s="30">
        <f t="shared" si="18"/>
        <v>0</v>
      </c>
      <c r="J70" s="30">
        <f t="shared" si="23"/>
        <v>0</v>
      </c>
    </row>
    <row r="71" spans="1:10" ht="14.4" x14ac:dyDescent="0.3">
      <c r="A71" s="31" t="s">
        <v>466</v>
      </c>
      <c r="B71" s="27">
        <f t="shared" si="17"/>
        <v>3.0760000000000001</v>
      </c>
      <c r="C71" s="28">
        <v>0</v>
      </c>
      <c r="D71" s="28">
        <f t="shared" si="19"/>
        <v>0</v>
      </c>
      <c r="E71" s="28">
        <f t="shared" si="20"/>
        <v>3.0760000000000001</v>
      </c>
      <c r="F71" s="28">
        <v>0</v>
      </c>
      <c r="G71" s="28">
        <f t="shared" si="21"/>
        <v>0</v>
      </c>
      <c r="H71" s="29">
        <f t="shared" si="22"/>
        <v>3.0760000000000001</v>
      </c>
      <c r="I71" s="30">
        <f t="shared" si="18"/>
        <v>0</v>
      </c>
      <c r="J71" s="30">
        <f t="shared" si="23"/>
        <v>0</v>
      </c>
    </row>
    <row r="72" spans="1:10" ht="14.4" x14ac:dyDescent="0.3">
      <c r="A72" s="26" t="s">
        <v>21</v>
      </c>
      <c r="B72" s="27">
        <f t="shared" si="17"/>
        <v>1.6230000000000002</v>
      </c>
      <c r="C72" s="28">
        <v>0</v>
      </c>
      <c r="D72" s="28">
        <f t="shared" si="19"/>
        <v>0</v>
      </c>
      <c r="E72" s="28">
        <f t="shared" si="20"/>
        <v>1.6230000000000002</v>
      </c>
      <c r="F72" s="28">
        <v>0</v>
      </c>
      <c r="G72" s="28">
        <f t="shared" si="21"/>
        <v>0</v>
      </c>
      <c r="H72" s="29">
        <f t="shared" si="22"/>
        <v>1.6230000000000002</v>
      </c>
      <c r="I72" s="30">
        <f t="shared" si="18"/>
        <v>0</v>
      </c>
      <c r="J72" s="30">
        <f t="shared" si="23"/>
        <v>0</v>
      </c>
    </row>
    <row r="73" spans="1:10" ht="14.4" x14ac:dyDescent="0.3">
      <c r="A73" s="26" t="s">
        <v>1</v>
      </c>
      <c r="B73" s="27">
        <f t="shared" si="17"/>
        <v>2.9369999999999998</v>
      </c>
      <c r="C73" s="28">
        <v>0</v>
      </c>
      <c r="D73" s="28">
        <f t="shared" si="19"/>
        <v>0</v>
      </c>
      <c r="E73" s="28">
        <f t="shared" si="20"/>
        <v>2.9369999999999998</v>
      </c>
      <c r="F73" s="28">
        <v>0</v>
      </c>
      <c r="G73" s="28">
        <f t="shared" si="21"/>
        <v>0</v>
      </c>
      <c r="H73" s="29">
        <f t="shared" si="22"/>
        <v>2.9369999999999998</v>
      </c>
      <c r="I73" s="30">
        <f t="shared" si="18"/>
        <v>0</v>
      </c>
      <c r="J73" s="30">
        <f t="shared" si="23"/>
        <v>0</v>
      </c>
    </row>
    <row r="74" spans="1:10" ht="14.4" x14ac:dyDescent="0.3">
      <c r="A74" s="26" t="s">
        <v>2</v>
      </c>
      <c r="B74" s="27">
        <f t="shared" si="17"/>
        <v>31.745999999999995</v>
      </c>
      <c r="C74" s="28">
        <v>4.6390000000000002</v>
      </c>
      <c r="D74" s="28">
        <f t="shared" si="19"/>
        <v>14.612864612864614</v>
      </c>
      <c r="E74" s="28">
        <f t="shared" si="20"/>
        <v>27.106999999999996</v>
      </c>
      <c r="F74" s="28">
        <v>9.7050000000000001</v>
      </c>
      <c r="G74" s="28">
        <f t="shared" si="21"/>
        <v>35.802560224296315</v>
      </c>
      <c r="H74" s="29">
        <f t="shared" si="22"/>
        <v>36.811999999999998</v>
      </c>
      <c r="I74" s="30">
        <f t="shared" si="18"/>
        <v>5.0660000000000025</v>
      </c>
      <c r="J74" s="30">
        <f t="shared" si="23"/>
        <v>15.957915957915969</v>
      </c>
    </row>
    <row r="75" spans="1:10" ht="14.4" x14ac:dyDescent="0.3">
      <c r="A75" s="26" t="s">
        <v>23</v>
      </c>
      <c r="B75" s="27">
        <f t="shared" si="17"/>
        <v>52.76</v>
      </c>
      <c r="C75" s="28">
        <f>9.48+0.027</f>
        <v>9.5069999999999997</v>
      </c>
      <c r="D75" s="28">
        <f t="shared" si="19"/>
        <v>18.019332827899927</v>
      </c>
      <c r="E75" s="28">
        <f t="shared" si="20"/>
        <v>43.253</v>
      </c>
      <c r="F75" s="28">
        <v>4.2220000000000004</v>
      </c>
      <c r="G75" s="28">
        <f t="shared" si="21"/>
        <v>9.7611726354241348</v>
      </c>
      <c r="H75" s="29">
        <f t="shared" si="22"/>
        <v>47.475000000000001</v>
      </c>
      <c r="I75" s="30">
        <f t="shared" si="18"/>
        <v>-5.2849999999999966</v>
      </c>
      <c r="J75" s="30">
        <f t="shared" si="23"/>
        <v>-10.017058377558751</v>
      </c>
    </row>
    <row r="76" spans="1:10" ht="14.4" x14ac:dyDescent="0.3">
      <c r="A76" s="26" t="s">
        <v>252</v>
      </c>
      <c r="B76" s="27">
        <f t="shared" si="17"/>
        <v>4.4000000000000004</v>
      </c>
      <c r="C76" s="28">
        <v>0</v>
      </c>
      <c r="D76" s="28">
        <f t="shared" si="19"/>
        <v>0</v>
      </c>
      <c r="E76" s="28">
        <f t="shared" si="20"/>
        <v>4.4000000000000004</v>
      </c>
      <c r="F76" s="28">
        <v>0</v>
      </c>
      <c r="G76" s="28">
        <f t="shared" si="21"/>
        <v>0</v>
      </c>
      <c r="H76" s="29">
        <f t="shared" si="22"/>
        <v>4.4000000000000004</v>
      </c>
      <c r="I76" s="30">
        <f t="shared" si="18"/>
        <v>0</v>
      </c>
      <c r="J76" s="30">
        <f t="shared" si="23"/>
        <v>0</v>
      </c>
    </row>
    <row r="77" spans="1:10" ht="14.4" x14ac:dyDescent="0.3">
      <c r="A77" s="32" t="s">
        <v>22</v>
      </c>
      <c r="B77" s="27">
        <f t="shared" si="17"/>
        <v>0.252</v>
      </c>
      <c r="C77" s="28">
        <v>4.2000000000000003E-2</v>
      </c>
      <c r="D77" s="28">
        <f t="shared" si="19"/>
        <v>16.666666666666668</v>
      </c>
      <c r="E77" s="28">
        <f t="shared" si="20"/>
        <v>0.21</v>
      </c>
      <c r="F77" s="28">
        <v>0</v>
      </c>
      <c r="G77" s="28">
        <f t="shared" si="21"/>
        <v>0</v>
      </c>
      <c r="H77" s="29">
        <f t="shared" si="22"/>
        <v>0.21</v>
      </c>
      <c r="I77" s="30">
        <f t="shared" si="18"/>
        <v>-4.200000000000001E-2</v>
      </c>
      <c r="J77" s="30">
        <f t="shared" si="23"/>
        <v>-16.666666666666671</v>
      </c>
    </row>
    <row r="78" spans="1:10" ht="14.4" x14ac:dyDescent="0.3">
      <c r="A78" s="32" t="s">
        <v>24</v>
      </c>
      <c r="B78" s="27">
        <f t="shared" si="17"/>
        <v>0.182</v>
      </c>
      <c r="C78" s="28">
        <v>5.0999999999999997E-2</v>
      </c>
      <c r="D78" s="28">
        <f t="shared" si="19"/>
        <v>28.021978021978022</v>
      </c>
      <c r="E78" s="28">
        <f t="shared" si="20"/>
        <v>0.13100000000000001</v>
      </c>
      <c r="F78" s="28">
        <v>0</v>
      </c>
      <c r="G78" s="28">
        <f t="shared" si="21"/>
        <v>0</v>
      </c>
      <c r="H78" s="29">
        <f t="shared" si="22"/>
        <v>0.13100000000000001</v>
      </c>
      <c r="I78" s="30">
        <f t="shared" si="18"/>
        <v>-5.099999999999999E-2</v>
      </c>
      <c r="J78" s="30">
        <f t="shared" si="23"/>
        <v>-28.021978021978018</v>
      </c>
    </row>
    <row r="79" spans="1:10" ht="14.4" x14ac:dyDescent="0.3">
      <c r="A79" s="32" t="s">
        <v>253</v>
      </c>
      <c r="B79" s="27">
        <f t="shared" si="17"/>
        <v>1.1499999999999999</v>
      </c>
      <c r="C79" s="28">
        <v>7.0999999999999994E-2</v>
      </c>
      <c r="D79" s="28">
        <f t="shared" si="19"/>
        <v>6.1739130434782608</v>
      </c>
      <c r="E79" s="28">
        <f t="shared" si="20"/>
        <v>1.079</v>
      </c>
      <c r="F79" s="28">
        <v>0</v>
      </c>
      <c r="G79" s="28">
        <f t="shared" si="21"/>
        <v>0</v>
      </c>
      <c r="H79" s="29">
        <f t="shared" si="22"/>
        <v>1.079</v>
      </c>
      <c r="I79" s="30">
        <f t="shared" si="18"/>
        <v>-7.0999999999999952E-2</v>
      </c>
      <c r="J79" s="30">
        <f t="shared" si="23"/>
        <v>-6.1739130434782572</v>
      </c>
    </row>
    <row r="80" spans="1:10" ht="14.4" x14ac:dyDescent="0.3">
      <c r="A80" s="32" t="s">
        <v>475</v>
      </c>
      <c r="B80" s="27">
        <f t="shared" si="17"/>
        <v>7.2999999999999995E-2</v>
      </c>
      <c r="C80" s="28">
        <v>0</v>
      </c>
      <c r="D80" s="28">
        <f t="shared" si="19"/>
        <v>0</v>
      </c>
      <c r="E80" s="28">
        <f t="shared" si="20"/>
        <v>7.2999999999999995E-2</v>
      </c>
      <c r="F80" s="28">
        <v>0</v>
      </c>
      <c r="G80" s="28">
        <f t="shared" si="21"/>
        <v>0</v>
      </c>
      <c r="H80" s="29">
        <f t="shared" si="22"/>
        <v>7.2999999999999995E-2</v>
      </c>
      <c r="I80" s="30">
        <f t="shared" si="18"/>
        <v>0</v>
      </c>
      <c r="J80" s="30">
        <f t="shared" si="23"/>
        <v>0</v>
      </c>
    </row>
    <row r="81" spans="1:10" ht="14.4" x14ac:dyDescent="0.3">
      <c r="A81" s="26" t="s">
        <v>20</v>
      </c>
      <c r="B81" s="27">
        <f t="shared" si="17"/>
        <v>5.8999999999999997E-2</v>
      </c>
      <c r="C81" s="28">
        <v>0</v>
      </c>
      <c r="D81" s="28">
        <f t="shared" si="19"/>
        <v>0</v>
      </c>
      <c r="E81" s="28">
        <f t="shared" si="20"/>
        <v>5.8999999999999997E-2</v>
      </c>
      <c r="F81" s="28">
        <v>0</v>
      </c>
      <c r="G81" s="28">
        <f t="shared" si="21"/>
        <v>0</v>
      </c>
      <c r="H81" s="29">
        <f t="shared" si="22"/>
        <v>5.8999999999999997E-2</v>
      </c>
      <c r="I81" s="30">
        <f t="shared" si="18"/>
        <v>0</v>
      </c>
      <c r="J81" s="30">
        <f t="shared" si="23"/>
        <v>0</v>
      </c>
    </row>
    <row r="82" spans="1:10" ht="14.4" x14ac:dyDescent="0.3">
      <c r="A82" s="26" t="s">
        <v>26</v>
      </c>
      <c r="B82" s="27">
        <f t="shared" si="17"/>
        <v>0.86199999999999999</v>
      </c>
      <c r="C82" s="28">
        <v>0</v>
      </c>
      <c r="D82" s="28">
        <f t="shared" si="19"/>
        <v>0</v>
      </c>
      <c r="E82" s="28">
        <f t="shared" si="20"/>
        <v>0.86199999999999999</v>
      </c>
      <c r="F82" s="28">
        <v>0</v>
      </c>
      <c r="G82" s="28">
        <f t="shared" si="21"/>
        <v>0</v>
      </c>
      <c r="H82" s="29">
        <f t="shared" si="22"/>
        <v>0.86199999999999999</v>
      </c>
      <c r="I82" s="30">
        <f t="shared" si="18"/>
        <v>0</v>
      </c>
      <c r="J82" s="30">
        <f t="shared" si="23"/>
        <v>0</v>
      </c>
    </row>
    <row r="83" spans="1:10" ht="14.4" x14ac:dyDescent="0.3">
      <c r="A83" s="26" t="s">
        <v>3</v>
      </c>
      <c r="B83" s="1">
        <f>SUM(B66:B82)</f>
        <v>106.58899999999998</v>
      </c>
      <c r="C83" s="33">
        <f>SUM(C66:C82)</f>
        <v>14.371</v>
      </c>
      <c r="D83" s="24">
        <f>C83/B83*100</f>
        <v>13.482629539633548</v>
      </c>
      <c r="E83" s="24">
        <f>SUM(E66:E82)</f>
        <v>92.217999999999975</v>
      </c>
      <c r="F83" s="33">
        <f>SUM(F66:F82)</f>
        <v>14.371000000000002</v>
      </c>
      <c r="G83" s="24">
        <f>F83/B83*100</f>
        <v>13.48262953963355</v>
      </c>
      <c r="H83" s="33">
        <f>SUM(H66:H82)</f>
        <v>106.58899999999998</v>
      </c>
      <c r="I83" s="30">
        <f t="shared" si="18"/>
        <v>0</v>
      </c>
      <c r="J83" s="30">
        <f t="shared" si="23"/>
        <v>0</v>
      </c>
    </row>
    <row r="85" spans="1:10" ht="15.6" x14ac:dyDescent="0.3">
      <c r="A85" s="190" t="s">
        <v>504</v>
      </c>
      <c r="B85" s="190"/>
      <c r="C85" s="190"/>
      <c r="D85" s="190"/>
      <c r="E85" s="190"/>
      <c r="F85" s="190"/>
      <c r="G85" s="190"/>
      <c r="H85" s="190"/>
      <c r="I85" s="190"/>
      <c r="J85" s="190"/>
    </row>
    <row r="86" spans="1:10" ht="14.4" x14ac:dyDescent="0.25">
      <c r="A86" s="34" t="s">
        <v>6</v>
      </c>
      <c r="B86" s="1" t="s">
        <v>50</v>
      </c>
      <c r="C86" s="24" t="s">
        <v>17</v>
      </c>
      <c r="D86" s="24" t="s">
        <v>18</v>
      </c>
      <c r="E86" s="24" t="s">
        <v>7</v>
      </c>
      <c r="F86" s="24" t="s">
        <v>16</v>
      </c>
      <c r="G86" s="24" t="s">
        <v>19</v>
      </c>
      <c r="H86" s="24" t="s">
        <v>49</v>
      </c>
      <c r="I86" s="24" t="s">
        <v>14</v>
      </c>
      <c r="J86" s="25" t="s">
        <v>15</v>
      </c>
    </row>
    <row r="87" spans="1:10" ht="14.4" x14ac:dyDescent="0.3">
      <c r="A87" s="26" t="s">
        <v>13</v>
      </c>
      <c r="B87" s="27">
        <f t="shared" ref="B87:B103" si="24">H66</f>
        <v>6.5579999999999998</v>
      </c>
      <c r="C87" s="28">
        <v>0</v>
      </c>
      <c r="D87" s="28">
        <f t="shared" ref="D87:D104" si="25">C87/B87*100</f>
        <v>0</v>
      </c>
      <c r="E87" s="28">
        <f t="shared" ref="E87:E103" si="26">B87-C87</f>
        <v>6.5579999999999998</v>
      </c>
      <c r="F87" s="28">
        <v>0</v>
      </c>
      <c r="G87" s="28">
        <f>F87/E87*100</f>
        <v>0</v>
      </c>
      <c r="H87" s="29">
        <f>E87+F87</f>
        <v>6.5579999999999998</v>
      </c>
      <c r="I87" s="30">
        <f t="shared" ref="I87:I104" si="27">(H87-B87)</f>
        <v>0</v>
      </c>
      <c r="J87" s="30">
        <f>(I87/B87)*100</f>
        <v>0</v>
      </c>
    </row>
    <row r="88" spans="1:10" ht="14.4" x14ac:dyDescent="0.3">
      <c r="A88" s="26" t="s">
        <v>474</v>
      </c>
      <c r="B88" s="27">
        <f t="shared" si="24"/>
        <v>0.95099999999999996</v>
      </c>
      <c r="C88" s="28">
        <v>0</v>
      </c>
      <c r="D88" s="28">
        <f t="shared" si="25"/>
        <v>0</v>
      </c>
      <c r="E88" s="28">
        <f t="shared" si="26"/>
        <v>0.95099999999999996</v>
      </c>
      <c r="F88" s="28">
        <v>0</v>
      </c>
      <c r="G88" s="28">
        <f t="shared" ref="G88:G103" si="28">F88/E88*100</f>
        <v>0</v>
      </c>
      <c r="H88" s="29">
        <f t="shared" ref="H88:H103" si="29">E88+F88</f>
        <v>0.95099999999999996</v>
      </c>
      <c r="I88" s="30">
        <f t="shared" si="27"/>
        <v>0</v>
      </c>
      <c r="J88" s="30">
        <f t="shared" ref="J88:J103" si="30">(I88/B88)*100</f>
        <v>0</v>
      </c>
    </row>
    <row r="89" spans="1:10" ht="14.4" x14ac:dyDescent="0.3">
      <c r="A89" s="26" t="s">
        <v>25</v>
      </c>
      <c r="B89" s="27">
        <f t="shared" si="24"/>
        <v>5.6000000000000001E-2</v>
      </c>
      <c r="C89" s="28">
        <v>0</v>
      </c>
      <c r="D89" s="28">
        <f t="shared" si="25"/>
        <v>0</v>
      </c>
      <c r="E89" s="28">
        <f t="shared" si="26"/>
        <v>5.6000000000000001E-2</v>
      </c>
      <c r="F89" s="28">
        <v>0</v>
      </c>
      <c r="G89" s="28">
        <f t="shared" si="28"/>
        <v>0</v>
      </c>
      <c r="H89" s="29">
        <f t="shared" si="29"/>
        <v>5.6000000000000001E-2</v>
      </c>
      <c r="I89" s="30">
        <f t="shared" si="27"/>
        <v>0</v>
      </c>
      <c r="J89" s="30">
        <f t="shared" si="30"/>
        <v>0</v>
      </c>
    </row>
    <row r="90" spans="1:10" ht="14.4" x14ac:dyDescent="0.3">
      <c r="A90" s="26" t="s">
        <v>489</v>
      </c>
      <c r="B90" s="27">
        <f t="shared" si="24"/>
        <v>9.2999999999999999E-2</v>
      </c>
      <c r="C90" s="28">
        <v>0</v>
      </c>
      <c r="D90" s="28">
        <f t="shared" si="25"/>
        <v>0</v>
      </c>
      <c r="E90" s="28">
        <f t="shared" si="26"/>
        <v>9.2999999999999999E-2</v>
      </c>
      <c r="F90" s="28">
        <v>0</v>
      </c>
      <c r="G90" s="28">
        <f t="shared" si="28"/>
        <v>0</v>
      </c>
      <c r="H90" s="29">
        <f t="shared" si="29"/>
        <v>9.2999999999999999E-2</v>
      </c>
      <c r="I90" s="30">
        <f t="shared" si="27"/>
        <v>0</v>
      </c>
      <c r="J90" s="30">
        <f t="shared" si="30"/>
        <v>0</v>
      </c>
    </row>
    <row r="91" spans="1:10" ht="14.4" x14ac:dyDescent="0.3">
      <c r="A91" s="26" t="s">
        <v>251</v>
      </c>
      <c r="B91" s="27">
        <f t="shared" si="24"/>
        <v>0.19400000000000001</v>
      </c>
      <c r="C91" s="28">
        <v>0</v>
      </c>
      <c r="D91" s="28">
        <f t="shared" si="25"/>
        <v>0</v>
      </c>
      <c r="E91" s="28">
        <f t="shared" si="26"/>
        <v>0.19400000000000001</v>
      </c>
      <c r="F91" s="28">
        <v>0</v>
      </c>
      <c r="G91" s="28">
        <f t="shared" si="28"/>
        <v>0</v>
      </c>
      <c r="H91" s="29">
        <f t="shared" si="29"/>
        <v>0.19400000000000001</v>
      </c>
      <c r="I91" s="30">
        <f t="shared" si="27"/>
        <v>0</v>
      </c>
      <c r="J91" s="30">
        <f t="shared" si="30"/>
        <v>0</v>
      </c>
    </row>
    <row r="92" spans="1:10" ht="14.4" x14ac:dyDescent="0.3">
      <c r="A92" s="31" t="s">
        <v>466</v>
      </c>
      <c r="B92" s="27">
        <f t="shared" si="24"/>
        <v>3.0760000000000001</v>
      </c>
      <c r="C92" s="28">
        <v>0</v>
      </c>
      <c r="D92" s="28">
        <f t="shared" si="25"/>
        <v>0</v>
      </c>
      <c r="E92" s="28">
        <f t="shared" si="26"/>
        <v>3.0760000000000001</v>
      </c>
      <c r="F92" s="28">
        <v>0</v>
      </c>
      <c r="G92" s="28">
        <f t="shared" si="28"/>
        <v>0</v>
      </c>
      <c r="H92" s="29">
        <f t="shared" si="29"/>
        <v>3.0760000000000001</v>
      </c>
      <c r="I92" s="30">
        <f t="shared" si="27"/>
        <v>0</v>
      </c>
      <c r="J92" s="30">
        <f t="shared" si="30"/>
        <v>0</v>
      </c>
    </row>
    <row r="93" spans="1:10" ht="14.4" x14ac:dyDescent="0.3">
      <c r="A93" s="26" t="s">
        <v>21</v>
      </c>
      <c r="B93" s="27">
        <f t="shared" si="24"/>
        <v>1.6230000000000002</v>
      </c>
      <c r="C93" s="28">
        <v>0</v>
      </c>
      <c r="D93" s="28">
        <f t="shared" si="25"/>
        <v>0</v>
      </c>
      <c r="E93" s="28">
        <f t="shared" si="26"/>
        <v>1.6230000000000002</v>
      </c>
      <c r="F93" s="28">
        <v>0</v>
      </c>
      <c r="G93" s="28">
        <f t="shared" si="28"/>
        <v>0</v>
      </c>
      <c r="H93" s="29">
        <f t="shared" si="29"/>
        <v>1.6230000000000002</v>
      </c>
      <c r="I93" s="30">
        <f t="shared" si="27"/>
        <v>0</v>
      </c>
      <c r="J93" s="30">
        <f t="shared" si="30"/>
        <v>0</v>
      </c>
    </row>
    <row r="94" spans="1:10" ht="14.4" x14ac:dyDescent="0.3">
      <c r="A94" s="26" t="s">
        <v>1</v>
      </c>
      <c r="B94" s="27">
        <f t="shared" si="24"/>
        <v>2.9369999999999998</v>
      </c>
      <c r="C94" s="28">
        <v>0</v>
      </c>
      <c r="D94" s="28">
        <f t="shared" si="25"/>
        <v>0</v>
      </c>
      <c r="E94" s="28">
        <f t="shared" si="26"/>
        <v>2.9369999999999998</v>
      </c>
      <c r="F94" s="28">
        <v>0</v>
      </c>
      <c r="G94" s="28">
        <f t="shared" si="28"/>
        <v>0</v>
      </c>
      <c r="H94" s="29">
        <f t="shared" si="29"/>
        <v>2.9369999999999998</v>
      </c>
      <c r="I94" s="30">
        <f t="shared" si="27"/>
        <v>0</v>
      </c>
      <c r="J94" s="30">
        <f t="shared" si="30"/>
        <v>0</v>
      </c>
    </row>
    <row r="95" spans="1:10" ht="14.4" x14ac:dyDescent="0.3">
      <c r="A95" s="26" t="s">
        <v>2</v>
      </c>
      <c r="B95" s="27">
        <f t="shared" si="24"/>
        <v>36.811999999999998</v>
      </c>
      <c r="C95" s="28">
        <v>9.1809999999999992</v>
      </c>
      <c r="D95" s="28">
        <f t="shared" si="25"/>
        <v>24.940236879278498</v>
      </c>
      <c r="E95" s="28">
        <f t="shared" si="26"/>
        <v>27.631</v>
      </c>
      <c r="F95" s="28">
        <v>12.42</v>
      </c>
      <c r="G95" s="28">
        <f t="shared" si="28"/>
        <v>44.949513227896205</v>
      </c>
      <c r="H95" s="29">
        <f t="shared" si="29"/>
        <v>40.051000000000002</v>
      </c>
      <c r="I95" s="30">
        <f t="shared" si="27"/>
        <v>3.2390000000000043</v>
      </c>
      <c r="J95" s="30">
        <f t="shared" si="30"/>
        <v>8.7987612734977851</v>
      </c>
    </row>
    <row r="96" spans="1:10" ht="14.4" x14ac:dyDescent="0.3">
      <c r="A96" s="26" t="s">
        <v>23</v>
      </c>
      <c r="B96" s="27">
        <f t="shared" si="24"/>
        <v>47.475000000000001</v>
      </c>
      <c r="C96" s="28">
        <f>12.381-0.001</f>
        <v>12.38</v>
      </c>
      <c r="D96" s="28">
        <f t="shared" si="25"/>
        <v>26.07688256977357</v>
      </c>
      <c r="E96" s="28">
        <f t="shared" si="26"/>
        <v>35.094999999999999</v>
      </c>
      <c r="F96" s="28">
        <v>9.18</v>
      </c>
      <c r="G96" s="28">
        <f t="shared" si="28"/>
        <v>26.157572303746974</v>
      </c>
      <c r="H96" s="29">
        <f t="shared" si="29"/>
        <v>44.274999999999999</v>
      </c>
      <c r="I96" s="30">
        <f t="shared" si="27"/>
        <v>-3.2000000000000028</v>
      </c>
      <c r="J96" s="30">
        <f t="shared" si="30"/>
        <v>-6.7403896787783104</v>
      </c>
    </row>
    <row r="97" spans="1:10" ht="14.4" x14ac:dyDescent="0.3">
      <c r="A97" s="26" t="s">
        <v>252</v>
      </c>
      <c r="B97" s="27">
        <f t="shared" si="24"/>
        <v>4.4000000000000004</v>
      </c>
      <c r="C97" s="28">
        <v>0</v>
      </c>
      <c r="D97" s="28">
        <f t="shared" si="25"/>
        <v>0</v>
      </c>
      <c r="E97" s="28">
        <f t="shared" si="26"/>
        <v>4.4000000000000004</v>
      </c>
      <c r="F97" s="28">
        <v>0</v>
      </c>
      <c r="G97" s="28">
        <f t="shared" si="28"/>
        <v>0</v>
      </c>
      <c r="H97" s="29">
        <f t="shared" si="29"/>
        <v>4.4000000000000004</v>
      </c>
      <c r="I97" s="30">
        <f t="shared" si="27"/>
        <v>0</v>
      </c>
      <c r="J97" s="30">
        <f t="shared" si="30"/>
        <v>0</v>
      </c>
    </row>
    <row r="98" spans="1:10" ht="14.4" x14ac:dyDescent="0.3">
      <c r="A98" s="32" t="s">
        <v>22</v>
      </c>
      <c r="B98" s="27">
        <f t="shared" si="24"/>
        <v>0.21</v>
      </c>
      <c r="C98" s="28">
        <v>3.9E-2</v>
      </c>
      <c r="D98" s="28">
        <f t="shared" si="25"/>
        <v>18.571428571428573</v>
      </c>
      <c r="E98" s="28">
        <f t="shared" si="26"/>
        <v>0.17099999999999999</v>
      </c>
      <c r="F98" s="28">
        <v>0</v>
      </c>
      <c r="G98" s="28">
        <f t="shared" si="28"/>
        <v>0</v>
      </c>
      <c r="H98" s="29">
        <f t="shared" si="29"/>
        <v>0.17099999999999999</v>
      </c>
      <c r="I98" s="30">
        <f t="shared" si="27"/>
        <v>-3.9000000000000007E-2</v>
      </c>
      <c r="J98" s="30">
        <f t="shared" si="30"/>
        <v>-18.571428571428577</v>
      </c>
    </row>
    <row r="99" spans="1:10" ht="14.4" x14ac:dyDescent="0.3">
      <c r="A99" s="32" t="s">
        <v>24</v>
      </c>
      <c r="B99" s="27">
        <f t="shared" si="24"/>
        <v>0.13100000000000001</v>
      </c>
      <c r="C99" s="28">
        <v>0</v>
      </c>
      <c r="D99" s="28">
        <f t="shared" si="25"/>
        <v>0</v>
      </c>
      <c r="E99" s="28">
        <f t="shared" si="26"/>
        <v>0.13100000000000001</v>
      </c>
      <c r="F99" s="28">
        <v>0</v>
      </c>
      <c r="G99" s="28">
        <f t="shared" si="28"/>
        <v>0</v>
      </c>
      <c r="H99" s="29">
        <f t="shared" si="29"/>
        <v>0.13100000000000001</v>
      </c>
      <c r="I99" s="30">
        <f t="shared" si="27"/>
        <v>0</v>
      </c>
      <c r="J99" s="30">
        <f t="shared" si="30"/>
        <v>0</v>
      </c>
    </row>
    <row r="100" spans="1:10" ht="14.4" x14ac:dyDescent="0.3">
      <c r="A100" s="32" t="s">
        <v>253</v>
      </c>
      <c r="B100" s="27">
        <f t="shared" si="24"/>
        <v>1.079</v>
      </c>
      <c r="C100" s="28">
        <v>0</v>
      </c>
      <c r="D100" s="28">
        <f t="shared" si="25"/>
        <v>0</v>
      </c>
      <c r="E100" s="28">
        <f t="shared" si="26"/>
        <v>1.079</v>
      </c>
      <c r="F100" s="28">
        <v>0</v>
      </c>
      <c r="G100" s="28">
        <f t="shared" si="28"/>
        <v>0</v>
      </c>
      <c r="H100" s="29">
        <f t="shared" si="29"/>
        <v>1.079</v>
      </c>
      <c r="I100" s="30">
        <f t="shared" si="27"/>
        <v>0</v>
      </c>
      <c r="J100" s="30">
        <f t="shared" si="30"/>
        <v>0</v>
      </c>
    </row>
    <row r="101" spans="1:10" ht="14.4" x14ac:dyDescent="0.3">
      <c r="A101" s="32" t="s">
        <v>475</v>
      </c>
      <c r="B101" s="27">
        <f t="shared" si="24"/>
        <v>7.2999999999999995E-2</v>
      </c>
      <c r="C101" s="28">
        <v>0</v>
      </c>
      <c r="D101" s="28">
        <f t="shared" si="25"/>
        <v>0</v>
      </c>
      <c r="E101" s="28">
        <f t="shared" si="26"/>
        <v>7.2999999999999995E-2</v>
      </c>
      <c r="F101" s="28">
        <v>0</v>
      </c>
      <c r="G101" s="28">
        <f t="shared" si="28"/>
        <v>0</v>
      </c>
      <c r="H101" s="29">
        <f t="shared" si="29"/>
        <v>7.2999999999999995E-2</v>
      </c>
      <c r="I101" s="30">
        <f t="shared" si="27"/>
        <v>0</v>
      </c>
      <c r="J101" s="30">
        <f t="shared" si="30"/>
        <v>0</v>
      </c>
    </row>
    <row r="102" spans="1:10" ht="14.4" x14ac:dyDescent="0.3">
      <c r="A102" s="26" t="s">
        <v>20</v>
      </c>
      <c r="B102" s="27">
        <f t="shared" si="24"/>
        <v>5.8999999999999997E-2</v>
      </c>
      <c r="C102" s="28">
        <v>0</v>
      </c>
      <c r="D102" s="28">
        <f t="shared" si="25"/>
        <v>0</v>
      </c>
      <c r="E102" s="28">
        <f t="shared" si="26"/>
        <v>5.8999999999999997E-2</v>
      </c>
      <c r="F102" s="28">
        <v>0</v>
      </c>
      <c r="G102" s="28">
        <f t="shared" si="28"/>
        <v>0</v>
      </c>
      <c r="H102" s="29">
        <f t="shared" si="29"/>
        <v>5.8999999999999997E-2</v>
      </c>
      <c r="I102" s="30">
        <f t="shared" si="27"/>
        <v>0</v>
      </c>
      <c r="J102" s="30">
        <f t="shared" si="30"/>
        <v>0</v>
      </c>
    </row>
    <row r="103" spans="1:10" ht="14.4" x14ac:dyDescent="0.3">
      <c r="A103" s="26" t="s">
        <v>26</v>
      </c>
      <c r="B103" s="27">
        <f t="shared" si="24"/>
        <v>0.86199999999999999</v>
      </c>
      <c r="C103" s="28">
        <v>0</v>
      </c>
      <c r="D103" s="28">
        <f t="shared" si="25"/>
        <v>0</v>
      </c>
      <c r="E103" s="28">
        <f t="shared" si="26"/>
        <v>0.86199999999999999</v>
      </c>
      <c r="F103" s="28">
        <v>0</v>
      </c>
      <c r="G103" s="28">
        <f t="shared" si="28"/>
        <v>0</v>
      </c>
      <c r="H103" s="29">
        <f t="shared" si="29"/>
        <v>0.86199999999999999</v>
      </c>
      <c r="I103" s="30">
        <f t="shared" si="27"/>
        <v>0</v>
      </c>
      <c r="J103" s="30">
        <f t="shared" si="30"/>
        <v>0</v>
      </c>
    </row>
    <row r="104" spans="1:10" ht="14.4" x14ac:dyDescent="0.3">
      <c r="A104" s="26" t="s">
        <v>3</v>
      </c>
      <c r="B104" s="1">
        <f>SUM(B87:B103)</f>
        <v>106.58899999999998</v>
      </c>
      <c r="C104" s="33">
        <f>SUM(C87:C103)</f>
        <v>21.6</v>
      </c>
      <c r="D104" s="24">
        <f t="shared" si="25"/>
        <v>20.264755274934565</v>
      </c>
      <c r="E104" s="24">
        <f>SUM(E87:E103)</f>
        <v>84.98899999999999</v>
      </c>
      <c r="F104" s="33">
        <f>SUM(F87:F103)</f>
        <v>21.6</v>
      </c>
      <c r="G104" s="24">
        <f>F104/B104*100</f>
        <v>20.264755274934565</v>
      </c>
      <c r="H104" s="33">
        <f>SUM(H87:H103)</f>
        <v>106.58899999999998</v>
      </c>
      <c r="I104" s="30">
        <f t="shared" si="27"/>
        <v>0</v>
      </c>
      <c r="J104" s="30">
        <f>(I104/B104)*100</f>
        <v>0</v>
      </c>
    </row>
    <row r="106" spans="1:10" ht="15.6" x14ac:dyDescent="0.3">
      <c r="A106" s="190" t="s">
        <v>505</v>
      </c>
      <c r="B106" s="190"/>
      <c r="C106" s="190"/>
      <c r="D106" s="190"/>
      <c r="E106" s="190"/>
      <c r="F106" s="190"/>
      <c r="G106" s="190"/>
      <c r="H106" s="190"/>
      <c r="I106" s="190"/>
      <c r="J106" s="190"/>
    </row>
    <row r="107" spans="1:10" ht="14.4" x14ac:dyDescent="0.25">
      <c r="A107" s="34" t="s">
        <v>6</v>
      </c>
      <c r="B107" s="1" t="s">
        <v>50</v>
      </c>
      <c r="C107" s="24" t="s">
        <v>17</v>
      </c>
      <c r="D107" s="24" t="s">
        <v>18</v>
      </c>
      <c r="E107" s="24" t="s">
        <v>7</v>
      </c>
      <c r="F107" s="24" t="s">
        <v>16</v>
      </c>
      <c r="G107" s="24" t="s">
        <v>19</v>
      </c>
      <c r="H107" s="24" t="s">
        <v>49</v>
      </c>
      <c r="I107" s="24" t="s">
        <v>14</v>
      </c>
      <c r="J107" s="25" t="s">
        <v>15</v>
      </c>
    </row>
    <row r="108" spans="1:10" ht="14.4" x14ac:dyDescent="0.3">
      <c r="A108" s="26" t="s">
        <v>13</v>
      </c>
      <c r="B108" s="27">
        <f t="shared" ref="B108:B124" si="31">H87</f>
        <v>6.5579999999999998</v>
      </c>
      <c r="C108" s="28">
        <v>0</v>
      </c>
      <c r="D108" s="28">
        <f>C108/B108*100</f>
        <v>0</v>
      </c>
      <c r="E108" s="28">
        <f>B108-C108</f>
        <v>6.5579999999999998</v>
      </c>
      <c r="F108" s="28">
        <v>3.91</v>
      </c>
      <c r="G108" s="28">
        <f>F108/E108*100</f>
        <v>59.621835925587078</v>
      </c>
      <c r="H108" s="29">
        <f>E108+F108</f>
        <v>10.468</v>
      </c>
      <c r="I108" s="30">
        <f t="shared" ref="I108:I125" si="32">(H108-B108)</f>
        <v>3.91</v>
      </c>
      <c r="J108" s="30">
        <f>(I108/B108)*100</f>
        <v>59.621835925587078</v>
      </c>
    </row>
    <row r="109" spans="1:10" ht="14.4" x14ac:dyDescent="0.3">
      <c r="A109" s="26" t="s">
        <v>474</v>
      </c>
      <c r="B109" s="27">
        <f t="shared" si="31"/>
        <v>0.95099999999999996</v>
      </c>
      <c r="C109" s="28">
        <v>0</v>
      </c>
      <c r="D109" s="28">
        <f t="shared" ref="D109:D124" si="33">C109/B109*100</f>
        <v>0</v>
      </c>
      <c r="E109" s="28">
        <f t="shared" ref="E109:E124" si="34">B109-C109</f>
        <v>0.95099999999999996</v>
      </c>
      <c r="F109" s="28">
        <v>0</v>
      </c>
      <c r="G109" s="28">
        <f t="shared" ref="G109:G124" si="35">F109/E109*100</f>
        <v>0</v>
      </c>
      <c r="H109" s="29">
        <f t="shared" ref="H109:H124" si="36">E109+F109</f>
        <v>0.95099999999999996</v>
      </c>
      <c r="I109" s="30">
        <f t="shared" si="32"/>
        <v>0</v>
      </c>
      <c r="J109" s="30">
        <f t="shared" ref="J109:J124" si="37">(I109/B109)*100</f>
        <v>0</v>
      </c>
    </row>
    <row r="110" spans="1:10" ht="14.4" x14ac:dyDescent="0.3">
      <c r="A110" s="26" t="s">
        <v>25</v>
      </c>
      <c r="B110" s="27">
        <f t="shared" si="31"/>
        <v>5.6000000000000001E-2</v>
      </c>
      <c r="C110" s="28">
        <v>0</v>
      </c>
      <c r="D110" s="28">
        <f t="shared" si="33"/>
        <v>0</v>
      </c>
      <c r="E110" s="28">
        <f t="shared" si="34"/>
        <v>5.6000000000000001E-2</v>
      </c>
      <c r="F110" s="28">
        <v>0</v>
      </c>
      <c r="G110" s="28">
        <f t="shared" si="35"/>
        <v>0</v>
      </c>
      <c r="H110" s="29">
        <f t="shared" si="36"/>
        <v>5.6000000000000001E-2</v>
      </c>
      <c r="I110" s="30">
        <f t="shared" si="32"/>
        <v>0</v>
      </c>
      <c r="J110" s="30">
        <f t="shared" si="37"/>
        <v>0</v>
      </c>
    </row>
    <row r="111" spans="1:10" ht="14.4" x14ac:dyDescent="0.3">
      <c r="A111" s="26" t="s">
        <v>489</v>
      </c>
      <c r="B111" s="27">
        <f t="shared" si="31"/>
        <v>9.2999999999999999E-2</v>
      </c>
      <c r="C111" s="28">
        <v>0</v>
      </c>
      <c r="D111" s="28">
        <f t="shared" si="33"/>
        <v>0</v>
      </c>
      <c r="E111" s="28">
        <f t="shared" si="34"/>
        <v>9.2999999999999999E-2</v>
      </c>
      <c r="F111" s="28">
        <v>0</v>
      </c>
      <c r="G111" s="28">
        <f t="shared" si="35"/>
        <v>0</v>
      </c>
      <c r="H111" s="29">
        <f t="shared" si="36"/>
        <v>9.2999999999999999E-2</v>
      </c>
      <c r="I111" s="30">
        <f t="shared" si="32"/>
        <v>0</v>
      </c>
      <c r="J111" s="30">
        <f t="shared" si="37"/>
        <v>0</v>
      </c>
    </row>
    <row r="112" spans="1:10" ht="14.4" x14ac:dyDescent="0.3">
      <c r="A112" s="26" t="s">
        <v>251</v>
      </c>
      <c r="B112" s="27">
        <f t="shared" si="31"/>
        <v>0.19400000000000001</v>
      </c>
      <c r="C112" s="28">
        <v>0</v>
      </c>
      <c r="D112" s="28">
        <f t="shared" si="33"/>
        <v>0</v>
      </c>
      <c r="E112" s="28">
        <f t="shared" si="34"/>
        <v>0.19400000000000001</v>
      </c>
      <c r="F112" s="28">
        <v>0.79400000000000004</v>
      </c>
      <c r="G112" s="28">
        <f t="shared" si="35"/>
        <v>409.2783505154639</v>
      </c>
      <c r="H112" s="29">
        <f t="shared" si="36"/>
        <v>0.98799999999999999</v>
      </c>
      <c r="I112" s="30">
        <f t="shared" si="32"/>
        <v>0.79400000000000004</v>
      </c>
      <c r="J112" s="30">
        <f t="shared" si="37"/>
        <v>409.2783505154639</v>
      </c>
    </row>
    <row r="113" spans="1:13" ht="14.4" x14ac:dyDescent="0.3">
      <c r="A113" s="31" t="s">
        <v>466</v>
      </c>
      <c r="B113" s="27">
        <f t="shared" si="31"/>
        <v>3.0760000000000001</v>
      </c>
      <c r="C113" s="28">
        <v>0</v>
      </c>
      <c r="D113" s="28">
        <f t="shared" si="33"/>
        <v>0</v>
      </c>
      <c r="E113" s="28">
        <f t="shared" si="34"/>
        <v>3.0760000000000001</v>
      </c>
      <c r="F113" s="28">
        <v>0</v>
      </c>
      <c r="G113" s="28">
        <f t="shared" si="35"/>
        <v>0</v>
      </c>
      <c r="H113" s="29">
        <f t="shared" si="36"/>
        <v>3.0760000000000001</v>
      </c>
      <c r="I113" s="30">
        <f t="shared" si="32"/>
        <v>0</v>
      </c>
      <c r="J113" s="30">
        <f t="shared" si="37"/>
        <v>0</v>
      </c>
    </row>
    <row r="114" spans="1:13" ht="14.4" x14ac:dyDescent="0.3">
      <c r="A114" s="26" t="s">
        <v>21</v>
      </c>
      <c r="B114" s="27">
        <f t="shared" si="31"/>
        <v>1.6230000000000002</v>
      </c>
      <c r="C114" s="28">
        <v>0</v>
      </c>
      <c r="D114" s="28">
        <f t="shared" si="33"/>
        <v>0</v>
      </c>
      <c r="E114" s="28">
        <f t="shared" si="34"/>
        <v>1.6230000000000002</v>
      </c>
      <c r="F114" s="28">
        <v>0</v>
      </c>
      <c r="G114" s="28">
        <f t="shared" si="35"/>
        <v>0</v>
      </c>
      <c r="H114" s="29">
        <f t="shared" si="36"/>
        <v>1.6230000000000002</v>
      </c>
      <c r="I114" s="30">
        <f t="shared" si="32"/>
        <v>0</v>
      </c>
      <c r="J114" s="30">
        <f t="shared" si="37"/>
        <v>0</v>
      </c>
    </row>
    <row r="115" spans="1:13" ht="14.4" x14ac:dyDescent="0.3">
      <c r="A115" s="26" t="s">
        <v>1</v>
      </c>
      <c r="B115" s="27">
        <f t="shared" si="31"/>
        <v>2.9369999999999998</v>
      </c>
      <c r="C115" s="28">
        <v>0</v>
      </c>
      <c r="D115" s="28">
        <f t="shared" si="33"/>
        <v>0</v>
      </c>
      <c r="E115" s="28">
        <f t="shared" si="34"/>
        <v>2.9369999999999998</v>
      </c>
      <c r="F115" s="28">
        <v>0</v>
      </c>
      <c r="G115" s="28">
        <f t="shared" si="35"/>
        <v>0</v>
      </c>
      <c r="H115" s="29">
        <f t="shared" si="36"/>
        <v>2.9369999999999998</v>
      </c>
      <c r="I115" s="30">
        <f t="shared" si="32"/>
        <v>0</v>
      </c>
      <c r="J115" s="30">
        <f t="shared" si="37"/>
        <v>0</v>
      </c>
    </row>
    <row r="116" spans="1:13" ht="14.4" x14ac:dyDescent="0.3">
      <c r="A116" s="26" t="s">
        <v>2</v>
      </c>
      <c r="B116" s="27">
        <f t="shared" si="31"/>
        <v>40.051000000000002</v>
      </c>
      <c r="C116" s="28">
        <v>17.88</v>
      </c>
      <c r="D116" s="28">
        <f t="shared" si="33"/>
        <v>44.64308007290704</v>
      </c>
      <c r="E116" s="28">
        <f t="shared" si="34"/>
        <v>22.171000000000003</v>
      </c>
      <c r="F116" s="28">
        <v>12.97</v>
      </c>
      <c r="G116" s="28">
        <f t="shared" si="35"/>
        <v>58.49984213612376</v>
      </c>
      <c r="H116" s="29">
        <f t="shared" si="36"/>
        <v>35.141000000000005</v>
      </c>
      <c r="I116" s="30">
        <f t="shared" si="32"/>
        <v>-4.9099999999999966</v>
      </c>
      <c r="J116" s="30">
        <f t="shared" si="37"/>
        <v>-12.259369304137216</v>
      </c>
    </row>
    <row r="117" spans="1:13" ht="14.4" x14ac:dyDescent="0.3">
      <c r="A117" s="26" t="s">
        <v>23</v>
      </c>
      <c r="B117" s="27">
        <f t="shared" si="31"/>
        <v>44.274999999999999</v>
      </c>
      <c r="C117" s="28">
        <f>12.845+0.411</f>
        <v>13.256</v>
      </c>
      <c r="D117" s="28">
        <f t="shared" si="33"/>
        <v>29.940146809712026</v>
      </c>
      <c r="E117" s="28">
        <f t="shared" si="34"/>
        <v>31.018999999999998</v>
      </c>
      <c r="F117" s="28">
        <v>13.513999999999999</v>
      </c>
      <c r="G117" s="28">
        <f t="shared" si="35"/>
        <v>43.56684612656759</v>
      </c>
      <c r="H117" s="29">
        <f t="shared" si="36"/>
        <v>44.533000000000001</v>
      </c>
      <c r="I117" s="30">
        <f t="shared" si="32"/>
        <v>0.25800000000000267</v>
      </c>
      <c r="J117" s="30">
        <f t="shared" si="37"/>
        <v>0.58272162619989309</v>
      </c>
    </row>
    <row r="118" spans="1:13" ht="14.4" x14ac:dyDescent="0.3">
      <c r="A118" s="26" t="s">
        <v>252</v>
      </c>
      <c r="B118" s="27">
        <f t="shared" si="31"/>
        <v>4.4000000000000004</v>
      </c>
      <c r="C118" s="28">
        <v>0</v>
      </c>
      <c r="D118" s="28">
        <f t="shared" si="33"/>
        <v>0</v>
      </c>
      <c r="E118" s="28">
        <f t="shared" si="34"/>
        <v>4.4000000000000004</v>
      </c>
      <c r="F118" s="28">
        <v>0</v>
      </c>
      <c r="G118" s="28">
        <f t="shared" si="35"/>
        <v>0</v>
      </c>
      <c r="H118" s="29">
        <f t="shared" si="36"/>
        <v>4.4000000000000004</v>
      </c>
      <c r="I118" s="30">
        <f t="shared" si="32"/>
        <v>0</v>
      </c>
      <c r="J118" s="30">
        <f t="shared" si="37"/>
        <v>0</v>
      </c>
    </row>
    <row r="119" spans="1:13" ht="14.4" x14ac:dyDescent="0.3">
      <c r="A119" s="32" t="s">
        <v>22</v>
      </c>
      <c r="B119" s="27">
        <f t="shared" si="31"/>
        <v>0.17099999999999999</v>
      </c>
      <c r="C119" s="28">
        <v>1E-3</v>
      </c>
      <c r="D119" s="28">
        <f t="shared" si="33"/>
        <v>0.58479532163742698</v>
      </c>
      <c r="E119" s="28">
        <f t="shared" si="34"/>
        <v>0.16999999999999998</v>
      </c>
      <c r="F119" s="28">
        <v>0</v>
      </c>
      <c r="G119" s="28">
        <f t="shared" si="35"/>
        <v>0</v>
      </c>
      <c r="H119" s="29">
        <f t="shared" si="36"/>
        <v>0.16999999999999998</v>
      </c>
      <c r="I119" s="30">
        <f t="shared" si="32"/>
        <v>-1.0000000000000009E-3</v>
      </c>
      <c r="J119" s="30">
        <f t="shared" si="37"/>
        <v>-0.58479532163742742</v>
      </c>
    </row>
    <row r="120" spans="1:13" ht="14.4" x14ac:dyDescent="0.3">
      <c r="A120" s="32" t="s">
        <v>24</v>
      </c>
      <c r="B120" s="27">
        <f t="shared" si="31"/>
        <v>0.13100000000000001</v>
      </c>
      <c r="C120" s="28">
        <v>3.0000000000000001E-3</v>
      </c>
      <c r="D120" s="28">
        <f t="shared" si="33"/>
        <v>2.2900763358778624</v>
      </c>
      <c r="E120" s="28">
        <f t="shared" si="34"/>
        <v>0.128</v>
      </c>
      <c r="F120" s="28">
        <v>0</v>
      </c>
      <c r="G120" s="28">
        <f t="shared" si="35"/>
        <v>0</v>
      </c>
      <c r="H120" s="29">
        <f t="shared" si="36"/>
        <v>0.128</v>
      </c>
      <c r="I120" s="30">
        <f t="shared" si="32"/>
        <v>-3.0000000000000027E-3</v>
      </c>
      <c r="J120" s="30">
        <f t="shared" si="37"/>
        <v>-2.2900763358778646</v>
      </c>
    </row>
    <row r="121" spans="1:13" ht="14.4" x14ac:dyDescent="0.3">
      <c r="A121" s="32" t="s">
        <v>253</v>
      </c>
      <c r="B121" s="27">
        <f t="shared" si="31"/>
        <v>1.079</v>
      </c>
      <c r="C121" s="28">
        <v>0.125</v>
      </c>
      <c r="D121" s="28">
        <f t="shared" si="33"/>
        <v>11.584800741427248</v>
      </c>
      <c r="E121" s="28">
        <f t="shared" si="34"/>
        <v>0.95399999999999996</v>
      </c>
      <c r="F121" s="28">
        <v>7.8E-2</v>
      </c>
      <c r="G121" s="28">
        <f t="shared" si="35"/>
        <v>8.1761006289308185</v>
      </c>
      <c r="H121" s="29">
        <f t="shared" si="36"/>
        <v>1.032</v>
      </c>
      <c r="I121" s="30">
        <f t="shared" si="32"/>
        <v>-4.6999999999999931E-2</v>
      </c>
      <c r="J121" s="30">
        <f t="shared" si="37"/>
        <v>-4.3558850787766392</v>
      </c>
    </row>
    <row r="122" spans="1:13" ht="14.4" x14ac:dyDescent="0.3">
      <c r="A122" s="32" t="s">
        <v>475</v>
      </c>
      <c r="B122" s="27">
        <f t="shared" si="31"/>
        <v>7.2999999999999995E-2</v>
      </c>
      <c r="C122" s="28">
        <v>1E-3</v>
      </c>
      <c r="D122" s="28">
        <f t="shared" si="33"/>
        <v>1.3698630136986303</v>
      </c>
      <c r="E122" s="28">
        <f t="shared" si="34"/>
        <v>7.1999999999999995E-2</v>
      </c>
      <c r="F122" s="28">
        <v>0</v>
      </c>
      <c r="G122" s="28">
        <f t="shared" si="35"/>
        <v>0</v>
      </c>
      <c r="H122" s="29">
        <f t="shared" si="36"/>
        <v>7.1999999999999995E-2</v>
      </c>
      <c r="I122" s="30">
        <f t="shared" si="32"/>
        <v>-1.0000000000000009E-3</v>
      </c>
      <c r="J122" s="30">
        <f t="shared" si="37"/>
        <v>-1.3698630136986314</v>
      </c>
    </row>
    <row r="123" spans="1:13" ht="14.4" x14ac:dyDescent="0.3">
      <c r="A123" s="26" t="s">
        <v>20</v>
      </c>
      <c r="B123" s="27">
        <f t="shared" si="31"/>
        <v>5.8999999999999997E-2</v>
      </c>
      <c r="C123" s="28">
        <v>0</v>
      </c>
      <c r="D123" s="28">
        <f t="shared" si="33"/>
        <v>0</v>
      </c>
      <c r="E123" s="28">
        <f t="shared" si="34"/>
        <v>5.8999999999999997E-2</v>
      </c>
      <c r="F123" s="28">
        <v>0</v>
      </c>
      <c r="G123" s="28">
        <f t="shared" si="35"/>
        <v>0</v>
      </c>
      <c r="H123" s="29">
        <f t="shared" si="36"/>
        <v>5.8999999999999997E-2</v>
      </c>
      <c r="I123" s="30">
        <f t="shared" si="32"/>
        <v>0</v>
      </c>
      <c r="J123" s="30">
        <f t="shared" si="37"/>
        <v>0</v>
      </c>
    </row>
    <row r="124" spans="1:13" ht="14.4" x14ac:dyDescent="0.3">
      <c r="A124" s="26" t="s">
        <v>26</v>
      </c>
      <c r="B124" s="27">
        <f t="shared" si="31"/>
        <v>0.86199999999999999</v>
      </c>
      <c r="C124" s="28">
        <v>0</v>
      </c>
      <c r="D124" s="28">
        <f t="shared" si="33"/>
        <v>0</v>
      </c>
      <c r="E124" s="28">
        <f t="shared" si="34"/>
        <v>0.86199999999999999</v>
      </c>
      <c r="F124" s="28">
        <v>0</v>
      </c>
      <c r="G124" s="28">
        <f t="shared" si="35"/>
        <v>0</v>
      </c>
      <c r="H124" s="29">
        <f t="shared" si="36"/>
        <v>0.86199999999999999</v>
      </c>
      <c r="I124" s="30">
        <f t="shared" si="32"/>
        <v>0</v>
      </c>
      <c r="J124" s="30">
        <f t="shared" si="37"/>
        <v>0</v>
      </c>
    </row>
    <row r="125" spans="1:13" ht="14.4" x14ac:dyDescent="0.3">
      <c r="A125" s="26" t="s">
        <v>3</v>
      </c>
      <c r="B125" s="1">
        <f>SUM(B108:B124)</f>
        <v>106.58899999999998</v>
      </c>
      <c r="C125" s="33">
        <f>SUM(C108:C124)</f>
        <v>31.266000000000002</v>
      </c>
      <c r="D125" s="24">
        <f>C125/B125*100</f>
        <v>29.333233260467782</v>
      </c>
      <c r="E125" s="24">
        <f>SUM(E108:E124)</f>
        <v>75.322999999999993</v>
      </c>
      <c r="F125" s="33">
        <f>SUM(F108:F124)</f>
        <v>31.265999999999998</v>
      </c>
      <c r="G125" s="24">
        <f>F125/B125*100</f>
        <v>29.333233260467779</v>
      </c>
      <c r="H125" s="33">
        <f>SUM(H108:H124)</f>
        <v>106.58900000000001</v>
      </c>
      <c r="I125" s="30">
        <f t="shared" si="32"/>
        <v>2.8421709430404007E-14</v>
      </c>
      <c r="J125" s="30">
        <f>(I125/B125)*100</f>
        <v>2.666476787511283E-14</v>
      </c>
    </row>
    <row r="127" spans="1:13" ht="16.2" customHeight="1" x14ac:dyDescent="0.3">
      <c r="A127" s="190" t="s">
        <v>506</v>
      </c>
      <c r="B127" s="190"/>
      <c r="C127" s="190"/>
      <c r="D127" s="190"/>
      <c r="E127" s="190"/>
      <c r="F127" s="190"/>
      <c r="G127" s="190"/>
      <c r="H127" s="190"/>
      <c r="I127" s="190"/>
      <c r="J127" s="190"/>
      <c r="K127" s="19"/>
      <c r="L127" s="19"/>
      <c r="M127" s="21"/>
    </row>
    <row r="128" spans="1:13" ht="43.2" x14ac:dyDescent="0.25">
      <c r="A128" s="35" t="s">
        <v>6</v>
      </c>
      <c r="B128" s="36" t="s">
        <v>50</v>
      </c>
      <c r="C128" s="37" t="s">
        <v>17</v>
      </c>
      <c r="D128" s="37" t="s">
        <v>18</v>
      </c>
      <c r="E128" s="37" t="s">
        <v>7</v>
      </c>
      <c r="F128" s="37" t="s">
        <v>16</v>
      </c>
      <c r="G128" s="37" t="s">
        <v>19</v>
      </c>
      <c r="H128" s="1" t="s">
        <v>271</v>
      </c>
      <c r="I128" s="37" t="s">
        <v>14</v>
      </c>
      <c r="J128" s="38" t="s">
        <v>15</v>
      </c>
      <c r="K128" s="20"/>
      <c r="L128" s="20"/>
      <c r="M128" s="20"/>
    </row>
    <row r="129" spans="1:13" ht="14.4" x14ac:dyDescent="0.25">
      <c r="A129" s="26" t="s">
        <v>13</v>
      </c>
      <c r="B129" s="27">
        <f t="shared" ref="B129:B145" si="38">H108</f>
        <v>10.468</v>
      </c>
      <c r="C129" s="28">
        <v>1.7869999999999999</v>
      </c>
      <c r="D129" s="28">
        <f>C129/B129*100</f>
        <v>17.071073748567063</v>
      </c>
      <c r="E129" s="28">
        <f>B129-C129</f>
        <v>8.6810000000000009</v>
      </c>
      <c r="F129" s="28">
        <v>1.3420000000000001</v>
      </c>
      <c r="G129" s="28">
        <f>F129/E129*100</f>
        <v>15.459048496716967</v>
      </c>
      <c r="H129" s="27">
        <f>E129+F129</f>
        <v>10.023000000000001</v>
      </c>
      <c r="I129" s="30">
        <f t="shared" ref="I129:I146" si="39">(H129-B129)</f>
        <v>-0.44499999999999851</v>
      </c>
      <c r="J129" s="30">
        <f>(I129/B129)*100</f>
        <v>-4.25105082155138</v>
      </c>
      <c r="K129" s="20"/>
      <c r="L129" s="20"/>
      <c r="M129" s="20"/>
    </row>
    <row r="130" spans="1:13" ht="14.4" x14ac:dyDescent="0.25">
      <c r="A130" s="26" t="s">
        <v>474</v>
      </c>
      <c r="B130" s="27">
        <f t="shared" si="38"/>
        <v>0.95099999999999996</v>
      </c>
      <c r="C130" s="28">
        <v>0</v>
      </c>
      <c r="D130" s="28">
        <f t="shared" ref="D130:D145" si="40">C130/B130*100</f>
        <v>0</v>
      </c>
      <c r="E130" s="28">
        <f t="shared" ref="E130:E145" si="41">B130-C130</f>
        <v>0.95099999999999996</v>
      </c>
      <c r="F130" s="28">
        <v>0</v>
      </c>
      <c r="G130" s="28">
        <f t="shared" ref="G130:G145" si="42">F130/E130*100</f>
        <v>0</v>
      </c>
      <c r="H130" s="27">
        <f t="shared" ref="H130:H145" si="43">E130+F130</f>
        <v>0.95099999999999996</v>
      </c>
      <c r="I130" s="30">
        <f t="shared" si="39"/>
        <v>0</v>
      </c>
      <c r="J130" s="30">
        <f t="shared" ref="J130:J145" si="44">(I130/B130)*100</f>
        <v>0</v>
      </c>
      <c r="K130" s="20"/>
      <c r="L130" s="20"/>
      <c r="M130" s="20"/>
    </row>
    <row r="131" spans="1:13" ht="14.4" x14ac:dyDescent="0.25">
      <c r="A131" s="26" t="s">
        <v>25</v>
      </c>
      <c r="B131" s="27">
        <f t="shared" si="38"/>
        <v>5.6000000000000001E-2</v>
      </c>
      <c r="C131" s="28">
        <v>5.6000000000000001E-2</v>
      </c>
      <c r="D131" s="28">
        <f t="shared" si="40"/>
        <v>100</v>
      </c>
      <c r="E131" s="28">
        <f t="shared" si="41"/>
        <v>0</v>
      </c>
      <c r="F131" s="28">
        <v>0</v>
      </c>
      <c r="G131" s="28" t="e">
        <f t="shared" si="42"/>
        <v>#DIV/0!</v>
      </c>
      <c r="H131" s="27">
        <f t="shared" si="43"/>
        <v>0</v>
      </c>
      <c r="I131" s="30">
        <f t="shared" si="39"/>
        <v>-5.6000000000000001E-2</v>
      </c>
      <c r="J131" s="30">
        <f t="shared" si="44"/>
        <v>-100</v>
      </c>
      <c r="K131" s="20"/>
      <c r="L131" s="20"/>
      <c r="M131" s="20"/>
    </row>
    <row r="132" spans="1:13" ht="14.4" x14ac:dyDescent="0.25">
      <c r="A132" s="26" t="s">
        <v>489</v>
      </c>
      <c r="B132" s="27">
        <f t="shared" si="38"/>
        <v>9.2999999999999999E-2</v>
      </c>
      <c r="C132" s="28">
        <v>1.4999999999999999E-2</v>
      </c>
      <c r="D132" s="28">
        <f t="shared" si="40"/>
        <v>16.129032258064516</v>
      </c>
      <c r="E132" s="28">
        <f t="shared" si="41"/>
        <v>7.8E-2</v>
      </c>
      <c r="F132" s="28">
        <v>0</v>
      </c>
      <c r="G132" s="28">
        <f t="shared" si="42"/>
        <v>0</v>
      </c>
      <c r="H132" s="27">
        <f t="shared" si="43"/>
        <v>7.8E-2</v>
      </c>
      <c r="I132" s="30">
        <f t="shared" si="39"/>
        <v>-1.4999999999999999E-2</v>
      </c>
      <c r="J132" s="30">
        <f t="shared" si="44"/>
        <v>-16.129032258064516</v>
      </c>
      <c r="K132" s="20"/>
      <c r="L132" s="20"/>
      <c r="M132" s="20"/>
    </row>
    <row r="133" spans="1:13" ht="14.4" x14ac:dyDescent="0.25">
      <c r="A133" s="26" t="s">
        <v>251</v>
      </c>
      <c r="B133" s="27">
        <f t="shared" si="38"/>
        <v>0.98799999999999999</v>
      </c>
      <c r="C133" s="28">
        <v>0</v>
      </c>
      <c r="D133" s="28">
        <f t="shared" si="40"/>
        <v>0</v>
      </c>
      <c r="E133" s="28">
        <f t="shared" si="41"/>
        <v>0.98799999999999999</v>
      </c>
      <c r="F133" s="28">
        <v>0</v>
      </c>
      <c r="G133" s="28">
        <f t="shared" si="42"/>
        <v>0</v>
      </c>
      <c r="H133" s="27">
        <f t="shared" si="43"/>
        <v>0.98799999999999999</v>
      </c>
      <c r="I133" s="30">
        <f t="shared" si="39"/>
        <v>0</v>
      </c>
      <c r="J133" s="30">
        <f t="shared" si="44"/>
        <v>0</v>
      </c>
      <c r="K133" s="20"/>
      <c r="L133" s="20"/>
      <c r="M133" s="20"/>
    </row>
    <row r="134" spans="1:13" ht="14.4" x14ac:dyDescent="0.3">
      <c r="A134" s="31" t="s">
        <v>466</v>
      </c>
      <c r="B134" s="27">
        <f t="shared" si="38"/>
        <v>3.0760000000000001</v>
      </c>
      <c r="C134" s="28">
        <v>1.117</v>
      </c>
      <c r="D134" s="28">
        <f t="shared" si="40"/>
        <v>36.313394018205457</v>
      </c>
      <c r="E134" s="28">
        <f t="shared" si="41"/>
        <v>1.9590000000000001</v>
      </c>
      <c r="F134" s="28">
        <v>0</v>
      </c>
      <c r="G134" s="28">
        <f t="shared" si="42"/>
        <v>0</v>
      </c>
      <c r="H134" s="27">
        <f t="shared" si="43"/>
        <v>1.9590000000000001</v>
      </c>
      <c r="I134" s="30">
        <f t="shared" si="39"/>
        <v>-1.117</v>
      </c>
      <c r="J134" s="30">
        <f t="shared" si="44"/>
        <v>-36.313394018205457</v>
      </c>
      <c r="K134" s="20"/>
      <c r="L134" s="20"/>
      <c r="M134" s="20"/>
    </row>
    <row r="135" spans="1:13" ht="14.4" x14ac:dyDescent="0.25">
      <c r="A135" s="26" t="s">
        <v>21</v>
      </c>
      <c r="B135" s="27">
        <f t="shared" si="38"/>
        <v>1.6230000000000002</v>
      </c>
      <c r="C135" s="28">
        <v>1.107</v>
      </c>
      <c r="D135" s="28">
        <f t="shared" si="40"/>
        <v>68.207024029574853</v>
      </c>
      <c r="E135" s="28">
        <f t="shared" si="41"/>
        <v>0.51600000000000024</v>
      </c>
      <c r="F135" s="28">
        <v>0</v>
      </c>
      <c r="G135" s="28">
        <f t="shared" si="42"/>
        <v>0</v>
      </c>
      <c r="H135" s="27">
        <f t="shared" si="43"/>
        <v>0.51600000000000024</v>
      </c>
      <c r="I135" s="30">
        <f t="shared" si="39"/>
        <v>-1.107</v>
      </c>
      <c r="J135" s="30">
        <f t="shared" si="44"/>
        <v>-68.207024029574853</v>
      </c>
      <c r="K135" s="20"/>
      <c r="L135" s="20"/>
      <c r="M135" s="20"/>
    </row>
    <row r="136" spans="1:13" ht="14.4" x14ac:dyDescent="0.25">
      <c r="A136" s="26" t="s">
        <v>1</v>
      </c>
      <c r="B136" s="27">
        <f t="shared" si="38"/>
        <v>2.9369999999999998</v>
      </c>
      <c r="C136" s="28">
        <v>3.0000000000000001E-3</v>
      </c>
      <c r="D136" s="28">
        <f t="shared" si="40"/>
        <v>0.10214504596527069</v>
      </c>
      <c r="E136" s="28">
        <f t="shared" si="41"/>
        <v>2.9339999999999997</v>
      </c>
      <c r="F136" s="28">
        <v>0</v>
      </c>
      <c r="G136" s="28">
        <f t="shared" si="42"/>
        <v>0</v>
      </c>
      <c r="H136" s="27">
        <f t="shared" si="43"/>
        <v>2.9339999999999997</v>
      </c>
      <c r="I136" s="30">
        <f t="shared" si="39"/>
        <v>-3.0000000000001137E-3</v>
      </c>
      <c r="J136" s="30">
        <f t="shared" si="44"/>
        <v>-0.10214504596527457</v>
      </c>
      <c r="K136" s="20"/>
      <c r="L136" s="20"/>
      <c r="M136" s="20"/>
    </row>
    <row r="137" spans="1:13" ht="14.4" x14ac:dyDescent="0.25">
      <c r="A137" s="26" t="s">
        <v>2</v>
      </c>
      <c r="B137" s="27">
        <f t="shared" si="38"/>
        <v>35.141000000000005</v>
      </c>
      <c r="C137" s="28">
        <f>4.299+8.964</f>
        <v>13.263000000000002</v>
      </c>
      <c r="D137" s="28">
        <f t="shared" si="40"/>
        <v>37.742238410972938</v>
      </c>
      <c r="E137" s="28">
        <f t="shared" si="41"/>
        <v>21.878000000000004</v>
      </c>
      <c r="F137" s="28">
        <v>10.568</v>
      </c>
      <c r="G137" s="28">
        <f t="shared" si="42"/>
        <v>48.304232562391434</v>
      </c>
      <c r="H137" s="27">
        <f t="shared" si="43"/>
        <v>32.446000000000005</v>
      </c>
      <c r="I137" s="30">
        <f t="shared" si="39"/>
        <v>-2.6950000000000003</v>
      </c>
      <c r="J137" s="30">
        <f t="shared" si="44"/>
        <v>-7.6691044648700943</v>
      </c>
      <c r="K137" s="20"/>
      <c r="L137" s="20"/>
      <c r="M137" s="20"/>
    </row>
    <row r="138" spans="1:13" ht="14.4" x14ac:dyDescent="0.25">
      <c r="A138" s="26" t="s">
        <v>23</v>
      </c>
      <c r="B138" s="27">
        <f t="shared" si="38"/>
        <v>44.533000000000001</v>
      </c>
      <c r="C138" s="28">
        <f>0.325+0.135</f>
        <v>0.46</v>
      </c>
      <c r="D138" s="28">
        <f t="shared" si="40"/>
        <v>1.0329418633373004</v>
      </c>
      <c r="E138" s="28">
        <f t="shared" si="41"/>
        <v>44.073</v>
      </c>
      <c r="F138" s="28">
        <v>7.6909999999999998</v>
      </c>
      <c r="G138" s="28">
        <f t="shared" si="42"/>
        <v>17.450593333787126</v>
      </c>
      <c r="H138" s="27">
        <f t="shared" si="43"/>
        <v>51.764000000000003</v>
      </c>
      <c r="I138" s="30">
        <f t="shared" si="39"/>
        <v>7.2310000000000016</v>
      </c>
      <c r="J138" s="30">
        <f t="shared" si="44"/>
        <v>16.237396986504393</v>
      </c>
      <c r="K138" s="20"/>
      <c r="L138" s="20"/>
      <c r="M138" s="20"/>
    </row>
    <row r="139" spans="1:13" ht="14.4" x14ac:dyDescent="0.25">
      <c r="A139" s="26" t="s">
        <v>252</v>
      </c>
      <c r="B139" s="27">
        <f t="shared" si="38"/>
        <v>4.4000000000000004</v>
      </c>
      <c r="C139" s="28">
        <v>1.206</v>
      </c>
      <c r="D139" s="28">
        <f t="shared" si="40"/>
        <v>27.409090909090907</v>
      </c>
      <c r="E139" s="28">
        <f t="shared" si="41"/>
        <v>3.1940000000000004</v>
      </c>
      <c r="F139" s="28">
        <v>0</v>
      </c>
      <c r="G139" s="28">
        <f t="shared" si="42"/>
        <v>0</v>
      </c>
      <c r="H139" s="27">
        <f t="shared" si="43"/>
        <v>3.1940000000000004</v>
      </c>
      <c r="I139" s="30">
        <f t="shared" si="39"/>
        <v>-1.206</v>
      </c>
      <c r="J139" s="30">
        <f t="shared" si="44"/>
        <v>-27.409090909090907</v>
      </c>
      <c r="K139" s="20"/>
      <c r="L139" s="20"/>
      <c r="M139" s="20"/>
    </row>
    <row r="140" spans="1:13" ht="14.4" x14ac:dyDescent="0.3">
      <c r="A140" s="32" t="s">
        <v>22</v>
      </c>
      <c r="B140" s="27">
        <f t="shared" si="38"/>
        <v>0.16999999999999998</v>
      </c>
      <c r="C140" s="28">
        <v>0</v>
      </c>
      <c r="D140" s="28">
        <f t="shared" si="40"/>
        <v>0</v>
      </c>
      <c r="E140" s="28">
        <f t="shared" si="41"/>
        <v>0.16999999999999998</v>
      </c>
      <c r="F140" s="28">
        <v>0</v>
      </c>
      <c r="G140" s="28">
        <f t="shared" si="42"/>
        <v>0</v>
      </c>
      <c r="H140" s="27">
        <f t="shared" si="43"/>
        <v>0.16999999999999998</v>
      </c>
      <c r="I140" s="30">
        <f t="shared" si="39"/>
        <v>0</v>
      </c>
      <c r="J140" s="30">
        <f t="shared" si="44"/>
        <v>0</v>
      </c>
      <c r="K140" s="20"/>
      <c r="L140" s="20"/>
      <c r="M140" s="20"/>
    </row>
    <row r="141" spans="1:13" ht="14.4" x14ac:dyDescent="0.3">
      <c r="A141" s="32" t="s">
        <v>24</v>
      </c>
      <c r="B141" s="27">
        <f t="shared" si="38"/>
        <v>0.128</v>
      </c>
      <c r="C141" s="28">
        <v>0</v>
      </c>
      <c r="D141" s="28">
        <f t="shared" si="40"/>
        <v>0</v>
      </c>
      <c r="E141" s="28">
        <f t="shared" si="41"/>
        <v>0.128</v>
      </c>
      <c r="F141" s="28">
        <v>0</v>
      </c>
      <c r="G141" s="28">
        <f t="shared" si="42"/>
        <v>0</v>
      </c>
      <c r="H141" s="27">
        <f t="shared" si="43"/>
        <v>0.128</v>
      </c>
      <c r="I141" s="30">
        <f t="shared" si="39"/>
        <v>0</v>
      </c>
      <c r="J141" s="30">
        <f t="shared" si="44"/>
        <v>0</v>
      </c>
      <c r="K141" s="20"/>
      <c r="L141" s="20"/>
      <c r="M141" s="20"/>
    </row>
    <row r="142" spans="1:13" ht="14.4" x14ac:dyDescent="0.3">
      <c r="A142" s="32" t="s">
        <v>253</v>
      </c>
      <c r="B142" s="27">
        <f t="shared" si="38"/>
        <v>1.032</v>
      </c>
      <c r="C142" s="28">
        <f>0.006+0.002</f>
        <v>8.0000000000000002E-3</v>
      </c>
      <c r="D142" s="28">
        <f t="shared" si="40"/>
        <v>0.77519379844961245</v>
      </c>
      <c r="E142" s="28">
        <f t="shared" si="41"/>
        <v>1.024</v>
      </c>
      <c r="F142" s="28">
        <v>7.0000000000000007E-2</v>
      </c>
      <c r="G142" s="28">
        <f t="shared" si="42"/>
        <v>6.8359375</v>
      </c>
      <c r="H142" s="27">
        <f t="shared" si="43"/>
        <v>1.0940000000000001</v>
      </c>
      <c r="I142" s="30">
        <f t="shared" si="39"/>
        <v>6.2000000000000055E-2</v>
      </c>
      <c r="J142" s="30">
        <f t="shared" si="44"/>
        <v>6.0077519379845015</v>
      </c>
      <c r="K142" s="20"/>
      <c r="L142" s="20"/>
      <c r="M142" s="20"/>
    </row>
    <row r="143" spans="1:13" ht="14.4" x14ac:dyDescent="0.3">
      <c r="A143" s="32" t="s">
        <v>475</v>
      </c>
      <c r="B143" s="27">
        <f t="shared" si="38"/>
        <v>7.1999999999999995E-2</v>
      </c>
      <c r="C143" s="28">
        <v>3.0000000000000001E-3</v>
      </c>
      <c r="D143" s="28">
        <f t="shared" si="40"/>
        <v>4.166666666666667</v>
      </c>
      <c r="E143" s="28">
        <f t="shared" si="41"/>
        <v>6.8999999999999992E-2</v>
      </c>
      <c r="F143" s="28">
        <v>0</v>
      </c>
      <c r="G143" s="28">
        <f t="shared" si="42"/>
        <v>0</v>
      </c>
      <c r="H143" s="27">
        <f t="shared" si="43"/>
        <v>6.8999999999999992E-2</v>
      </c>
      <c r="I143" s="30">
        <f t="shared" si="39"/>
        <v>-3.0000000000000027E-3</v>
      </c>
      <c r="J143" s="30">
        <f t="shared" si="44"/>
        <v>-4.1666666666666705</v>
      </c>
      <c r="K143" s="20"/>
      <c r="L143" s="20"/>
      <c r="M143" s="20"/>
    </row>
    <row r="144" spans="1:13" ht="14.4" x14ac:dyDescent="0.25">
      <c r="A144" s="26" t="s">
        <v>20</v>
      </c>
      <c r="B144" s="27">
        <f t="shared" si="38"/>
        <v>5.8999999999999997E-2</v>
      </c>
      <c r="C144" s="28">
        <v>5.7000000000000002E-2</v>
      </c>
      <c r="D144" s="28">
        <f t="shared" si="40"/>
        <v>96.610169491525426</v>
      </c>
      <c r="E144" s="28">
        <f t="shared" si="41"/>
        <v>1.9999999999999948E-3</v>
      </c>
      <c r="F144" s="28">
        <v>0</v>
      </c>
      <c r="G144" s="28">
        <f t="shared" si="42"/>
        <v>0</v>
      </c>
      <c r="H144" s="27">
        <f t="shared" si="43"/>
        <v>1.9999999999999948E-3</v>
      </c>
      <c r="I144" s="30">
        <f t="shared" si="39"/>
        <v>-5.7000000000000002E-2</v>
      </c>
      <c r="J144" s="30">
        <f t="shared" si="44"/>
        <v>-96.610169491525426</v>
      </c>
      <c r="K144" s="20"/>
      <c r="L144" s="20"/>
      <c r="M144" s="20"/>
    </row>
    <row r="145" spans="1:13" ht="14.4" x14ac:dyDescent="0.25">
      <c r="A145" s="26" t="s">
        <v>26</v>
      </c>
      <c r="B145" s="27">
        <f t="shared" si="38"/>
        <v>0.86199999999999999</v>
      </c>
      <c r="C145" s="28">
        <v>0.59</v>
      </c>
      <c r="D145" s="28">
        <f t="shared" si="40"/>
        <v>68.44547563805105</v>
      </c>
      <c r="E145" s="28">
        <f t="shared" si="41"/>
        <v>0.27200000000000002</v>
      </c>
      <c r="F145" s="28">
        <v>0</v>
      </c>
      <c r="G145" s="28">
        <f t="shared" si="42"/>
        <v>0</v>
      </c>
      <c r="H145" s="27">
        <f t="shared" si="43"/>
        <v>0.27200000000000002</v>
      </c>
      <c r="I145" s="30">
        <f t="shared" si="39"/>
        <v>-0.59</v>
      </c>
      <c r="J145" s="30">
        <f t="shared" si="44"/>
        <v>-68.44547563805105</v>
      </c>
      <c r="K145" s="20"/>
      <c r="L145" s="20"/>
      <c r="M145" s="20"/>
    </row>
    <row r="146" spans="1:13" ht="14.4" x14ac:dyDescent="0.3">
      <c r="A146" s="26" t="s">
        <v>3</v>
      </c>
      <c r="B146" s="1">
        <f>SUM(B129:B145)</f>
        <v>106.58900000000001</v>
      </c>
      <c r="C146" s="33">
        <f>SUM(C129:C145)</f>
        <v>19.672000000000001</v>
      </c>
      <c r="D146" s="24">
        <f>C146/B146*100</f>
        <v>18.455938230023737</v>
      </c>
      <c r="E146" s="24">
        <f>SUM(E129:E145)</f>
        <v>86.917000000000002</v>
      </c>
      <c r="F146" s="24">
        <f>SUM(F129:F145)</f>
        <v>19.670999999999999</v>
      </c>
      <c r="G146" s="24">
        <f>F146/B146*100</f>
        <v>18.455000046909152</v>
      </c>
      <c r="H146" s="33">
        <f>SUM(H129:H145)</f>
        <v>106.58800000000002</v>
      </c>
      <c r="I146" s="25">
        <f t="shared" si="39"/>
        <v>-9.9999999999056399E-4</v>
      </c>
      <c r="J146" s="25">
        <f>(I146/B146)*100</f>
        <v>-9.3818311457145095E-4</v>
      </c>
    </row>
    <row r="148" spans="1:13" ht="15.6" x14ac:dyDescent="0.3">
      <c r="A148" s="190" t="s">
        <v>507</v>
      </c>
      <c r="B148" s="190"/>
      <c r="C148" s="190"/>
      <c r="D148" s="190"/>
      <c r="E148" s="190"/>
      <c r="F148" s="190"/>
      <c r="G148" s="190"/>
      <c r="H148" s="190"/>
      <c r="I148" s="190"/>
      <c r="J148" s="190"/>
    </row>
    <row r="149" spans="1:13" ht="43.2" x14ac:dyDescent="0.25">
      <c r="A149" s="35" t="s">
        <v>6</v>
      </c>
      <c r="B149" s="36" t="s">
        <v>50</v>
      </c>
      <c r="C149" s="37" t="s">
        <v>17</v>
      </c>
      <c r="D149" s="37" t="s">
        <v>18</v>
      </c>
      <c r="E149" s="37" t="s">
        <v>7</v>
      </c>
      <c r="F149" s="37" t="s">
        <v>16</v>
      </c>
      <c r="G149" s="37" t="s">
        <v>19</v>
      </c>
      <c r="H149" s="1" t="s">
        <v>271</v>
      </c>
      <c r="I149" s="37" t="s">
        <v>14</v>
      </c>
      <c r="J149" s="38" t="s">
        <v>15</v>
      </c>
    </row>
    <row r="150" spans="1:13" ht="14.4" x14ac:dyDescent="0.25">
      <c r="A150" s="26" t="s">
        <v>13</v>
      </c>
      <c r="B150" s="27">
        <f t="shared" ref="B150:B166" si="45">H129</f>
        <v>10.023000000000001</v>
      </c>
      <c r="C150" s="28">
        <v>1.931</v>
      </c>
      <c r="D150" s="28">
        <f>C150/B150*100</f>
        <v>19.265688915494362</v>
      </c>
      <c r="E150" s="28">
        <v>0</v>
      </c>
      <c r="F150" s="28">
        <v>15.51</v>
      </c>
      <c r="G150" s="28" t="e">
        <f>F150/E150*100</f>
        <v>#DIV/0!</v>
      </c>
      <c r="H150" s="27">
        <v>23.602</v>
      </c>
      <c r="I150" s="30">
        <f t="shared" ref="I150:I167" si="46">(H150-B150)</f>
        <v>13.578999999999999</v>
      </c>
      <c r="J150" s="30">
        <f>(I150/B150)*100</f>
        <v>135.47839968073427</v>
      </c>
      <c r="L150" s="23"/>
    </row>
    <row r="151" spans="1:13" ht="14.4" x14ac:dyDescent="0.25">
      <c r="A151" s="26" t="s">
        <v>474</v>
      </c>
      <c r="B151" s="27">
        <f t="shared" si="45"/>
        <v>0.95099999999999996</v>
      </c>
      <c r="C151" s="28">
        <v>0</v>
      </c>
      <c r="D151" s="28">
        <f t="shared" ref="D151:D166" si="47">C151/B151*100</f>
        <v>0</v>
      </c>
      <c r="E151" s="28">
        <v>0.95099999999999996</v>
      </c>
      <c r="F151" s="28">
        <f t="shared" ref="F151:F158" si="48">H151-E151</f>
        <v>0</v>
      </c>
      <c r="G151" s="28">
        <f t="shared" ref="G151:G166" si="49">F151/E151*100</f>
        <v>0</v>
      </c>
      <c r="H151" s="27">
        <v>0.95099999999999996</v>
      </c>
      <c r="I151" s="30">
        <f t="shared" si="46"/>
        <v>0</v>
      </c>
      <c r="J151" s="30">
        <f t="shared" ref="J151:J166" si="50">(I151/B151)*100</f>
        <v>0</v>
      </c>
    </row>
    <row r="152" spans="1:13" ht="14.4" x14ac:dyDescent="0.25">
      <c r="A152" s="26" t="s">
        <v>25</v>
      </c>
      <c r="B152" s="27">
        <f t="shared" si="45"/>
        <v>0</v>
      </c>
      <c r="C152" s="28">
        <v>0</v>
      </c>
      <c r="D152" s="28" t="e">
        <f t="shared" si="47"/>
        <v>#DIV/0!</v>
      </c>
      <c r="E152" s="28">
        <v>0</v>
      </c>
      <c r="F152" s="28">
        <f t="shared" si="48"/>
        <v>0</v>
      </c>
      <c r="G152" s="28" t="e">
        <f t="shared" si="49"/>
        <v>#DIV/0!</v>
      </c>
      <c r="H152" s="27">
        <v>0</v>
      </c>
      <c r="I152" s="30">
        <f t="shared" si="46"/>
        <v>0</v>
      </c>
      <c r="J152" s="30" t="e">
        <f t="shared" si="50"/>
        <v>#DIV/0!</v>
      </c>
    </row>
    <row r="153" spans="1:13" ht="14.4" x14ac:dyDescent="0.25">
      <c r="A153" s="26" t="s">
        <v>489</v>
      </c>
      <c r="B153" s="27">
        <f t="shared" si="45"/>
        <v>7.8E-2</v>
      </c>
      <c r="C153" s="28">
        <v>0</v>
      </c>
      <c r="D153" s="28">
        <f t="shared" si="47"/>
        <v>0</v>
      </c>
      <c r="E153" s="28">
        <v>7.8E-2</v>
      </c>
      <c r="F153" s="28">
        <f t="shared" si="48"/>
        <v>0</v>
      </c>
      <c r="G153" s="28">
        <f t="shared" si="49"/>
        <v>0</v>
      </c>
      <c r="H153" s="27">
        <v>7.8E-2</v>
      </c>
      <c r="I153" s="30">
        <f t="shared" si="46"/>
        <v>0</v>
      </c>
      <c r="J153" s="30">
        <f t="shared" si="50"/>
        <v>0</v>
      </c>
    </row>
    <row r="154" spans="1:13" ht="14.4" x14ac:dyDescent="0.25">
      <c r="A154" s="26" t="s">
        <v>251</v>
      </c>
      <c r="B154" s="27">
        <f t="shared" si="45"/>
        <v>0.98799999999999999</v>
      </c>
      <c r="C154" s="28">
        <v>0</v>
      </c>
      <c r="D154" s="28">
        <f t="shared" si="47"/>
        <v>0</v>
      </c>
      <c r="E154" s="28">
        <v>0</v>
      </c>
      <c r="F154" s="28">
        <v>10.093999999999999</v>
      </c>
      <c r="G154" s="28" t="e">
        <f t="shared" si="49"/>
        <v>#DIV/0!</v>
      </c>
      <c r="H154" s="27">
        <v>11.082000000000001</v>
      </c>
      <c r="I154" s="30">
        <f t="shared" si="46"/>
        <v>10.094000000000001</v>
      </c>
      <c r="J154" s="30">
        <f t="shared" si="50"/>
        <v>1021.6599190283401</v>
      </c>
    </row>
    <row r="155" spans="1:13" ht="14.4" x14ac:dyDescent="0.3">
      <c r="A155" s="31" t="s">
        <v>466</v>
      </c>
      <c r="B155" s="27">
        <f t="shared" si="45"/>
        <v>1.9590000000000001</v>
      </c>
      <c r="C155" s="28">
        <v>1.9590000000000001</v>
      </c>
      <c r="D155" s="28">
        <f t="shared" si="47"/>
        <v>100</v>
      </c>
      <c r="E155" s="28">
        <v>0</v>
      </c>
      <c r="F155" s="28">
        <v>0</v>
      </c>
      <c r="G155" s="28" t="e">
        <f t="shared" si="49"/>
        <v>#DIV/0!</v>
      </c>
      <c r="H155" s="29">
        <v>0</v>
      </c>
      <c r="I155" s="30">
        <f t="shared" si="46"/>
        <v>-1.9590000000000001</v>
      </c>
      <c r="J155" s="30">
        <f t="shared" si="50"/>
        <v>-100</v>
      </c>
    </row>
    <row r="156" spans="1:13" ht="14.4" x14ac:dyDescent="0.3">
      <c r="A156" s="26" t="s">
        <v>21</v>
      </c>
      <c r="B156" s="27">
        <f t="shared" si="45"/>
        <v>0.51600000000000024</v>
      </c>
      <c r="C156" s="28">
        <v>0.49399999999999999</v>
      </c>
      <c r="D156" s="28">
        <f t="shared" si="47"/>
        <v>95.736434108527092</v>
      </c>
      <c r="E156" s="28">
        <v>0</v>
      </c>
      <c r="F156" s="28">
        <v>0</v>
      </c>
      <c r="G156" s="28" t="e">
        <f t="shared" si="49"/>
        <v>#DIV/0!</v>
      </c>
      <c r="H156" s="29">
        <v>0</v>
      </c>
      <c r="I156" s="30">
        <f t="shared" si="46"/>
        <v>-0.51600000000000024</v>
      </c>
      <c r="J156" s="30">
        <f t="shared" si="50"/>
        <v>-100</v>
      </c>
    </row>
    <row r="157" spans="1:13" ht="14.4" x14ac:dyDescent="0.3">
      <c r="A157" s="26" t="s">
        <v>1</v>
      </c>
      <c r="B157" s="27">
        <f t="shared" si="45"/>
        <v>2.9339999999999997</v>
      </c>
      <c r="C157" s="28">
        <v>2.9350000000000001</v>
      </c>
      <c r="D157" s="28">
        <f t="shared" si="47"/>
        <v>100.03408316291753</v>
      </c>
      <c r="E157" s="28">
        <v>0</v>
      </c>
      <c r="F157" s="28">
        <f t="shared" si="48"/>
        <v>0</v>
      </c>
      <c r="G157" s="28" t="e">
        <f t="shared" si="49"/>
        <v>#DIV/0!</v>
      </c>
      <c r="H157" s="29">
        <v>0</v>
      </c>
      <c r="I157" s="30">
        <f t="shared" si="46"/>
        <v>-2.9339999999999997</v>
      </c>
      <c r="J157" s="30">
        <f t="shared" si="50"/>
        <v>-100</v>
      </c>
    </row>
    <row r="158" spans="1:13" ht="14.4" x14ac:dyDescent="0.3">
      <c r="A158" s="26" t="s">
        <v>2</v>
      </c>
      <c r="B158" s="27">
        <f t="shared" si="45"/>
        <v>32.446000000000005</v>
      </c>
      <c r="C158" s="28">
        <v>32.432000000000002</v>
      </c>
      <c r="D158" s="28">
        <f t="shared" si="47"/>
        <v>99.956851383837758</v>
      </c>
      <c r="E158" s="28">
        <v>0</v>
      </c>
      <c r="F158" s="28">
        <f t="shared" si="48"/>
        <v>0</v>
      </c>
      <c r="G158" s="28" t="e">
        <f t="shared" si="49"/>
        <v>#DIV/0!</v>
      </c>
      <c r="H158" s="29">
        <v>0</v>
      </c>
      <c r="I158" s="30">
        <f t="shared" si="46"/>
        <v>-32.446000000000005</v>
      </c>
      <c r="J158" s="30">
        <f t="shared" si="50"/>
        <v>-100</v>
      </c>
    </row>
    <row r="159" spans="1:13" ht="14.4" x14ac:dyDescent="0.3">
      <c r="A159" s="26" t="s">
        <v>23</v>
      </c>
      <c r="B159" s="27">
        <f t="shared" si="45"/>
        <v>51.764000000000003</v>
      </c>
      <c r="C159" s="28">
        <v>8.34</v>
      </c>
      <c r="D159" s="28">
        <f t="shared" si="47"/>
        <v>16.111583339772814</v>
      </c>
      <c r="E159" s="28">
        <v>0</v>
      </c>
      <c r="F159" s="28">
        <v>25.629000000000001</v>
      </c>
      <c r="G159" s="28" t="e">
        <f t="shared" si="49"/>
        <v>#DIV/0!</v>
      </c>
      <c r="H159" s="29">
        <v>69.051000000000002</v>
      </c>
      <c r="I159" s="30">
        <f t="shared" si="46"/>
        <v>17.286999999999999</v>
      </c>
      <c r="J159" s="30">
        <f t="shared" si="50"/>
        <v>33.395796306313265</v>
      </c>
    </row>
    <row r="160" spans="1:13" ht="14.4" x14ac:dyDescent="0.3">
      <c r="A160" s="26" t="s">
        <v>252</v>
      </c>
      <c r="B160" s="27">
        <f t="shared" si="45"/>
        <v>3.1940000000000004</v>
      </c>
      <c r="C160" s="28">
        <v>3.1960000000000002</v>
      </c>
      <c r="D160" s="28">
        <f t="shared" si="47"/>
        <v>100.06261740763931</v>
      </c>
      <c r="E160" s="28">
        <v>0</v>
      </c>
      <c r="F160" s="28">
        <v>0</v>
      </c>
      <c r="G160" s="28" t="e">
        <f t="shared" si="49"/>
        <v>#DIV/0!</v>
      </c>
      <c r="H160" s="29">
        <v>0</v>
      </c>
      <c r="I160" s="30">
        <f t="shared" si="46"/>
        <v>-3.1940000000000004</v>
      </c>
      <c r="J160" s="30">
        <f t="shared" si="50"/>
        <v>-100</v>
      </c>
    </row>
    <row r="161" spans="1:10" ht="14.4" x14ac:dyDescent="0.3">
      <c r="A161" s="32" t="s">
        <v>22</v>
      </c>
      <c r="B161" s="27">
        <f t="shared" si="45"/>
        <v>0.16999999999999998</v>
      </c>
      <c r="C161" s="28">
        <v>0</v>
      </c>
      <c r="D161" s="28">
        <f t="shared" si="47"/>
        <v>0</v>
      </c>
      <c r="E161" s="28">
        <v>0.16999999999999998</v>
      </c>
      <c r="F161" s="28">
        <v>0</v>
      </c>
      <c r="G161" s="28">
        <f t="shared" si="49"/>
        <v>0</v>
      </c>
      <c r="H161" s="29">
        <v>0.17</v>
      </c>
      <c r="I161" s="30">
        <f t="shared" si="46"/>
        <v>2.7755575615628914E-17</v>
      </c>
      <c r="J161" s="30">
        <f t="shared" si="50"/>
        <v>1.6326809185664067E-14</v>
      </c>
    </row>
    <row r="162" spans="1:10" ht="14.4" x14ac:dyDescent="0.3">
      <c r="A162" s="32" t="s">
        <v>24</v>
      </c>
      <c r="B162" s="27">
        <f t="shared" si="45"/>
        <v>0.128</v>
      </c>
      <c r="C162" s="28">
        <f>0.027+0.102</f>
        <v>0.129</v>
      </c>
      <c r="D162" s="28">
        <f t="shared" si="47"/>
        <v>100.78125</v>
      </c>
      <c r="E162" s="28">
        <v>0</v>
      </c>
      <c r="F162" s="28">
        <v>0</v>
      </c>
      <c r="G162" s="28" t="e">
        <f t="shared" si="49"/>
        <v>#DIV/0!</v>
      </c>
      <c r="H162" s="29">
        <v>0</v>
      </c>
      <c r="I162" s="30">
        <f t="shared" si="46"/>
        <v>-0.128</v>
      </c>
      <c r="J162" s="30">
        <f t="shared" si="50"/>
        <v>-100</v>
      </c>
    </row>
    <row r="163" spans="1:10" ht="14.4" x14ac:dyDescent="0.3">
      <c r="A163" s="32" t="s">
        <v>253</v>
      </c>
      <c r="B163" s="27">
        <f t="shared" si="45"/>
        <v>1.0940000000000001</v>
      </c>
      <c r="C163" s="28">
        <v>1.6E-2</v>
      </c>
      <c r="D163" s="28">
        <f t="shared" si="47"/>
        <v>1.4625228519195612</v>
      </c>
      <c r="E163" s="28">
        <v>0.93</v>
      </c>
      <c r="F163" s="28">
        <f>0.334+0.102</f>
        <v>0.436</v>
      </c>
      <c r="G163" s="28">
        <f t="shared" si="49"/>
        <v>46.881720430107528</v>
      </c>
      <c r="H163" s="29">
        <v>1.5129999999999999</v>
      </c>
      <c r="I163" s="30">
        <f t="shared" si="46"/>
        <v>0.41899999999999982</v>
      </c>
      <c r="J163" s="30">
        <f t="shared" si="50"/>
        <v>38.299817184643494</v>
      </c>
    </row>
    <row r="164" spans="1:10" ht="14.4" x14ac:dyDescent="0.3">
      <c r="A164" s="32" t="s">
        <v>475</v>
      </c>
      <c r="B164" s="27">
        <f t="shared" si="45"/>
        <v>6.8999999999999992E-2</v>
      </c>
      <c r="C164" s="28">
        <v>6.8000000000000005E-2</v>
      </c>
      <c r="D164" s="28">
        <f t="shared" si="47"/>
        <v>98.550724637681171</v>
      </c>
      <c r="E164" s="28">
        <v>0</v>
      </c>
      <c r="F164" s="28">
        <v>0</v>
      </c>
      <c r="G164" s="28" t="e">
        <f t="shared" si="49"/>
        <v>#DIV/0!</v>
      </c>
      <c r="H164" s="29">
        <v>0</v>
      </c>
      <c r="I164" s="30">
        <f t="shared" si="46"/>
        <v>-6.8999999999999992E-2</v>
      </c>
      <c r="J164" s="30">
        <f t="shared" si="50"/>
        <v>-100</v>
      </c>
    </row>
    <row r="165" spans="1:10" ht="14.4" x14ac:dyDescent="0.3">
      <c r="A165" s="26" t="s">
        <v>20</v>
      </c>
      <c r="B165" s="27">
        <f t="shared" si="45"/>
        <v>1.9999999999999948E-3</v>
      </c>
      <c r="C165" s="28">
        <v>2E-3</v>
      </c>
      <c r="D165" s="28">
        <f t="shared" si="47"/>
        <v>100.00000000000027</v>
      </c>
      <c r="E165" s="28">
        <v>0</v>
      </c>
      <c r="F165" s="28">
        <v>0</v>
      </c>
      <c r="G165" s="28" t="e">
        <f t="shared" si="49"/>
        <v>#DIV/0!</v>
      </c>
      <c r="H165" s="29">
        <v>0</v>
      </c>
      <c r="I165" s="30">
        <f t="shared" si="46"/>
        <v>-1.9999999999999948E-3</v>
      </c>
      <c r="J165" s="30">
        <f t="shared" si="50"/>
        <v>-100</v>
      </c>
    </row>
    <row r="166" spans="1:10" ht="14.4" x14ac:dyDescent="0.3">
      <c r="A166" s="26" t="s">
        <v>26</v>
      </c>
      <c r="B166" s="27">
        <f t="shared" si="45"/>
        <v>0.27200000000000002</v>
      </c>
      <c r="C166" s="28">
        <v>0.188</v>
      </c>
      <c r="D166" s="28">
        <f t="shared" si="47"/>
        <v>69.117647058823522</v>
      </c>
      <c r="E166" s="28">
        <v>8.1000000000000003E-2</v>
      </c>
      <c r="F166" s="28">
        <f>H166-E166</f>
        <v>5.9999999999999984E-2</v>
      </c>
      <c r="G166" s="28">
        <f t="shared" si="49"/>
        <v>74.074074074074048</v>
      </c>
      <c r="H166" s="29">
        <v>0.14099999999999999</v>
      </c>
      <c r="I166" s="30">
        <f t="shared" si="46"/>
        <v>-0.13100000000000003</v>
      </c>
      <c r="J166" s="30">
        <f t="shared" si="50"/>
        <v>-48.161764705882362</v>
      </c>
    </row>
    <row r="167" spans="1:10" ht="14.4" x14ac:dyDescent="0.3">
      <c r="A167" s="26" t="s">
        <v>3</v>
      </c>
      <c r="B167" s="1">
        <f>SUM(B150:B166)</f>
        <v>106.58800000000002</v>
      </c>
      <c r="C167" s="33">
        <f>SUM(C150:C166)</f>
        <v>51.690000000000005</v>
      </c>
      <c r="D167" s="24">
        <f>C167/B167*100</f>
        <v>48.495140165872321</v>
      </c>
      <c r="E167" s="24">
        <f>SUM(E150:E166)</f>
        <v>2.21</v>
      </c>
      <c r="F167" s="24">
        <f>SUM(F150:F166)</f>
        <v>51.729000000000006</v>
      </c>
      <c r="G167" s="24">
        <f>F167/B167*100</f>
        <v>48.531729650617329</v>
      </c>
      <c r="H167" s="33">
        <f>SUM(H150:H166)</f>
        <v>106.58800000000002</v>
      </c>
      <c r="I167" s="25">
        <f t="shared" si="46"/>
        <v>0</v>
      </c>
      <c r="J167" s="25">
        <f>(I167/B167)*100</f>
        <v>0</v>
      </c>
    </row>
    <row r="169" spans="1:10" x14ac:dyDescent="0.25">
      <c r="A169" s="189" t="s">
        <v>463</v>
      </c>
      <c r="B169" s="189"/>
      <c r="C169" s="189"/>
      <c r="D169" s="189"/>
      <c r="E169" s="189"/>
      <c r="F169" s="189"/>
      <c r="G169" s="189"/>
      <c r="H169" s="189"/>
      <c r="I169" s="189"/>
      <c r="J169" s="189"/>
    </row>
    <row r="170" spans="1:10" s="59" customFormat="1" ht="14.4" x14ac:dyDescent="0.25">
      <c r="A170" s="40" t="s">
        <v>6</v>
      </c>
      <c r="B170" s="42" t="s">
        <v>464</v>
      </c>
      <c r="C170" s="42" t="s">
        <v>17</v>
      </c>
      <c r="D170" s="42" t="s">
        <v>18</v>
      </c>
      <c r="E170" s="42" t="s">
        <v>7</v>
      </c>
      <c r="F170" s="42" t="s">
        <v>16</v>
      </c>
      <c r="G170" s="42" t="s">
        <v>19</v>
      </c>
      <c r="H170" s="42" t="s">
        <v>465</v>
      </c>
      <c r="I170" s="42" t="s">
        <v>14</v>
      </c>
      <c r="J170" s="58" t="s">
        <v>15</v>
      </c>
    </row>
    <row r="171" spans="1:10" ht="14.4" x14ac:dyDescent="0.25">
      <c r="A171" s="40" t="s">
        <v>13</v>
      </c>
      <c r="B171" s="57">
        <f t="shared" ref="B171:B187" si="51">D3</f>
        <v>10.199999999999999</v>
      </c>
      <c r="C171" s="60">
        <f>B171-E171</f>
        <v>10.199999999999999</v>
      </c>
      <c r="D171" s="60">
        <f>C171/B171*100</f>
        <v>100</v>
      </c>
      <c r="E171" s="60">
        <v>0</v>
      </c>
      <c r="F171" s="60">
        <f>H171-E171</f>
        <v>23.602</v>
      </c>
      <c r="G171" s="60" t="e">
        <f>F171/E171*100</f>
        <v>#DIV/0!</v>
      </c>
      <c r="H171" s="41">
        <f>H150</f>
        <v>23.602</v>
      </c>
      <c r="I171" s="50">
        <f t="shared" ref="I171:I188" si="52">(H171-B171)</f>
        <v>13.402000000000001</v>
      </c>
      <c r="J171" s="50">
        <f>(I171/B171)*100</f>
        <v>131.39215686274511</v>
      </c>
    </row>
    <row r="172" spans="1:10" ht="14.4" x14ac:dyDescent="0.25">
      <c r="A172" s="40" t="s">
        <v>474</v>
      </c>
      <c r="B172" s="57">
        <f t="shared" si="51"/>
        <v>9.2509999999999994</v>
      </c>
      <c r="C172" s="60">
        <f t="shared" ref="C172:C187" si="53">B172-E172</f>
        <v>8.2999999999999989</v>
      </c>
      <c r="D172" s="60">
        <f t="shared" ref="D172:D187" si="54">C172/B172*100</f>
        <v>89.720030266998151</v>
      </c>
      <c r="E172" s="60">
        <v>0.95099999999999996</v>
      </c>
      <c r="F172" s="60">
        <f t="shared" ref="F172:F187" si="55">H172-E172</f>
        <v>0</v>
      </c>
      <c r="G172" s="60">
        <f t="shared" ref="G172:G187" si="56">F172/E172*100</f>
        <v>0</v>
      </c>
      <c r="H172" s="41">
        <f t="shared" ref="H172:H187" si="57">H151</f>
        <v>0.95099999999999996</v>
      </c>
      <c r="I172" s="50">
        <f t="shared" si="52"/>
        <v>-8.2999999999999989</v>
      </c>
      <c r="J172" s="50">
        <f t="shared" ref="J172:J187" si="58">(I172/B172)*100</f>
        <v>-89.720030266998151</v>
      </c>
    </row>
    <row r="173" spans="1:10" ht="14.4" x14ac:dyDescent="0.25">
      <c r="A173" s="40" t="s">
        <v>25</v>
      </c>
      <c r="B173" s="57">
        <f t="shared" si="51"/>
        <v>0</v>
      </c>
      <c r="C173" s="60">
        <f t="shared" si="53"/>
        <v>0</v>
      </c>
      <c r="D173" s="60" t="e">
        <f t="shared" si="54"/>
        <v>#DIV/0!</v>
      </c>
      <c r="E173" s="60">
        <v>0</v>
      </c>
      <c r="F173" s="60">
        <f t="shared" si="55"/>
        <v>0</v>
      </c>
      <c r="G173" s="60" t="e">
        <f t="shared" si="56"/>
        <v>#DIV/0!</v>
      </c>
      <c r="H173" s="41">
        <f t="shared" si="57"/>
        <v>0</v>
      </c>
      <c r="I173" s="50">
        <f t="shared" si="52"/>
        <v>0</v>
      </c>
      <c r="J173" s="50" t="e">
        <f t="shared" si="58"/>
        <v>#DIV/0!</v>
      </c>
    </row>
    <row r="174" spans="1:10" ht="14.4" x14ac:dyDescent="0.25">
      <c r="A174" s="40" t="s">
        <v>489</v>
      </c>
      <c r="B174" s="57">
        <f t="shared" si="51"/>
        <v>0.13900000000000001</v>
      </c>
      <c r="C174" s="60">
        <f t="shared" si="53"/>
        <v>6.1000000000000013E-2</v>
      </c>
      <c r="D174" s="60">
        <f t="shared" si="54"/>
        <v>43.884892086330943</v>
      </c>
      <c r="E174" s="60">
        <v>7.8E-2</v>
      </c>
      <c r="F174" s="60">
        <f t="shared" si="55"/>
        <v>0</v>
      </c>
      <c r="G174" s="60">
        <f t="shared" si="56"/>
        <v>0</v>
      </c>
      <c r="H174" s="41">
        <f t="shared" si="57"/>
        <v>7.8E-2</v>
      </c>
      <c r="I174" s="50">
        <f t="shared" si="52"/>
        <v>-6.1000000000000013E-2</v>
      </c>
      <c r="J174" s="50">
        <f t="shared" si="58"/>
        <v>-43.884892086330943</v>
      </c>
    </row>
    <row r="175" spans="1:10" ht="14.4" x14ac:dyDescent="0.25">
      <c r="A175" s="40" t="s">
        <v>251</v>
      </c>
      <c r="B175" s="57">
        <f t="shared" si="51"/>
        <v>3.8929999999999998</v>
      </c>
      <c r="C175" s="60">
        <f t="shared" si="53"/>
        <v>3.8929999999999998</v>
      </c>
      <c r="D175" s="60">
        <f t="shared" si="54"/>
        <v>100</v>
      </c>
      <c r="E175" s="60">
        <v>0</v>
      </c>
      <c r="F175" s="60">
        <f t="shared" si="55"/>
        <v>11.082000000000001</v>
      </c>
      <c r="G175" s="60" t="e">
        <f t="shared" si="56"/>
        <v>#DIV/0!</v>
      </c>
      <c r="H175" s="41">
        <f t="shared" si="57"/>
        <v>11.082000000000001</v>
      </c>
      <c r="I175" s="50">
        <f t="shared" si="52"/>
        <v>7.1890000000000009</v>
      </c>
      <c r="J175" s="50">
        <f t="shared" si="58"/>
        <v>184.66478294374522</v>
      </c>
    </row>
    <row r="176" spans="1:10" ht="14.4" x14ac:dyDescent="0.3">
      <c r="A176" s="48" t="s">
        <v>466</v>
      </c>
      <c r="B176" s="57">
        <f t="shared" si="51"/>
        <v>0</v>
      </c>
      <c r="C176" s="60">
        <f t="shared" si="53"/>
        <v>0</v>
      </c>
      <c r="D176" s="60" t="e">
        <f t="shared" si="54"/>
        <v>#DIV/0!</v>
      </c>
      <c r="E176" s="60">
        <v>0</v>
      </c>
      <c r="F176" s="60">
        <f t="shared" si="55"/>
        <v>0</v>
      </c>
      <c r="G176" s="60" t="e">
        <f t="shared" si="56"/>
        <v>#DIV/0!</v>
      </c>
      <c r="H176" s="41">
        <f t="shared" si="57"/>
        <v>0</v>
      </c>
      <c r="I176" s="50">
        <f t="shared" si="52"/>
        <v>0</v>
      </c>
      <c r="J176" s="50" t="e">
        <f t="shared" si="58"/>
        <v>#DIV/0!</v>
      </c>
    </row>
    <row r="177" spans="1:10" ht="14.4" x14ac:dyDescent="0.25">
      <c r="A177" s="40" t="s">
        <v>21</v>
      </c>
      <c r="B177" s="57">
        <f t="shared" si="51"/>
        <v>0</v>
      </c>
      <c r="C177" s="60">
        <f t="shared" si="53"/>
        <v>0</v>
      </c>
      <c r="D177" s="60" t="e">
        <f t="shared" si="54"/>
        <v>#DIV/0!</v>
      </c>
      <c r="E177" s="60">
        <v>0</v>
      </c>
      <c r="F177" s="60">
        <f t="shared" si="55"/>
        <v>0</v>
      </c>
      <c r="G177" s="60" t="e">
        <f t="shared" si="56"/>
        <v>#DIV/0!</v>
      </c>
      <c r="H177" s="41">
        <f t="shared" si="57"/>
        <v>0</v>
      </c>
      <c r="I177" s="50">
        <f t="shared" si="52"/>
        <v>0</v>
      </c>
      <c r="J177" s="50" t="e">
        <f t="shared" si="58"/>
        <v>#DIV/0!</v>
      </c>
    </row>
    <row r="178" spans="1:10" ht="14.4" x14ac:dyDescent="0.25">
      <c r="A178" s="40" t="s">
        <v>1</v>
      </c>
      <c r="B178" s="57">
        <f t="shared" si="51"/>
        <v>0</v>
      </c>
      <c r="C178" s="60">
        <f t="shared" si="53"/>
        <v>0</v>
      </c>
      <c r="D178" s="60" t="e">
        <f t="shared" si="54"/>
        <v>#DIV/0!</v>
      </c>
      <c r="E178" s="60">
        <v>0</v>
      </c>
      <c r="F178" s="60">
        <f t="shared" si="55"/>
        <v>0</v>
      </c>
      <c r="G178" s="60" t="e">
        <f t="shared" si="56"/>
        <v>#DIV/0!</v>
      </c>
      <c r="H178" s="41">
        <f t="shared" si="57"/>
        <v>0</v>
      </c>
      <c r="I178" s="50">
        <f t="shared" si="52"/>
        <v>0</v>
      </c>
      <c r="J178" s="50" t="e">
        <f t="shared" si="58"/>
        <v>#DIV/0!</v>
      </c>
    </row>
    <row r="179" spans="1:10" ht="14.4" x14ac:dyDescent="0.25">
      <c r="A179" s="40" t="s">
        <v>2</v>
      </c>
      <c r="B179" s="57">
        <f t="shared" si="51"/>
        <v>0</v>
      </c>
      <c r="C179" s="60">
        <f t="shared" si="53"/>
        <v>0</v>
      </c>
      <c r="D179" s="60" t="e">
        <f t="shared" si="54"/>
        <v>#DIV/0!</v>
      </c>
      <c r="E179" s="60">
        <v>0</v>
      </c>
      <c r="F179" s="60">
        <f t="shared" si="55"/>
        <v>0</v>
      </c>
      <c r="G179" s="60" t="e">
        <f t="shared" si="56"/>
        <v>#DIV/0!</v>
      </c>
      <c r="H179" s="41">
        <f t="shared" si="57"/>
        <v>0</v>
      </c>
      <c r="I179" s="50">
        <f t="shared" si="52"/>
        <v>0</v>
      </c>
      <c r="J179" s="50" t="e">
        <f t="shared" si="58"/>
        <v>#DIV/0!</v>
      </c>
    </row>
    <row r="180" spans="1:10" ht="14.4" x14ac:dyDescent="0.25">
      <c r="A180" s="40" t="s">
        <v>23</v>
      </c>
      <c r="B180" s="57">
        <f t="shared" si="51"/>
        <v>79.281999999999996</v>
      </c>
      <c r="C180" s="60">
        <f t="shared" si="53"/>
        <v>79.281999999999996</v>
      </c>
      <c r="D180" s="60">
        <f t="shared" si="54"/>
        <v>100</v>
      </c>
      <c r="E180" s="60">
        <v>0</v>
      </c>
      <c r="F180" s="60">
        <f t="shared" si="55"/>
        <v>69.051000000000002</v>
      </c>
      <c r="G180" s="60" t="e">
        <f t="shared" si="56"/>
        <v>#DIV/0!</v>
      </c>
      <c r="H180" s="41">
        <f t="shared" si="57"/>
        <v>69.051000000000002</v>
      </c>
      <c r="I180" s="50">
        <f t="shared" si="52"/>
        <v>-10.230999999999995</v>
      </c>
      <c r="J180" s="50">
        <f t="shared" si="58"/>
        <v>-12.904568502308212</v>
      </c>
    </row>
    <row r="181" spans="1:10" ht="14.4" x14ac:dyDescent="0.25">
      <c r="A181" s="40" t="s">
        <v>252</v>
      </c>
      <c r="B181" s="57">
        <f t="shared" si="51"/>
        <v>0</v>
      </c>
      <c r="C181" s="60">
        <f t="shared" si="53"/>
        <v>0</v>
      </c>
      <c r="D181" s="60" t="e">
        <f t="shared" si="54"/>
        <v>#DIV/0!</v>
      </c>
      <c r="E181" s="60">
        <v>0</v>
      </c>
      <c r="F181" s="60">
        <f t="shared" si="55"/>
        <v>0</v>
      </c>
      <c r="G181" s="60" t="e">
        <f t="shared" si="56"/>
        <v>#DIV/0!</v>
      </c>
      <c r="H181" s="41">
        <f t="shared" si="57"/>
        <v>0</v>
      </c>
      <c r="I181" s="50">
        <f t="shared" si="52"/>
        <v>0</v>
      </c>
      <c r="J181" s="50" t="e">
        <f t="shared" si="58"/>
        <v>#DIV/0!</v>
      </c>
    </row>
    <row r="182" spans="1:10" ht="14.4" x14ac:dyDescent="0.3">
      <c r="A182" s="49" t="s">
        <v>22</v>
      </c>
      <c r="B182" s="57">
        <f t="shared" si="51"/>
        <v>0.36799999999999999</v>
      </c>
      <c r="C182" s="60">
        <f t="shared" si="53"/>
        <v>0.19799999999999998</v>
      </c>
      <c r="D182" s="60">
        <f t="shared" si="54"/>
        <v>53.804347826086953</v>
      </c>
      <c r="E182" s="60">
        <v>0.17</v>
      </c>
      <c r="F182" s="60">
        <f t="shared" si="55"/>
        <v>0</v>
      </c>
      <c r="G182" s="60">
        <f t="shared" si="56"/>
        <v>0</v>
      </c>
      <c r="H182" s="41">
        <f t="shared" si="57"/>
        <v>0.17</v>
      </c>
      <c r="I182" s="50">
        <f t="shared" si="52"/>
        <v>-0.19799999999999998</v>
      </c>
      <c r="J182" s="50">
        <f t="shared" si="58"/>
        <v>-53.804347826086953</v>
      </c>
    </row>
    <row r="183" spans="1:10" ht="14.4" x14ac:dyDescent="0.3">
      <c r="A183" s="49" t="s">
        <v>24</v>
      </c>
      <c r="B183" s="57">
        <f t="shared" si="51"/>
        <v>0.182</v>
      </c>
      <c r="C183" s="60">
        <f t="shared" si="53"/>
        <v>0.182</v>
      </c>
      <c r="D183" s="60">
        <f t="shared" si="54"/>
        <v>100</v>
      </c>
      <c r="E183" s="60">
        <v>0</v>
      </c>
      <c r="F183" s="60">
        <f t="shared" si="55"/>
        <v>0</v>
      </c>
      <c r="G183" s="60" t="e">
        <f t="shared" si="56"/>
        <v>#DIV/0!</v>
      </c>
      <c r="H183" s="41">
        <f t="shared" si="57"/>
        <v>0</v>
      </c>
      <c r="I183" s="50">
        <f t="shared" si="52"/>
        <v>-0.182</v>
      </c>
      <c r="J183" s="50">
        <f t="shared" si="58"/>
        <v>-100</v>
      </c>
    </row>
    <row r="184" spans="1:10" ht="14.4" x14ac:dyDescent="0.3">
      <c r="A184" s="49" t="s">
        <v>253</v>
      </c>
      <c r="B184" s="57">
        <f t="shared" si="51"/>
        <v>2.633</v>
      </c>
      <c r="C184" s="60">
        <f t="shared" si="53"/>
        <v>2.552</v>
      </c>
      <c r="D184" s="60">
        <f t="shared" si="54"/>
        <v>96.923661222939614</v>
      </c>
      <c r="E184" s="60">
        <v>8.1000000000000003E-2</v>
      </c>
      <c r="F184" s="60">
        <f t="shared" si="55"/>
        <v>1.4319999999999999</v>
      </c>
      <c r="G184" s="60">
        <f t="shared" si="56"/>
        <v>1767.9012345679012</v>
      </c>
      <c r="H184" s="41">
        <f t="shared" si="57"/>
        <v>1.5129999999999999</v>
      </c>
      <c r="I184" s="50">
        <f t="shared" si="52"/>
        <v>-1.1200000000000001</v>
      </c>
      <c r="J184" s="50">
        <f t="shared" si="58"/>
        <v>-42.537030003797952</v>
      </c>
    </row>
    <row r="185" spans="1:10" ht="14.4" x14ac:dyDescent="0.3">
      <c r="A185" s="49" t="s">
        <v>475</v>
      </c>
      <c r="B185" s="57">
        <f t="shared" si="51"/>
        <v>7.2999999999999995E-2</v>
      </c>
      <c r="C185" s="60">
        <f t="shared" si="53"/>
        <v>7.2999999999999995E-2</v>
      </c>
      <c r="D185" s="60">
        <f t="shared" si="54"/>
        <v>100</v>
      </c>
      <c r="E185" s="60">
        <v>0</v>
      </c>
      <c r="F185" s="60">
        <f t="shared" si="55"/>
        <v>0</v>
      </c>
      <c r="G185" s="60" t="e">
        <f t="shared" si="56"/>
        <v>#DIV/0!</v>
      </c>
      <c r="H185" s="41">
        <f t="shared" si="57"/>
        <v>0</v>
      </c>
      <c r="I185" s="50">
        <f t="shared" si="52"/>
        <v>-7.2999999999999995E-2</v>
      </c>
      <c r="J185" s="50">
        <f t="shared" si="58"/>
        <v>-100</v>
      </c>
    </row>
    <row r="186" spans="1:10" ht="14.4" x14ac:dyDescent="0.25">
      <c r="A186" s="40" t="s">
        <v>20</v>
      </c>
      <c r="B186" s="57">
        <f t="shared" si="51"/>
        <v>0</v>
      </c>
      <c r="C186" s="60">
        <f t="shared" si="53"/>
        <v>0</v>
      </c>
      <c r="D186" s="60" t="e">
        <f t="shared" si="54"/>
        <v>#DIV/0!</v>
      </c>
      <c r="E186" s="60">
        <v>0</v>
      </c>
      <c r="F186" s="60">
        <f t="shared" si="55"/>
        <v>0</v>
      </c>
      <c r="G186" s="60" t="e">
        <f t="shared" si="56"/>
        <v>#DIV/0!</v>
      </c>
      <c r="H186" s="41">
        <f t="shared" si="57"/>
        <v>0</v>
      </c>
      <c r="I186" s="50">
        <f t="shared" si="52"/>
        <v>0</v>
      </c>
      <c r="J186" s="50" t="e">
        <f t="shared" si="58"/>
        <v>#DIV/0!</v>
      </c>
    </row>
    <row r="187" spans="1:10" ht="14.4" x14ac:dyDescent="0.25">
      <c r="A187" s="40" t="s">
        <v>26</v>
      </c>
      <c r="B187" s="57">
        <f t="shared" si="51"/>
        <v>0.56799999999999995</v>
      </c>
      <c r="C187" s="60">
        <f t="shared" si="53"/>
        <v>0.48699999999999993</v>
      </c>
      <c r="D187" s="60">
        <f t="shared" si="54"/>
        <v>85.739436619718305</v>
      </c>
      <c r="E187" s="60">
        <v>8.1000000000000003E-2</v>
      </c>
      <c r="F187" s="60">
        <f t="shared" si="55"/>
        <v>5.9999999999999984E-2</v>
      </c>
      <c r="G187" s="60">
        <f t="shared" si="56"/>
        <v>74.074074074074048</v>
      </c>
      <c r="H187" s="41">
        <f t="shared" si="57"/>
        <v>0.14099999999999999</v>
      </c>
      <c r="I187" s="50">
        <f t="shared" si="52"/>
        <v>-0.42699999999999994</v>
      </c>
      <c r="J187" s="50">
        <f t="shared" si="58"/>
        <v>-75.176056338028161</v>
      </c>
    </row>
    <row r="188" spans="1:10" ht="14.4" x14ac:dyDescent="0.3">
      <c r="A188" s="40" t="s">
        <v>3</v>
      </c>
      <c r="B188" s="42">
        <f>SUM(B171:B187)</f>
        <v>106.58899999999998</v>
      </c>
      <c r="C188" s="51">
        <f>SUM(C171:C187)</f>
        <v>105.22799999999998</v>
      </c>
      <c r="D188" s="39">
        <f>C188/B188*100</f>
        <v>98.723132781056194</v>
      </c>
      <c r="E188" s="39">
        <f>SUM(E171:E187)</f>
        <v>1.3609999999999998</v>
      </c>
      <c r="F188" s="51">
        <f>SUM(F171:F187)</f>
        <v>105.227</v>
      </c>
      <c r="G188" s="39">
        <f>F188/B188*100</f>
        <v>98.722194597941652</v>
      </c>
      <c r="H188" s="51">
        <f>SUM(H171:H187)</f>
        <v>106.58800000000002</v>
      </c>
      <c r="I188" s="50">
        <f t="shared" si="52"/>
        <v>-9.9999999996214228E-4</v>
      </c>
      <c r="J188" s="50">
        <f>(I188/B188)*100</f>
        <v>-9.3818311454478651E-4</v>
      </c>
    </row>
  </sheetData>
  <mergeCells count="10">
    <mergeCell ref="A169:J169"/>
    <mergeCell ref="A148:J148"/>
    <mergeCell ref="A1:D1"/>
    <mergeCell ref="L22:O22"/>
    <mergeCell ref="A127:J127"/>
    <mergeCell ref="A22:J22"/>
    <mergeCell ref="A43:J43"/>
    <mergeCell ref="A64:J64"/>
    <mergeCell ref="A85:J85"/>
    <mergeCell ref="A106:J106"/>
  </mergeCells>
  <phoneticPr fontId="38" type="noConversion"/>
  <conditionalFormatting sqref="J150:J168 J171:J188">
    <cfRule type="cellIs" dxfId="228" priority="7" operator="greaterThan">
      <formula>0</formula>
    </cfRule>
    <cfRule type="cellIs" dxfId="227" priority="9" operator="lessThanOrEqual">
      <formula>-80</formula>
    </cfRule>
  </conditionalFormatting>
  <conditionalFormatting sqref="J150:J168 J171:J188">
    <cfRule type="cellIs" dxfId="226" priority="10" operator="greaterThanOrEqual">
      <formula>80</formula>
    </cfRule>
  </conditionalFormatting>
  <conditionalFormatting sqref="I150:I168 I171:I188">
    <cfRule type="cellIs" dxfId="225" priority="8" operator="greaterThan">
      <formula>0</formula>
    </cfRule>
  </conditionalFormatting>
  <conditionalFormatting sqref="I24:J168">
    <cfRule type="cellIs" dxfId="224" priority="1" operator="greaterThan">
      <formula>0</formula>
    </cfRule>
    <cfRule type="cellIs" dxfId="223" priority="2" operator="lessThan">
      <formula>0</formula>
    </cfRule>
    <cfRule type="cellIs" dxfId="222" priority="3" operator="greaterThanOrEqual">
      <formula>80</formula>
    </cfRule>
    <cfRule type="cellIs" dxfId="221" priority="4" operator="greaterThan">
      <formula>0</formula>
    </cfRule>
    <cfRule type="cellIs" dxfId="220" priority="5" operator="lessThan">
      <formula>0</formula>
    </cfRule>
    <cfRule type="cellIs" dxfId="219" priority="6" operator="lessThanOrEqual">
      <formula>-80</formula>
    </cfRule>
  </conditionalFormatting>
  <pageMargins left="0.70866141732283472" right="0.70866141732283472" top="0.74803149606299213" bottom="0.74803149606299213" header="0.31496062992125984" footer="0.31496062992125984"/>
  <pageSetup paperSize="9" scale="44" fitToHeight="0" orientation="portrait" r:id="rId1"/>
  <extLst>
    <ext xmlns:x14="http://schemas.microsoft.com/office/spreadsheetml/2009/9/main" uri="{78C0D931-6437-407d-A8EE-F0AAD7539E65}">
      <x14:conditionalFormattings>
        <x14:conditionalFormatting xmlns:xm="http://schemas.microsoft.com/office/excel/2006/main">
          <x14:cfRule type="containsText" priority="11" operator="containsText" id="{A555E2BE-9A75-4833-AC96-A38C29C6BE87}">
            <xm:f>NOT(ISERROR(SEARCH("-",I150)))</xm:f>
            <xm:f>"-"</xm:f>
            <x14:dxf>
              <font>
                <color rgb="FFFF0000"/>
              </font>
              <fill>
                <patternFill>
                  <bgColor theme="9" tint="0.59996337778862885"/>
                </patternFill>
              </fill>
            </x14:dxf>
          </x14:cfRule>
          <xm:sqref>I150:J168 I171:J188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89823-4A88-4D5A-A0C0-BEF9833940BF}">
  <sheetPr>
    <tabColor rgb="FF92D050"/>
  </sheetPr>
  <dimension ref="A1:R29"/>
  <sheetViews>
    <sheetView workbookViewId="0">
      <selection activeCell="I16" sqref="I16"/>
    </sheetView>
  </sheetViews>
  <sheetFormatPr defaultRowHeight="14.4" x14ac:dyDescent="0.3"/>
  <cols>
    <col min="1" max="1" width="15" bestFit="1" customWidth="1"/>
    <col min="3" max="3" width="10" bestFit="1" customWidth="1"/>
    <col min="5" max="5" width="10" bestFit="1" customWidth="1"/>
    <col min="7" max="7" width="10" bestFit="1" customWidth="1"/>
    <col min="9" max="9" width="10" bestFit="1" customWidth="1"/>
    <col min="11" max="11" width="10" bestFit="1" customWidth="1"/>
    <col min="13" max="13" width="10" bestFit="1" customWidth="1"/>
    <col min="15" max="15" width="10" bestFit="1" customWidth="1"/>
  </cols>
  <sheetData>
    <row r="1" spans="1:18" x14ac:dyDescent="0.3">
      <c r="A1" s="164"/>
      <c r="B1" s="194" t="s">
        <v>698</v>
      </c>
      <c r="C1" s="194"/>
      <c r="D1" s="194" t="s">
        <v>697</v>
      </c>
      <c r="E1" s="194"/>
      <c r="F1" s="194" t="s">
        <v>696</v>
      </c>
      <c r="G1" s="194"/>
      <c r="H1" s="194" t="s">
        <v>695</v>
      </c>
      <c r="I1" s="194"/>
      <c r="J1" s="194" t="s">
        <v>694</v>
      </c>
      <c r="K1" s="194"/>
      <c r="L1" s="194" t="s">
        <v>693</v>
      </c>
      <c r="M1" s="194"/>
      <c r="N1" s="194" t="s">
        <v>692</v>
      </c>
      <c r="O1" s="194"/>
    </row>
    <row r="2" spans="1:18" x14ac:dyDescent="0.3">
      <c r="A2" s="165" t="s">
        <v>6</v>
      </c>
      <c r="B2" s="164" t="s">
        <v>691</v>
      </c>
      <c r="C2" s="163" t="s">
        <v>690</v>
      </c>
      <c r="D2" s="164" t="s">
        <v>691</v>
      </c>
      <c r="E2" s="163" t="s">
        <v>690</v>
      </c>
      <c r="F2" s="164" t="s">
        <v>691</v>
      </c>
      <c r="G2" s="163" t="s">
        <v>690</v>
      </c>
      <c r="H2" s="164" t="s">
        <v>691</v>
      </c>
      <c r="I2" s="163" t="s">
        <v>690</v>
      </c>
      <c r="J2" s="164" t="s">
        <v>691</v>
      </c>
      <c r="K2" s="163" t="s">
        <v>690</v>
      </c>
      <c r="L2" s="164" t="s">
        <v>691</v>
      </c>
      <c r="M2" s="163" t="s">
        <v>690</v>
      </c>
      <c r="N2" s="164" t="s">
        <v>691</v>
      </c>
      <c r="O2" s="163" t="s">
        <v>690</v>
      </c>
    </row>
    <row r="3" spans="1:18" x14ac:dyDescent="0.3">
      <c r="A3" s="161" t="s">
        <v>13</v>
      </c>
      <c r="B3">
        <v>10.199999999999999</v>
      </c>
      <c r="C3" s="162">
        <v>0</v>
      </c>
      <c r="D3">
        <v>0</v>
      </c>
      <c r="E3" s="162">
        <v>2.3959999999999999</v>
      </c>
      <c r="F3">
        <v>0</v>
      </c>
      <c r="G3" s="162">
        <v>0.44400000000000001</v>
      </c>
      <c r="H3">
        <v>0</v>
      </c>
      <c r="I3" s="162">
        <v>0</v>
      </c>
      <c r="J3">
        <v>0</v>
      </c>
      <c r="K3" s="162">
        <v>3.91</v>
      </c>
      <c r="L3">
        <v>1.7869999999999999</v>
      </c>
      <c r="M3" s="162">
        <v>1.3420000000000001</v>
      </c>
      <c r="N3">
        <v>1.931</v>
      </c>
      <c r="O3" s="162">
        <v>15.51</v>
      </c>
      <c r="P3">
        <f t="shared" ref="P3:P19" si="0">SUM(C3,E3,G3,I3,K3,M3,O3)</f>
        <v>23.602</v>
      </c>
    </row>
    <row r="4" spans="1:18" x14ac:dyDescent="0.3">
      <c r="A4" s="161" t="s">
        <v>474</v>
      </c>
      <c r="B4">
        <v>8.2999999999999989</v>
      </c>
      <c r="C4" s="162">
        <v>0</v>
      </c>
      <c r="D4">
        <v>0</v>
      </c>
      <c r="E4" s="162">
        <v>0</v>
      </c>
      <c r="F4">
        <v>0</v>
      </c>
      <c r="G4" s="162">
        <v>0</v>
      </c>
      <c r="H4">
        <v>0</v>
      </c>
      <c r="I4" s="162">
        <v>0</v>
      </c>
      <c r="J4">
        <v>0</v>
      </c>
      <c r="K4" s="162">
        <v>0</v>
      </c>
      <c r="L4">
        <v>0</v>
      </c>
      <c r="M4" s="162">
        <v>0</v>
      </c>
      <c r="N4">
        <v>0</v>
      </c>
      <c r="O4" s="162">
        <v>0</v>
      </c>
      <c r="P4">
        <f t="shared" si="0"/>
        <v>0</v>
      </c>
    </row>
    <row r="5" spans="1:18" x14ac:dyDescent="0.3">
      <c r="A5" s="161" t="s">
        <v>25</v>
      </c>
      <c r="B5">
        <v>0</v>
      </c>
      <c r="C5" s="162">
        <v>0</v>
      </c>
      <c r="D5">
        <v>0</v>
      </c>
      <c r="E5" s="162">
        <v>0</v>
      </c>
      <c r="F5">
        <v>0</v>
      </c>
      <c r="G5" s="162">
        <v>0</v>
      </c>
      <c r="H5">
        <v>0</v>
      </c>
      <c r="I5" s="162">
        <v>0</v>
      </c>
      <c r="J5">
        <v>0</v>
      </c>
      <c r="K5" s="162">
        <v>0</v>
      </c>
      <c r="L5">
        <v>5.6000000000000001E-2</v>
      </c>
      <c r="M5" s="162">
        <v>0</v>
      </c>
      <c r="N5">
        <v>0</v>
      </c>
      <c r="O5" s="162">
        <v>0</v>
      </c>
      <c r="P5">
        <f t="shared" si="0"/>
        <v>0</v>
      </c>
    </row>
    <row r="6" spans="1:18" x14ac:dyDescent="0.3">
      <c r="A6" s="161" t="s">
        <v>489</v>
      </c>
      <c r="B6">
        <v>0</v>
      </c>
      <c r="C6" s="162">
        <v>0</v>
      </c>
      <c r="D6">
        <v>0</v>
      </c>
      <c r="E6" s="162">
        <v>0</v>
      </c>
      <c r="F6">
        <v>6.0999999999999999E-2</v>
      </c>
      <c r="G6" s="162">
        <v>0</v>
      </c>
      <c r="H6">
        <v>0</v>
      </c>
      <c r="I6" s="162">
        <v>0</v>
      </c>
      <c r="J6">
        <v>0</v>
      </c>
      <c r="K6" s="162">
        <v>0</v>
      </c>
      <c r="L6">
        <v>1.4999999999999999E-2</v>
      </c>
      <c r="M6" s="162">
        <v>0</v>
      </c>
      <c r="N6">
        <v>7.6999999999999999E-2</v>
      </c>
      <c r="O6" s="162">
        <v>0</v>
      </c>
      <c r="P6">
        <f t="shared" si="0"/>
        <v>0</v>
      </c>
    </row>
    <row r="7" spans="1:18" x14ac:dyDescent="0.3">
      <c r="A7" s="161" t="s">
        <v>251</v>
      </c>
      <c r="B7">
        <v>3.8929999999999998</v>
      </c>
      <c r="C7" s="162">
        <v>0</v>
      </c>
      <c r="D7">
        <v>0</v>
      </c>
      <c r="E7" s="162">
        <v>0.19400000000000001</v>
      </c>
      <c r="F7">
        <v>0</v>
      </c>
      <c r="G7" s="162">
        <v>0</v>
      </c>
      <c r="H7">
        <v>0</v>
      </c>
      <c r="I7" s="162">
        <v>0</v>
      </c>
      <c r="J7">
        <v>0</v>
      </c>
      <c r="K7" s="162">
        <v>0.79400000000000004</v>
      </c>
      <c r="L7">
        <v>0</v>
      </c>
      <c r="M7" s="162">
        <v>0</v>
      </c>
      <c r="N7">
        <v>0</v>
      </c>
      <c r="O7" s="162">
        <v>10.093999999999999</v>
      </c>
      <c r="P7">
        <f t="shared" si="0"/>
        <v>11.081999999999999</v>
      </c>
    </row>
    <row r="8" spans="1:18" x14ac:dyDescent="0.3">
      <c r="A8" s="161" t="s">
        <v>466</v>
      </c>
      <c r="B8">
        <v>0</v>
      </c>
      <c r="C8" s="162">
        <v>0</v>
      </c>
      <c r="D8">
        <v>0</v>
      </c>
      <c r="E8" s="162">
        <v>0</v>
      </c>
      <c r="F8">
        <v>0</v>
      </c>
      <c r="G8" s="162">
        <v>0</v>
      </c>
      <c r="H8">
        <v>0</v>
      </c>
      <c r="I8" s="162">
        <v>0</v>
      </c>
      <c r="J8">
        <v>0</v>
      </c>
      <c r="K8" s="162">
        <v>0</v>
      </c>
      <c r="L8">
        <v>1.117</v>
      </c>
      <c r="M8" s="162">
        <v>0</v>
      </c>
      <c r="N8">
        <v>1.9159999999999999</v>
      </c>
      <c r="O8" s="162">
        <v>0</v>
      </c>
      <c r="P8">
        <f t="shared" si="0"/>
        <v>0</v>
      </c>
    </row>
    <row r="9" spans="1:18" x14ac:dyDescent="0.3">
      <c r="A9" s="161" t="s">
        <v>21</v>
      </c>
      <c r="B9">
        <v>0</v>
      </c>
      <c r="C9" s="162">
        <v>0</v>
      </c>
      <c r="D9">
        <v>0</v>
      </c>
      <c r="E9" s="162">
        <v>0</v>
      </c>
      <c r="F9">
        <v>0</v>
      </c>
      <c r="G9" s="162">
        <v>0</v>
      </c>
      <c r="H9">
        <v>0</v>
      </c>
      <c r="I9" s="162">
        <v>0</v>
      </c>
      <c r="J9">
        <v>0</v>
      </c>
      <c r="K9" s="162">
        <v>0</v>
      </c>
      <c r="L9">
        <v>1.107</v>
      </c>
      <c r="M9" s="162">
        <v>0</v>
      </c>
      <c r="N9">
        <v>0.49399999999999999</v>
      </c>
      <c r="O9" s="162">
        <v>0</v>
      </c>
      <c r="P9">
        <f t="shared" si="0"/>
        <v>0</v>
      </c>
    </row>
    <row r="10" spans="1:18" x14ac:dyDescent="0.3">
      <c r="A10" s="161" t="s">
        <v>1</v>
      </c>
      <c r="B10">
        <v>0</v>
      </c>
      <c r="C10" s="162">
        <v>0</v>
      </c>
      <c r="D10">
        <v>0</v>
      </c>
      <c r="E10" s="162">
        <v>0</v>
      </c>
      <c r="F10">
        <v>0</v>
      </c>
      <c r="G10" s="162">
        <v>0</v>
      </c>
      <c r="H10">
        <v>0</v>
      </c>
      <c r="I10" s="162">
        <v>0</v>
      </c>
      <c r="J10">
        <v>0</v>
      </c>
      <c r="K10" s="162">
        <v>0</v>
      </c>
      <c r="L10">
        <v>3.0000000000000001E-3</v>
      </c>
      <c r="M10" s="162">
        <v>0</v>
      </c>
      <c r="N10">
        <v>2.9350000000000001</v>
      </c>
      <c r="O10" s="162">
        <v>0</v>
      </c>
      <c r="P10">
        <f t="shared" si="0"/>
        <v>0</v>
      </c>
    </row>
    <row r="11" spans="1:18" x14ac:dyDescent="0.3">
      <c r="A11" s="161" t="s">
        <v>2</v>
      </c>
      <c r="B11">
        <v>0</v>
      </c>
      <c r="C11" s="162">
        <v>0</v>
      </c>
      <c r="D11">
        <v>0</v>
      </c>
      <c r="E11" s="162">
        <v>0</v>
      </c>
      <c r="F11">
        <v>0</v>
      </c>
      <c r="G11" s="162">
        <v>0</v>
      </c>
      <c r="H11">
        <v>0</v>
      </c>
      <c r="I11" s="162">
        <v>0</v>
      </c>
      <c r="J11">
        <v>0</v>
      </c>
      <c r="K11" s="162">
        <v>0</v>
      </c>
      <c r="L11">
        <v>4.2990000000000004</v>
      </c>
      <c r="M11" s="162">
        <v>0</v>
      </c>
      <c r="N11">
        <v>32.302</v>
      </c>
      <c r="O11" s="162">
        <v>0</v>
      </c>
      <c r="P11">
        <f t="shared" si="0"/>
        <v>0</v>
      </c>
    </row>
    <row r="12" spans="1:18" x14ac:dyDescent="0.3">
      <c r="A12" s="161" t="s">
        <v>23</v>
      </c>
      <c r="B12">
        <v>28.367999999999995</v>
      </c>
      <c r="C12" s="162">
        <v>0</v>
      </c>
      <c r="D12">
        <v>10.801</v>
      </c>
      <c r="E12" s="162">
        <v>8.7899999999999991</v>
      </c>
      <c r="F12">
        <v>9.48</v>
      </c>
      <c r="G12" s="162">
        <v>4.2220000000000004</v>
      </c>
      <c r="H12">
        <v>12.381</v>
      </c>
      <c r="I12" s="162">
        <v>9.18</v>
      </c>
      <c r="J12">
        <v>12.845000000000001</v>
      </c>
      <c r="K12" s="162">
        <v>13.513999999999999</v>
      </c>
      <c r="L12">
        <v>0.32500000000000001</v>
      </c>
      <c r="M12" s="162">
        <v>7.6909999999999998</v>
      </c>
      <c r="N12">
        <v>8.359</v>
      </c>
      <c r="O12" s="162">
        <v>25.629000000000001</v>
      </c>
      <c r="P12">
        <f t="shared" si="0"/>
        <v>69.02600000000001</v>
      </c>
    </row>
    <row r="13" spans="1:18" x14ac:dyDescent="0.3">
      <c r="A13" s="161" t="s">
        <v>252</v>
      </c>
      <c r="B13">
        <v>0</v>
      </c>
      <c r="C13" s="162">
        <v>0</v>
      </c>
      <c r="D13">
        <v>0</v>
      </c>
      <c r="E13" s="162">
        <v>0</v>
      </c>
      <c r="F13">
        <v>0</v>
      </c>
      <c r="G13" s="162">
        <v>0</v>
      </c>
      <c r="H13">
        <v>0</v>
      </c>
      <c r="I13" s="162">
        <v>0</v>
      </c>
      <c r="J13">
        <v>0</v>
      </c>
      <c r="K13" s="162">
        <v>0</v>
      </c>
      <c r="L13">
        <v>1.206</v>
      </c>
      <c r="M13" s="162">
        <v>0</v>
      </c>
      <c r="N13">
        <v>3.1959999999999997</v>
      </c>
      <c r="O13" s="162">
        <v>0</v>
      </c>
      <c r="P13">
        <f t="shared" si="0"/>
        <v>0</v>
      </c>
      <c r="Q13" s="160"/>
      <c r="R13" s="160"/>
    </row>
    <row r="14" spans="1:18" x14ac:dyDescent="0.3">
      <c r="A14" s="161" t="s">
        <v>22</v>
      </c>
      <c r="B14">
        <v>9.8999999999999977E-2</v>
      </c>
      <c r="C14" s="162">
        <v>0</v>
      </c>
      <c r="D14">
        <v>1.7000000000000001E-2</v>
      </c>
      <c r="E14" s="162">
        <v>0</v>
      </c>
      <c r="F14">
        <v>4.2000000000000003E-2</v>
      </c>
      <c r="G14" s="162">
        <v>0</v>
      </c>
      <c r="H14">
        <v>3.9E-2</v>
      </c>
      <c r="I14" s="162">
        <v>0</v>
      </c>
      <c r="J14">
        <v>0</v>
      </c>
      <c r="K14" s="162">
        <v>0</v>
      </c>
      <c r="L14">
        <v>0</v>
      </c>
      <c r="M14" s="162">
        <v>0</v>
      </c>
      <c r="N14">
        <v>7.0000000000000001E-3</v>
      </c>
      <c r="O14" s="162">
        <v>0</v>
      </c>
      <c r="P14">
        <f t="shared" si="0"/>
        <v>0</v>
      </c>
      <c r="Q14" s="160"/>
      <c r="R14" s="160"/>
    </row>
    <row r="15" spans="1:18" x14ac:dyDescent="0.3">
      <c r="A15" s="161" t="s">
        <v>24</v>
      </c>
      <c r="B15">
        <v>0</v>
      </c>
      <c r="C15" s="162">
        <v>0</v>
      </c>
      <c r="D15">
        <v>0</v>
      </c>
      <c r="E15" s="162">
        <v>0</v>
      </c>
      <c r="F15">
        <v>5.0999999999999997E-2</v>
      </c>
      <c r="G15" s="162">
        <v>0</v>
      </c>
      <c r="H15">
        <v>0</v>
      </c>
      <c r="I15" s="162">
        <v>0</v>
      </c>
      <c r="J15">
        <v>0</v>
      </c>
      <c r="K15" s="162">
        <v>0</v>
      </c>
      <c r="L15">
        <v>0</v>
      </c>
      <c r="M15" s="162">
        <v>0</v>
      </c>
      <c r="N15">
        <v>2.7E-2</v>
      </c>
      <c r="O15" s="162">
        <v>0</v>
      </c>
      <c r="P15">
        <f t="shared" si="0"/>
        <v>0</v>
      </c>
    </row>
    <row r="16" spans="1:18" x14ac:dyDescent="0.3">
      <c r="A16" s="161" t="s">
        <v>253</v>
      </c>
      <c r="B16">
        <v>1.3149999999999999</v>
      </c>
      <c r="C16" s="162">
        <v>0</v>
      </c>
      <c r="D16">
        <v>0.189</v>
      </c>
      <c r="E16" s="162">
        <v>0</v>
      </c>
      <c r="F16">
        <v>7.0999999999999994E-2</v>
      </c>
      <c r="G16" s="162">
        <v>0</v>
      </c>
      <c r="H16">
        <v>0</v>
      </c>
      <c r="I16" s="162">
        <v>0</v>
      </c>
      <c r="J16">
        <v>0.125</v>
      </c>
      <c r="K16" s="162">
        <v>7.8E-2</v>
      </c>
      <c r="L16">
        <v>6.0000000000000001E-3</v>
      </c>
      <c r="M16" s="162">
        <v>7.0000000000000007E-2</v>
      </c>
      <c r="N16" s="160">
        <v>1.6E-2</v>
      </c>
      <c r="O16" s="162">
        <v>0.33400000000000002</v>
      </c>
      <c r="P16">
        <f t="shared" si="0"/>
        <v>0.48200000000000004</v>
      </c>
    </row>
    <row r="17" spans="1:16" x14ac:dyDescent="0.3">
      <c r="A17" s="161" t="s">
        <v>475</v>
      </c>
      <c r="B17">
        <v>0</v>
      </c>
      <c r="C17" s="162">
        <v>0</v>
      </c>
      <c r="D17">
        <v>0</v>
      </c>
      <c r="E17" s="162">
        <v>0</v>
      </c>
      <c r="F17">
        <v>0</v>
      </c>
      <c r="G17" s="162">
        <v>0</v>
      </c>
      <c r="H17">
        <v>0</v>
      </c>
      <c r="I17" s="162">
        <v>0</v>
      </c>
      <c r="J17">
        <v>0</v>
      </c>
      <c r="K17" s="162">
        <v>0</v>
      </c>
      <c r="L17">
        <v>0</v>
      </c>
      <c r="M17" s="162">
        <v>0</v>
      </c>
      <c r="N17" s="160">
        <v>6.8000000000000005E-2</v>
      </c>
      <c r="O17" s="162">
        <v>0</v>
      </c>
      <c r="P17">
        <f t="shared" si="0"/>
        <v>0</v>
      </c>
    </row>
    <row r="18" spans="1:16" x14ac:dyDescent="0.3">
      <c r="A18" s="161" t="s">
        <v>20</v>
      </c>
      <c r="B18">
        <v>0</v>
      </c>
      <c r="C18" s="162">
        <v>0</v>
      </c>
      <c r="D18">
        <v>0</v>
      </c>
      <c r="E18" s="162">
        <v>0</v>
      </c>
      <c r="F18">
        <v>0</v>
      </c>
      <c r="G18" s="162">
        <v>0</v>
      </c>
      <c r="H18">
        <v>0</v>
      </c>
      <c r="I18" s="162">
        <v>0</v>
      </c>
      <c r="J18">
        <v>0</v>
      </c>
      <c r="K18" s="162">
        <v>0</v>
      </c>
      <c r="L18">
        <v>5.7000000000000002E-2</v>
      </c>
      <c r="M18" s="162">
        <v>0</v>
      </c>
      <c r="N18">
        <v>2E-3</v>
      </c>
      <c r="O18" s="162">
        <v>0</v>
      </c>
      <c r="P18">
        <f t="shared" si="0"/>
        <v>0</v>
      </c>
    </row>
    <row r="19" spans="1:16" x14ac:dyDescent="0.3">
      <c r="A19" s="161" t="s">
        <v>26</v>
      </c>
      <c r="B19">
        <v>0.23999999999999994</v>
      </c>
      <c r="C19" s="162">
        <v>0</v>
      </c>
      <c r="D19">
        <v>0</v>
      </c>
      <c r="E19" s="162">
        <v>0</v>
      </c>
      <c r="F19">
        <v>0</v>
      </c>
      <c r="G19" s="162">
        <v>0</v>
      </c>
      <c r="H19">
        <v>0</v>
      </c>
      <c r="I19" s="162">
        <v>0</v>
      </c>
      <c r="J19">
        <v>0</v>
      </c>
      <c r="K19" s="162">
        <v>0</v>
      </c>
      <c r="L19">
        <v>0.59</v>
      </c>
      <c r="M19" s="162">
        <v>0</v>
      </c>
      <c r="N19">
        <v>0.188</v>
      </c>
      <c r="O19" s="162">
        <v>8.1000000000000003E-2</v>
      </c>
      <c r="P19">
        <f t="shared" si="0"/>
        <v>8.1000000000000003E-2</v>
      </c>
    </row>
    <row r="20" spans="1:16" x14ac:dyDescent="0.3">
      <c r="A20" s="161" t="s">
        <v>3</v>
      </c>
      <c r="B20">
        <f t="shared" ref="B20:O20" si="1">SUM(B3:B19)</f>
        <v>52.414999999999992</v>
      </c>
      <c r="C20">
        <f t="shared" si="1"/>
        <v>0</v>
      </c>
      <c r="D20">
        <f t="shared" si="1"/>
        <v>11.007</v>
      </c>
      <c r="E20">
        <f t="shared" si="1"/>
        <v>11.379999999999999</v>
      </c>
      <c r="F20">
        <f t="shared" si="1"/>
        <v>9.7050000000000001</v>
      </c>
      <c r="G20">
        <f t="shared" si="1"/>
        <v>4.6660000000000004</v>
      </c>
      <c r="H20">
        <f t="shared" si="1"/>
        <v>12.42</v>
      </c>
      <c r="I20">
        <f t="shared" si="1"/>
        <v>9.18</v>
      </c>
      <c r="J20">
        <f t="shared" si="1"/>
        <v>12.97</v>
      </c>
      <c r="K20">
        <f t="shared" si="1"/>
        <v>18.295999999999999</v>
      </c>
      <c r="L20">
        <f t="shared" si="1"/>
        <v>10.568</v>
      </c>
      <c r="M20">
        <f t="shared" si="1"/>
        <v>9.1029999999999998</v>
      </c>
      <c r="N20">
        <f t="shared" si="1"/>
        <v>51.518000000000001</v>
      </c>
      <c r="O20">
        <f t="shared" si="1"/>
        <v>51.64800000000001</v>
      </c>
    </row>
    <row r="26" spans="1:16" x14ac:dyDescent="0.3">
      <c r="B26" s="160"/>
      <c r="C26" s="160"/>
      <c r="D26" s="160"/>
      <c r="E26" s="160"/>
      <c r="F26" s="160"/>
    </row>
    <row r="27" spans="1:16" x14ac:dyDescent="0.3">
      <c r="B27" s="160"/>
      <c r="C27" s="160"/>
      <c r="D27" s="160"/>
      <c r="E27" s="160"/>
      <c r="F27" s="160"/>
    </row>
    <row r="28" spans="1:16" x14ac:dyDescent="0.3">
      <c r="B28" s="160"/>
      <c r="C28" s="160"/>
      <c r="D28" s="160"/>
      <c r="E28" s="160"/>
      <c r="F28" s="160"/>
    </row>
    <row r="29" spans="1:16" x14ac:dyDescent="0.3">
      <c r="B29" s="160"/>
      <c r="C29" s="160"/>
      <c r="D29" s="160"/>
      <c r="E29" s="160"/>
      <c r="F29" s="160"/>
    </row>
  </sheetData>
  <mergeCells count="7">
    <mergeCell ref="N1:O1"/>
    <mergeCell ref="B1:C1"/>
    <mergeCell ref="D1:E1"/>
    <mergeCell ref="F1:G1"/>
    <mergeCell ref="H1:I1"/>
    <mergeCell ref="J1:K1"/>
    <mergeCell ref="L1:M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7C276-30BF-42C8-BC7C-71EBBB41BCBF}">
  <sheetPr>
    <tabColor rgb="FF92D050"/>
    <pageSetUpPr fitToPage="1"/>
  </sheetPr>
  <dimension ref="A1:CL102"/>
  <sheetViews>
    <sheetView zoomScale="90" zoomScaleNormal="90" zoomScaleSheetLayoutView="100" workbookViewId="0">
      <pane xSplit="2" ySplit="2" topLeftCell="C3" activePane="bottomRight" state="frozenSplit"/>
      <selection pane="topRight" activeCell="C1" sqref="C1"/>
      <selection pane="bottomLeft" activeCell="A3" sqref="A3"/>
      <selection pane="bottomRight" activeCell="C4" sqref="C4"/>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HABITATS!B171</f>
        <v>10.199999999999999</v>
      </c>
      <c r="C4" s="62"/>
      <c r="D4" s="62"/>
      <c r="E4" s="62">
        <f t="shared" ref="E4:T11" si="0">$B4</f>
        <v>10.199999999999999</v>
      </c>
      <c r="F4" s="62"/>
      <c r="G4" s="62"/>
      <c r="H4" s="62">
        <f t="shared" si="0"/>
        <v>10.199999999999999</v>
      </c>
      <c r="I4" s="62">
        <f t="shared" si="0"/>
        <v>10.199999999999999</v>
      </c>
      <c r="J4" s="62">
        <f t="shared" si="0"/>
        <v>10.199999999999999</v>
      </c>
      <c r="K4" s="62"/>
      <c r="L4" s="62">
        <f t="shared" si="0"/>
        <v>10.199999999999999</v>
      </c>
      <c r="M4" s="62"/>
      <c r="N4" s="62">
        <f t="shared" si="0"/>
        <v>10.199999999999999</v>
      </c>
      <c r="O4" s="62">
        <f t="shared" si="0"/>
        <v>10.199999999999999</v>
      </c>
      <c r="P4" s="62">
        <f t="shared" si="0"/>
        <v>10.199999999999999</v>
      </c>
      <c r="Q4" s="62">
        <f t="shared" si="0"/>
        <v>10.199999999999999</v>
      </c>
      <c r="R4" s="62">
        <f t="shared" si="0"/>
        <v>10.199999999999999</v>
      </c>
      <c r="S4" s="62">
        <f t="shared" si="0"/>
        <v>10.199999999999999</v>
      </c>
      <c r="T4" s="62">
        <f t="shared" si="0"/>
        <v>10.199999999999999</v>
      </c>
      <c r="U4" s="62">
        <f t="shared" ref="U4:CE7" si="1">$B4</f>
        <v>10.199999999999999</v>
      </c>
      <c r="V4" s="62">
        <f t="shared" si="1"/>
        <v>10.199999999999999</v>
      </c>
      <c r="W4" s="62">
        <f t="shared" si="1"/>
        <v>10.199999999999999</v>
      </c>
      <c r="X4" s="62">
        <f t="shared" si="1"/>
        <v>10.199999999999999</v>
      </c>
      <c r="Y4" s="62">
        <f t="shared" si="1"/>
        <v>10.199999999999999</v>
      </c>
      <c r="Z4" s="62">
        <f t="shared" si="1"/>
        <v>10.199999999999999</v>
      </c>
      <c r="AA4" s="62">
        <f t="shared" si="1"/>
        <v>10.199999999999999</v>
      </c>
      <c r="AB4" s="62"/>
      <c r="AC4" s="62">
        <f t="shared" si="1"/>
        <v>10.199999999999999</v>
      </c>
      <c r="AD4" s="62">
        <f t="shared" si="1"/>
        <v>10.199999999999999</v>
      </c>
      <c r="AE4" s="62">
        <f t="shared" si="1"/>
        <v>10.199999999999999</v>
      </c>
      <c r="AF4" s="62">
        <f t="shared" si="1"/>
        <v>10.199999999999999</v>
      </c>
      <c r="AG4" s="62">
        <f t="shared" si="1"/>
        <v>10.199999999999999</v>
      </c>
      <c r="AH4" s="62">
        <f t="shared" si="1"/>
        <v>10.199999999999999</v>
      </c>
      <c r="AI4" s="62">
        <f t="shared" si="1"/>
        <v>10.199999999999999</v>
      </c>
      <c r="AJ4" s="62">
        <f t="shared" si="1"/>
        <v>10.199999999999999</v>
      </c>
      <c r="AK4" s="62">
        <f t="shared" si="1"/>
        <v>10.199999999999999</v>
      </c>
      <c r="AL4" s="62"/>
      <c r="AM4" s="62">
        <f t="shared" si="1"/>
        <v>10.199999999999999</v>
      </c>
      <c r="AN4" s="62">
        <f t="shared" si="1"/>
        <v>10.199999999999999</v>
      </c>
      <c r="AO4" s="62">
        <f t="shared" si="1"/>
        <v>10.199999999999999</v>
      </c>
      <c r="AP4" s="62">
        <f t="shared" si="1"/>
        <v>10.199999999999999</v>
      </c>
      <c r="AQ4" s="62">
        <f t="shared" si="1"/>
        <v>10.199999999999999</v>
      </c>
      <c r="AR4" s="62">
        <f t="shared" si="1"/>
        <v>10.199999999999999</v>
      </c>
      <c r="AS4" s="62">
        <f t="shared" si="1"/>
        <v>10.199999999999999</v>
      </c>
      <c r="AT4" s="62">
        <f t="shared" si="1"/>
        <v>10.199999999999999</v>
      </c>
      <c r="AU4" s="62">
        <f t="shared" si="1"/>
        <v>10.199999999999999</v>
      </c>
      <c r="AV4" s="62">
        <f t="shared" si="1"/>
        <v>10.199999999999999</v>
      </c>
      <c r="AW4" s="62">
        <f t="shared" si="1"/>
        <v>10.199999999999999</v>
      </c>
      <c r="AX4" s="62">
        <f t="shared" si="1"/>
        <v>10.199999999999999</v>
      </c>
      <c r="AY4" s="62">
        <f t="shared" si="1"/>
        <v>10.199999999999999</v>
      </c>
      <c r="AZ4" s="62">
        <f t="shared" si="1"/>
        <v>10.199999999999999</v>
      </c>
      <c r="BA4" s="62">
        <f t="shared" si="1"/>
        <v>10.199999999999999</v>
      </c>
      <c r="BB4" s="62">
        <f t="shared" si="1"/>
        <v>10.199999999999999</v>
      </c>
      <c r="BC4" s="62">
        <f t="shared" si="1"/>
        <v>10.199999999999999</v>
      </c>
      <c r="BD4" s="62"/>
      <c r="BE4" s="62"/>
      <c r="BF4" s="62">
        <f t="shared" si="1"/>
        <v>10.199999999999999</v>
      </c>
      <c r="BG4" s="62"/>
      <c r="BH4" s="62"/>
      <c r="BI4" s="62"/>
      <c r="BJ4" s="62">
        <f t="shared" si="1"/>
        <v>10.199999999999999</v>
      </c>
      <c r="BK4" s="62">
        <f t="shared" si="1"/>
        <v>10.199999999999999</v>
      </c>
      <c r="BL4" s="62"/>
      <c r="BM4" s="62">
        <f t="shared" si="1"/>
        <v>10.199999999999999</v>
      </c>
      <c r="BN4" s="62">
        <f t="shared" si="1"/>
        <v>10.199999999999999</v>
      </c>
      <c r="BO4" s="62">
        <f t="shared" si="1"/>
        <v>10.199999999999999</v>
      </c>
      <c r="BP4" s="62"/>
      <c r="BQ4" s="62">
        <f t="shared" si="1"/>
        <v>10.199999999999999</v>
      </c>
      <c r="BR4" s="62">
        <f t="shared" si="1"/>
        <v>10.199999999999999</v>
      </c>
      <c r="BS4" s="62">
        <f t="shared" si="1"/>
        <v>10.199999999999999</v>
      </c>
      <c r="BT4" s="62">
        <f t="shared" si="1"/>
        <v>10.199999999999999</v>
      </c>
      <c r="BU4" s="62">
        <f t="shared" si="1"/>
        <v>10.199999999999999</v>
      </c>
      <c r="BV4" s="62"/>
      <c r="BW4" s="62">
        <f t="shared" si="1"/>
        <v>10.199999999999999</v>
      </c>
      <c r="BX4" s="62">
        <f t="shared" si="1"/>
        <v>10.199999999999999</v>
      </c>
      <c r="BY4" s="62">
        <f t="shared" si="1"/>
        <v>10.199999999999999</v>
      </c>
      <c r="BZ4" s="62">
        <f t="shared" si="1"/>
        <v>10.199999999999999</v>
      </c>
      <c r="CA4" s="62">
        <f t="shared" si="1"/>
        <v>10.199999999999999</v>
      </c>
      <c r="CB4" s="62">
        <f t="shared" si="1"/>
        <v>10.199999999999999</v>
      </c>
      <c r="CC4" s="62"/>
      <c r="CD4" s="62">
        <f t="shared" si="1"/>
        <v>10.199999999999999</v>
      </c>
      <c r="CE4" s="62">
        <f t="shared" si="1"/>
        <v>10.199999999999999</v>
      </c>
      <c r="CF4" s="62">
        <f t="shared" ref="CF4:CL5" si="2">$B4</f>
        <v>10.199999999999999</v>
      </c>
      <c r="CG4" s="62">
        <f t="shared" si="2"/>
        <v>10.199999999999999</v>
      </c>
      <c r="CH4" s="62">
        <f t="shared" si="2"/>
        <v>10.199999999999999</v>
      </c>
      <c r="CI4" s="62">
        <f t="shared" si="2"/>
        <v>10.199999999999999</v>
      </c>
      <c r="CJ4" s="62">
        <f t="shared" si="2"/>
        <v>10.199999999999999</v>
      </c>
      <c r="CK4" s="62">
        <f t="shared" si="2"/>
        <v>10.199999999999999</v>
      </c>
      <c r="CL4" s="62">
        <f t="shared" si="2"/>
        <v>10.199999999999999</v>
      </c>
    </row>
    <row r="5" spans="1:90" x14ac:dyDescent="0.3">
      <c r="A5" s="52" t="str">
        <f>HABITATS!A4</f>
        <v>A1.3.2</v>
      </c>
      <c r="B5" s="79">
        <f>HABITATS!B172</f>
        <v>9.2509999999999994</v>
      </c>
      <c r="C5" s="62"/>
      <c r="D5" s="62"/>
      <c r="E5" s="62">
        <f t="shared" si="0"/>
        <v>9.2509999999999994</v>
      </c>
      <c r="F5" s="62"/>
      <c r="G5" s="62"/>
      <c r="H5" s="62">
        <f t="shared" si="0"/>
        <v>9.2509999999999994</v>
      </c>
      <c r="I5" s="62">
        <f t="shared" si="0"/>
        <v>9.2509999999999994</v>
      </c>
      <c r="J5" s="62"/>
      <c r="K5" s="62"/>
      <c r="L5" s="62">
        <f t="shared" si="0"/>
        <v>9.2509999999999994</v>
      </c>
      <c r="M5" s="62"/>
      <c r="N5" s="62">
        <f t="shared" si="0"/>
        <v>9.2509999999999994</v>
      </c>
      <c r="O5" s="62">
        <f t="shared" si="0"/>
        <v>9.2509999999999994</v>
      </c>
      <c r="P5" s="62"/>
      <c r="Q5" s="62">
        <f t="shared" si="0"/>
        <v>9.2509999999999994</v>
      </c>
      <c r="R5" s="62">
        <f t="shared" si="0"/>
        <v>9.2509999999999994</v>
      </c>
      <c r="S5" s="62">
        <f t="shared" si="0"/>
        <v>9.2509999999999994</v>
      </c>
      <c r="T5" s="62">
        <f t="shared" si="0"/>
        <v>9.2509999999999994</v>
      </c>
      <c r="U5" s="62"/>
      <c r="V5" s="62">
        <f t="shared" si="1"/>
        <v>9.2509999999999994</v>
      </c>
      <c r="W5" s="62">
        <f t="shared" si="1"/>
        <v>9.2509999999999994</v>
      </c>
      <c r="X5" s="62">
        <f t="shared" si="1"/>
        <v>9.2509999999999994</v>
      </c>
      <c r="Y5" s="62">
        <f t="shared" si="1"/>
        <v>9.2509999999999994</v>
      </c>
      <c r="Z5" s="62">
        <f t="shared" si="1"/>
        <v>9.2509999999999994</v>
      </c>
      <c r="AA5" s="62">
        <f t="shared" si="1"/>
        <v>9.2509999999999994</v>
      </c>
      <c r="AB5" s="62"/>
      <c r="AC5" s="62"/>
      <c r="AD5" s="62">
        <f t="shared" si="1"/>
        <v>9.2509999999999994</v>
      </c>
      <c r="AE5" s="62">
        <f t="shared" si="1"/>
        <v>9.2509999999999994</v>
      </c>
      <c r="AF5" s="62">
        <f t="shared" si="1"/>
        <v>9.2509999999999994</v>
      </c>
      <c r="AG5" s="62">
        <f t="shared" si="1"/>
        <v>9.2509999999999994</v>
      </c>
      <c r="AH5" s="62">
        <f t="shared" si="1"/>
        <v>9.2509999999999994</v>
      </c>
      <c r="AI5" s="62">
        <f t="shared" si="1"/>
        <v>9.2509999999999994</v>
      </c>
      <c r="AJ5" s="62">
        <f t="shared" si="1"/>
        <v>9.2509999999999994</v>
      </c>
      <c r="AK5" s="62">
        <f t="shared" si="1"/>
        <v>9.2509999999999994</v>
      </c>
      <c r="AL5" s="62"/>
      <c r="AM5" s="62">
        <f t="shared" si="1"/>
        <v>9.2509999999999994</v>
      </c>
      <c r="AN5" s="62"/>
      <c r="AO5" s="62">
        <f t="shared" si="1"/>
        <v>9.2509999999999994</v>
      </c>
      <c r="AP5" s="62">
        <f t="shared" si="1"/>
        <v>9.2509999999999994</v>
      </c>
      <c r="AQ5" s="62">
        <f t="shared" si="1"/>
        <v>9.2509999999999994</v>
      </c>
      <c r="AR5" s="62"/>
      <c r="AS5" s="62">
        <f t="shared" si="1"/>
        <v>9.2509999999999994</v>
      </c>
      <c r="AT5" s="62">
        <f t="shared" si="1"/>
        <v>9.2509999999999994</v>
      </c>
      <c r="AU5" s="62">
        <f t="shared" si="1"/>
        <v>9.2509999999999994</v>
      </c>
      <c r="AV5" s="62">
        <f t="shared" si="1"/>
        <v>9.2509999999999994</v>
      </c>
      <c r="AW5" s="62">
        <f t="shared" si="1"/>
        <v>9.2509999999999994</v>
      </c>
      <c r="AX5" s="62">
        <f t="shared" si="1"/>
        <v>9.2509999999999994</v>
      </c>
      <c r="AY5" s="62">
        <f t="shared" si="1"/>
        <v>9.2509999999999994</v>
      </c>
      <c r="AZ5" s="62">
        <f t="shared" si="1"/>
        <v>9.2509999999999994</v>
      </c>
      <c r="BA5" s="62">
        <f t="shared" si="1"/>
        <v>9.2509999999999994</v>
      </c>
      <c r="BB5" s="62">
        <f t="shared" si="1"/>
        <v>9.2509999999999994</v>
      </c>
      <c r="BC5" s="62">
        <f t="shared" si="1"/>
        <v>9.2509999999999994</v>
      </c>
      <c r="BD5" s="62"/>
      <c r="BE5" s="62"/>
      <c r="BF5" s="62">
        <f t="shared" si="1"/>
        <v>9.2509999999999994</v>
      </c>
      <c r="BG5" s="62"/>
      <c r="BH5" s="62"/>
      <c r="BI5" s="62"/>
      <c r="BJ5" s="62">
        <f t="shared" si="1"/>
        <v>9.2509999999999994</v>
      </c>
      <c r="BK5" s="62">
        <f t="shared" si="1"/>
        <v>9.2509999999999994</v>
      </c>
      <c r="BL5" s="62"/>
      <c r="BM5" s="62">
        <f t="shared" si="1"/>
        <v>9.2509999999999994</v>
      </c>
      <c r="BN5" s="62">
        <f t="shared" si="1"/>
        <v>9.2509999999999994</v>
      </c>
      <c r="BO5" s="62">
        <f t="shared" si="1"/>
        <v>9.2509999999999994</v>
      </c>
      <c r="BP5" s="62"/>
      <c r="BQ5" s="62"/>
      <c r="BR5" s="62">
        <f t="shared" si="1"/>
        <v>9.2509999999999994</v>
      </c>
      <c r="BS5" s="62">
        <f t="shared" si="1"/>
        <v>9.2509999999999994</v>
      </c>
      <c r="BT5" s="62"/>
      <c r="BU5" s="62">
        <f t="shared" si="1"/>
        <v>9.2509999999999994</v>
      </c>
      <c r="BV5" s="62"/>
      <c r="BW5" s="62">
        <f t="shared" si="1"/>
        <v>9.2509999999999994</v>
      </c>
      <c r="BX5" s="62">
        <f t="shared" si="1"/>
        <v>9.2509999999999994</v>
      </c>
      <c r="BY5" s="62">
        <f t="shared" si="1"/>
        <v>9.2509999999999994</v>
      </c>
      <c r="BZ5" s="62">
        <f t="shared" si="1"/>
        <v>9.2509999999999994</v>
      </c>
      <c r="CA5" s="62">
        <f t="shared" si="1"/>
        <v>9.2509999999999994</v>
      </c>
      <c r="CB5" s="62"/>
      <c r="CC5" s="62"/>
      <c r="CD5" s="62">
        <f t="shared" si="1"/>
        <v>9.2509999999999994</v>
      </c>
      <c r="CE5" s="62">
        <f t="shared" si="1"/>
        <v>9.2509999999999994</v>
      </c>
      <c r="CF5" s="62">
        <f t="shared" si="2"/>
        <v>9.2509999999999994</v>
      </c>
      <c r="CG5" s="62"/>
      <c r="CH5" s="62">
        <f t="shared" si="2"/>
        <v>9.2509999999999994</v>
      </c>
      <c r="CI5" s="62">
        <f t="shared" si="2"/>
        <v>9.2509999999999994</v>
      </c>
      <c r="CJ5" s="62">
        <f t="shared" si="2"/>
        <v>9.2509999999999994</v>
      </c>
      <c r="CK5" s="62">
        <f t="shared" si="2"/>
        <v>9.2509999999999994</v>
      </c>
      <c r="CL5" s="62"/>
    </row>
    <row r="6" spans="1:90" x14ac:dyDescent="0.3">
      <c r="A6" s="52" t="str">
        <f>HABITATS!A5</f>
        <v>A2.1</v>
      </c>
      <c r="B6" s="79">
        <f>HABITATS!B173</f>
        <v>0</v>
      </c>
      <c r="C6" s="62"/>
      <c r="D6" s="62"/>
      <c r="E6" s="62">
        <f t="shared" si="0"/>
        <v>0</v>
      </c>
      <c r="F6" s="62"/>
      <c r="G6" s="62"/>
      <c r="H6" s="62">
        <f t="shared" si="0"/>
        <v>0</v>
      </c>
      <c r="I6" s="62">
        <f t="shared" si="0"/>
        <v>0</v>
      </c>
      <c r="J6" s="62"/>
      <c r="K6" s="62"/>
      <c r="L6" s="62"/>
      <c r="M6" s="62"/>
      <c r="N6" s="62">
        <f t="shared" si="0"/>
        <v>0</v>
      </c>
      <c r="O6" s="62"/>
      <c r="P6" s="62"/>
      <c r="Q6" s="62">
        <f t="shared" si="0"/>
        <v>0</v>
      </c>
      <c r="R6" s="62">
        <f t="shared" si="0"/>
        <v>0</v>
      </c>
      <c r="S6" s="62"/>
      <c r="T6" s="62"/>
      <c r="U6" s="62">
        <f t="shared" ref="U6:CA10" si="3">$B6</f>
        <v>0</v>
      </c>
      <c r="V6" s="62">
        <f t="shared" si="3"/>
        <v>0</v>
      </c>
      <c r="W6" s="62">
        <f t="shared" si="3"/>
        <v>0</v>
      </c>
      <c r="X6" s="62">
        <f t="shared" si="3"/>
        <v>0</v>
      </c>
      <c r="Y6" s="62">
        <f t="shared" si="3"/>
        <v>0</v>
      </c>
      <c r="Z6" s="62"/>
      <c r="AA6" s="62"/>
      <c r="AB6" s="62"/>
      <c r="AC6" s="62">
        <f t="shared" si="3"/>
        <v>0</v>
      </c>
      <c r="AD6" s="62"/>
      <c r="AE6" s="62">
        <f t="shared" si="3"/>
        <v>0</v>
      </c>
      <c r="AF6" s="62"/>
      <c r="AG6" s="62">
        <f t="shared" si="3"/>
        <v>0</v>
      </c>
      <c r="AH6" s="62"/>
      <c r="AI6" s="62"/>
      <c r="AJ6" s="62"/>
      <c r="AK6" s="62">
        <f t="shared" si="3"/>
        <v>0</v>
      </c>
      <c r="AL6" s="62">
        <f t="shared" si="3"/>
        <v>0</v>
      </c>
      <c r="AM6" s="62">
        <f t="shared" si="3"/>
        <v>0</v>
      </c>
      <c r="AN6" s="62">
        <f t="shared" si="3"/>
        <v>0</v>
      </c>
      <c r="AO6" s="62">
        <f t="shared" si="3"/>
        <v>0</v>
      </c>
      <c r="AP6" s="62">
        <f t="shared" si="3"/>
        <v>0</v>
      </c>
      <c r="AQ6" s="62"/>
      <c r="AR6" s="62"/>
      <c r="AS6" s="62">
        <f t="shared" si="3"/>
        <v>0</v>
      </c>
      <c r="AT6" s="62">
        <f t="shared" si="3"/>
        <v>0</v>
      </c>
      <c r="AU6" s="62"/>
      <c r="AV6" s="62"/>
      <c r="AW6" s="62">
        <f t="shared" si="3"/>
        <v>0</v>
      </c>
      <c r="AX6" s="62">
        <f t="shared" si="3"/>
        <v>0</v>
      </c>
      <c r="AY6" s="62">
        <f t="shared" si="3"/>
        <v>0</v>
      </c>
      <c r="AZ6" s="62"/>
      <c r="BA6" s="62"/>
      <c r="BB6" s="62">
        <f t="shared" si="3"/>
        <v>0</v>
      </c>
      <c r="BC6" s="62">
        <f t="shared" si="3"/>
        <v>0</v>
      </c>
      <c r="BD6" s="62"/>
      <c r="BE6" s="62"/>
      <c r="BF6" s="62"/>
      <c r="BG6" s="62"/>
      <c r="BH6" s="62"/>
      <c r="BI6" s="62"/>
      <c r="BJ6" s="62">
        <f t="shared" si="3"/>
        <v>0</v>
      </c>
      <c r="BK6" s="62"/>
      <c r="BL6" s="62"/>
      <c r="BM6" s="62"/>
      <c r="BN6" s="62">
        <f t="shared" si="1"/>
        <v>0</v>
      </c>
      <c r="BO6" s="62"/>
      <c r="BP6" s="62">
        <f t="shared" si="1"/>
        <v>0</v>
      </c>
      <c r="BQ6" s="62"/>
      <c r="BR6" s="62">
        <f t="shared" si="1"/>
        <v>0</v>
      </c>
      <c r="BS6" s="62">
        <f t="shared" si="1"/>
        <v>0</v>
      </c>
      <c r="BT6" s="62">
        <f t="shared" si="1"/>
        <v>0</v>
      </c>
      <c r="BU6" s="62">
        <f t="shared" si="1"/>
        <v>0</v>
      </c>
      <c r="BV6" s="62">
        <f t="shared" si="1"/>
        <v>0</v>
      </c>
      <c r="BW6" s="62">
        <f t="shared" si="1"/>
        <v>0</v>
      </c>
      <c r="BX6" s="62">
        <f t="shared" si="1"/>
        <v>0</v>
      </c>
      <c r="BY6" s="62">
        <f t="shared" si="1"/>
        <v>0</v>
      </c>
      <c r="BZ6" s="62">
        <f t="shared" si="1"/>
        <v>0</v>
      </c>
      <c r="CA6" s="62">
        <f t="shared" si="1"/>
        <v>0</v>
      </c>
      <c r="CB6" s="62">
        <f t="shared" si="1"/>
        <v>0</v>
      </c>
      <c r="CC6" s="62"/>
      <c r="CD6" s="62"/>
      <c r="CE6" s="62"/>
      <c r="CF6" s="62"/>
      <c r="CG6" s="62">
        <f t="shared" ref="CG6" si="4">$B6</f>
        <v>0</v>
      </c>
      <c r="CH6" s="62"/>
      <c r="CI6" s="62"/>
      <c r="CJ6" s="62"/>
      <c r="CK6" s="62"/>
      <c r="CL6" s="62"/>
    </row>
    <row r="7" spans="1:90" x14ac:dyDescent="0.3">
      <c r="A7" s="52" t="str">
        <f>HABITATS!A6</f>
        <v>A3.1</v>
      </c>
      <c r="B7" s="79">
        <f>HABITATS!B174</f>
        <v>0.13900000000000001</v>
      </c>
      <c r="C7" s="62"/>
      <c r="D7" s="62"/>
      <c r="E7" s="62">
        <f t="shared" si="0"/>
        <v>0.13900000000000001</v>
      </c>
      <c r="F7" s="62"/>
      <c r="G7" s="62"/>
      <c r="H7" s="62"/>
      <c r="I7" s="62">
        <f t="shared" si="0"/>
        <v>0.13900000000000001</v>
      </c>
      <c r="J7" s="62">
        <f t="shared" si="0"/>
        <v>0.13900000000000001</v>
      </c>
      <c r="K7" s="62"/>
      <c r="L7" s="62"/>
      <c r="M7" s="62"/>
      <c r="N7" s="62"/>
      <c r="O7" s="62"/>
      <c r="P7" s="62"/>
      <c r="Q7" s="62"/>
      <c r="R7" s="62">
        <f t="shared" si="0"/>
        <v>0.13900000000000001</v>
      </c>
      <c r="S7" s="62"/>
      <c r="T7" s="62">
        <f t="shared" si="0"/>
        <v>0.13900000000000001</v>
      </c>
      <c r="U7" s="62">
        <f t="shared" si="3"/>
        <v>0.13900000000000001</v>
      </c>
      <c r="V7" s="62">
        <f t="shared" si="3"/>
        <v>0.13900000000000001</v>
      </c>
      <c r="W7" s="62">
        <f t="shared" si="3"/>
        <v>0.13900000000000001</v>
      </c>
      <c r="X7" s="62"/>
      <c r="Y7" s="62">
        <f t="shared" si="3"/>
        <v>0.13900000000000001</v>
      </c>
      <c r="Z7" s="62"/>
      <c r="AA7" s="62"/>
      <c r="AB7" s="62"/>
      <c r="AC7" s="62">
        <f t="shared" si="3"/>
        <v>0.13900000000000001</v>
      </c>
      <c r="AD7" s="62"/>
      <c r="AE7" s="62"/>
      <c r="AF7" s="62"/>
      <c r="AG7" s="62"/>
      <c r="AH7" s="62"/>
      <c r="AI7" s="62"/>
      <c r="AJ7" s="62"/>
      <c r="AK7" s="62">
        <f t="shared" si="3"/>
        <v>0.13900000000000001</v>
      </c>
      <c r="AL7" s="62"/>
      <c r="AM7" s="62">
        <f t="shared" si="3"/>
        <v>0.13900000000000001</v>
      </c>
      <c r="AN7" s="62"/>
      <c r="AO7" s="62">
        <f t="shared" si="3"/>
        <v>0.13900000000000001</v>
      </c>
      <c r="AP7" s="62"/>
      <c r="AQ7" s="62"/>
      <c r="AR7" s="62"/>
      <c r="AS7" s="62">
        <f t="shared" si="3"/>
        <v>0.13900000000000001</v>
      </c>
      <c r="AT7" s="62"/>
      <c r="AU7" s="62"/>
      <c r="AV7" s="62"/>
      <c r="AW7" s="62"/>
      <c r="AX7" s="62"/>
      <c r="AY7" s="62"/>
      <c r="AZ7" s="62"/>
      <c r="BA7" s="62"/>
      <c r="BB7" s="62"/>
      <c r="BC7" s="62"/>
      <c r="BD7" s="62"/>
      <c r="BE7" s="62"/>
      <c r="BF7" s="62">
        <f t="shared" si="3"/>
        <v>0.13900000000000001</v>
      </c>
      <c r="BG7" s="62"/>
      <c r="BH7" s="62"/>
      <c r="BI7" s="62"/>
      <c r="BJ7" s="62">
        <f t="shared" si="3"/>
        <v>0.13900000000000001</v>
      </c>
      <c r="BK7" s="62">
        <f t="shared" si="3"/>
        <v>0.13900000000000001</v>
      </c>
      <c r="BL7" s="62"/>
      <c r="BM7" s="62">
        <f t="shared" si="1"/>
        <v>0.13900000000000001</v>
      </c>
      <c r="BN7" s="62">
        <f t="shared" si="1"/>
        <v>0.13900000000000001</v>
      </c>
      <c r="BO7" s="62">
        <f t="shared" si="1"/>
        <v>0.13900000000000001</v>
      </c>
      <c r="BP7" s="62"/>
      <c r="BQ7" s="62">
        <f t="shared" si="1"/>
        <v>0.13900000000000001</v>
      </c>
      <c r="BR7" s="62">
        <f t="shared" si="1"/>
        <v>0.13900000000000001</v>
      </c>
      <c r="BS7" s="62">
        <f t="shared" si="1"/>
        <v>0.13900000000000001</v>
      </c>
      <c r="BT7" s="62"/>
      <c r="BU7" s="62">
        <f t="shared" si="1"/>
        <v>0.13900000000000001</v>
      </c>
      <c r="BV7" s="62"/>
      <c r="BW7" s="62">
        <f t="shared" si="1"/>
        <v>0.13900000000000001</v>
      </c>
      <c r="BX7" s="62"/>
      <c r="BY7" s="62"/>
      <c r="BZ7" s="62"/>
      <c r="CA7" s="62"/>
      <c r="CB7" s="62"/>
      <c r="CC7" s="62">
        <f t="shared" ref="CC7:CK11" si="5">$B7</f>
        <v>0.13900000000000001</v>
      </c>
      <c r="CD7" s="62"/>
      <c r="CE7" s="62">
        <f t="shared" si="5"/>
        <v>0.13900000000000001</v>
      </c>
      <c r="CF7" s="62"/>
      <c r="CG7" s="62">
        <f t="shared" si="5"/>
        <v>0.13900000000000001</v>
      </c>
      <c r="CH7" s="62"/>
      <c r="CI7" s="62"/>
      <c r="CJ7" s="62">
        <f t="shared" si="5"/>
        <v>0.13900000000000001</v>
      </c>
      <c r="CK7" s="62">
        <f t="shared" si="5"/>
        <v>0.13900000000000001</v>
      </c>
      <c r="CL7" s="62"/>
    </row>
    <row r="8" spans="1:90" x14ac:dyDescent="0.3">
      <c r="A8" s="52" t="str">
        <f>HABITATS!A7</f>
        <v>B2.2</v>
      </c>
      <c r="B8" s="79">
        <f>HABITATS!B175</f>
        <v>3.8929999999999998</v>
      </c>
      <c r="C8" s="62"/>
      <c r="D8" s="62"/>
      <c r="E8" s="62">
        <f t="shared" si="0"/>
        <v>3.8929999999999998</v>
      </c>
      <c r="F8" s="62"/>
      <c r="G8" s="62">
        <f t="shared" si="0"/>
        <v>3.8929999999999998</v>
      </c>
      <c r="H8" s="62"/>
      <c r="I8" s="62"/>
      <c r="J8" s="62"/>
      <c r="K8" s="62"/>
      <c r="L8" s="62">
        <f t="shared" si="0"/>
        <v>3.8929999999999998</v>
      </c>
      <c r="M8" s="62"/>
      <c r="N8" s="62">
        <f t="shared" si="0"/>
        <v>3.8929999999999998</v>
      </c>
      <c r="O8" s="62">
        <f t="shared" si="0"/>
        <v>3.8929999999999998</v>
      </c>
      <c r="P8" s="62"/>
      <c r="Q8" s="62"/>
      <c r="R8" s="62"/>
      <c r="S8" s="62"/>
      <c r="T8" s="62"/>
      <c r="U8" s="62"/>
      <c r="V8" s="62"/>
      <c r="W8" s="62">
        <f t="shared" si="3"/>
        <v>3.8929999999999998</v>
      </c>
      <c r="X8" s="62">
        <f t="shared" si="3"/>
        <v>3.8929999999999998</v>
      </c>
      <c r="Y8" s="62">
        <f t="shared" si="3"/>
        <v>3.8929999999999998</v>
      </c>
      <c r="Z8" s="62">
        <f t="shared" si="3"/>
        <v>3.8929999999999998</v>
      </c>
      <c r="AA8" s="62"/>
      <c r="AB8" s="62">
        <f t="shared" si="3"/>
        <v>3.8929999999999998</v>
      </c>
      <c r="AC8" s="62"/>
      <c r="AD8" s="62"/>
      <c r="AE8" s="62">
        <f t="shared" si="3"/>
        <v>3.8929999999999998</v>
      </c>
      <c r="AF8" s="62">
        <f t="shared" si="3"/>
        <v>3.8929999999999998</v>
      </c>
      <c r="AG8" s="62">
        <f t="shared" si="3"/>
        <v>3.8929999999999998</v>
      </c>
      <c r="AH8" s="62"/>
      <c r="AI8" s="62">
        <f t="shared" si="3"/>
        <v>3.8929999999999998</v>
      </c>
      <c r="AJ8" s="62"/>
      <c r="AK8" s="62"/>
      <c r="AL8" s="62">
        <f t="shared" si="3"/>
        <v>3.8929999999999998</v>
      </c>
      <c r="AM8" s="62"/>
      <c r="AN8" s="62">
        <f t="shared" si="3"/>
        <v>3.8929999999999998</v>
      </c>
      <c r="AO8" s="62">
        <f t="shared" si="3"/>
        <v>3.8929999999999998</v>
      </c>
      <c r="AP8" s="62">
        <f t="shared" si="3"/>
        <v>3.8929999999999998</v>
      </c>
      <c r="AQ8" s="62"/>
      <c r="AR8" s="62"/>
      <c r="AS8" s="62"/>
      <c r="AT8" s="62">
        <f t="shared" si="3"/>
        <v>3.8929999999999998</v>
      </c>
      <c r="AU8" s="62"/>
      <c r="AV8" s="62">
        <f t="shared" si="3"/>
        <v>3.8929999999999998</v>
      </c>
      <c r="AW8" s="62">
        <f t="shared" si="3"/>
        <v>3.8929999999999998</v>
      </c>
      <c r="AX8" s="62"/>
      <c r="AY8" s="62"/>
      <c r="AZ8" s="62">
        <f t="shared" si="3"/>
        <v>3.8929999999999998</v>
      </c>
      <c r="BA8" s="62">
        <f t="shared" si="3"/>
        <v>3.8929999999999998</v>
      </c>
      <c r="BB8" s="62">
        <f t="shared" si="3"/>
        <v>3.8929999999999998</v>
      </c>
      <c r="BC8" s="62">
        <f t="shared" si="3"/>
        <v>3.8929999999999998</v>
      </c>
      <c r="BD8" s="62">
        <f t="shared" si="3"/>
        <v>3.8929999999999998</v>
      </c>
      <c r="BE8" s="62">
        <f t="shared" si="3"/>
        <v>3.8929999999999998</v>
      </c>
      <c r="BF8" s="62">
        <f t="shared" si="3"/>
        <v>3.8929999999999998</v>
      </c>
      <c r="BG8" s="62">
        <f t="shared" si="3"/>
        <v>3.8929999999999998</v>
      </c>
      <c r="BH8" s="62"/>
      <c r="BI8" s="62"/>
      <c r="BJ8" s="62"/>
      <c r="BK8" s="62">
        <f t="shared" si="3"/>
        <v>3.8929999999999998</v>
      </c>
      <c r="BL8" s="62">
        <f t="shared" si="3"/>
        <v>3.8929999999999998</v>
      </c>
      <c r="BM8" s="62">
        <f t="shared" si="3"/>
        <v>3.8929999999999998</v>
      </c>
      <c r="BN8" s="62"/>
      <c r="BO8" s="62"/>
      <c r="BP8" s="62"/>
      <c r="BQ8" s="62">
        <f t="shared" si="3"/>
        <v>3.8929999999999998</v>
      </c>
      <c r="BR8" s="62"/>
      <c r="BS8" s="62"/>
      <c r="BT8" s="62">
        <f t="shared" si="3"/>
        <v>3.8929999999999998</v>
      </c>
      <c r="BU8" s="62"/>
      <c r="BV8" s="62">
        <f t="shared" si="3"/>
        <v>3.8929999999999998</v>
      </c>
      <c r="BW8" s="62">
        <f t="shared" si="3"/>
        <v>3.8929999999999998</v>
      </c>
      <c r="BX8" s="62">
        <f t="shared" si="3"/>
        <v>3.8929999999999998</v>
      </c>
      <c r="BY8" s="62">
        <f t="shared" si="3"/>
        <v>3.8929999999999998</v>
      </c>
      <c r="BZ8" s="62">
        <f t="shared" si="3"/>
        <v>3.8929999999999998</v>
      </c>
      <c r="CA8" s="62">
        <f t="shared" si="3"/>
        <v>3.8929999999999998</v>
      </c>
      <c r="CB8" s="62"/>
      <c r="CC8" s="62">
        <f t="shared" si="5"/>
        <v>3.8929999999999998</v>
      </c>
      <c r="CD8" s="62">
        <f t="shared" si="5"/>
        <v>3.8929999999999998</v>
      </c>
      <c r="CE8" s="62">
        <f t="shared" si="5"/>
        <v>3.8929999999999998</v>
      </c>
      <c r="CF8" s="62"/>
      <c r="CG8" s="62">
        <f t="shared" si="5"/>
        <v>3.8929999999999998</v>
      </c>
      <c r="CH8" s="62">
        <f t="shared" si="5"/>
        <v>3.8929999999999998</v>
      </c>
      <c r="CI8" s="62"/>
      <c r="CJ8" s="62">
        <f t="shared" si="5"/>
        <v>3.8929999999999998</v>
      </c>
      <c r="CK8" s="62">
        <f t="shared" si="5"/>
        <v>3.8929999999999998</v>
      </c>
      <c r="CL8" s="62"/>
    </row>
    <row r="9" spans="1:90" x14ac:dyDescent="0.3">
      <c r="A9" s="52" t="str">
        <f>HABITATS!A8</f>
        <v>B6</v>
      </c>
      <c r="B9" s="79">
        <f>HABITATS!B176</f>
        <v>0</v>
      </c>
      <c r="C9" s="62"/>
      <c r="D9" s="62"/>
      <c r="E9" s="62">
        <f t="shared" si="0"/>
        <v>0</v>
      </c>
      <c r="F9" s="62"/>
      <c r="G9" s="62">
        <f t="shared" si="0"/>
        <v>0</v>
      </c>
      <c r="H9" s="62"/>
      <c r="I9" s="62"/>
      <c r="J9" s="62"/>
      <c r="K9" s="62"/>
      <c r="L9" s="62">
        <f t="shared" si="0"/>
        <v>0</v>
      </c>
      <c r="M9" s="62"/>
      <c r="N9" s="62">
        <f t="shared" si="0"/>
        <v>0</v>
      </c>
      <c r="O9" s="62">
        <f t="shared" si="0"/>
        <v>0</v>
      </c>
      <c r="P9" s="62"/>
      <c r="Q9" s="62"/>
      <c r="R9" s="62"/>
      <c r="S9" s="62"/>
      <c r="T9" s="62"/>
      <c r="U9" s="62"/>
      <c r="V9" s="62"/>
      <c r="W9" s="62">
        <f t="shared" si="3"/>
        <v>0</v>
      </c>
      <c r="X9" s="62"/>
      <c r="Y9" s="62">
        <f t="shared" si="3"/>
        <v>0</v>
      </c>
      <c r="Z9" s="62">
        <f t="shared" si="3"/>
        <v>0</v>
      </c>
      <c r="AA9" s="62"/>
      <c r="AB9" s="62">
        <f t="shared" si="3"/>
        <v>0</v>
      </c>
      <c r="AC9" s="62"/>
      <c r="AD9" s="62"/>
      <c r="AE9" s="62">
        <f t="shared" si="3"/>
        <v>0</v>
      </c>
      <c r="AF9" s="62">
        <f t="shared" si="3"/>
        <v>0</v>
      </c>
      <c r="AG9" s="62"/>
      <c r="AH9" s="62"/>
      <c r="AI9" s="62">
        <f t="shared" si="3"/>
        <v>0</v>
      </c>
      <c r="AJ9" s="62"/>
      <c r="AK9" s="62"/>
      <c r="AL9" s="62">
        <f t="shared" si="3"/>
        <v>0</v>
      </c>
      <c r="AM9" s="62"/>
      <c r="AN9" s="62">
        <f t="shared" si="3"/>
        <v>0</v>
      </c>
      <c r="AO9" s="62">
        <f t="shared" si="3"/>
        <v>0</v>
      </c>
      <c r="AP9" s="62">
        <f t="shared" si="3"/>
        <v>0</v>
      </c>
      <c r="AQ9" s="62"/>
      <c r="AR9" s="62"/>
      <c r="AS9" s="62"/>
      <c r="AT9" s="62">
        <f t="shared" si="3"/>
        <v>0</v>
      </c>
      <c r="AU9" s="62"/>
      <c r="AV9" s="62"/>
      <c r="AW9" s="62">
        <f t="shared" si="3"/>
        <v>0</v>
      </c>
      <c r="AX9" s="62"/>
      <c r="AY9" s="62"/>
      <c r="AZ9" s="62">
        <f t="shared" si="3"/>
        <v>0</v>
      </c>
      <c r="BA9" s="62">
        <f t="shared" si="3"/>
        <v>0</v>
      </c>
      <c r="BB9" s="62">
        <f t="shared" si="3"/>
        <v>0</v>
      </c>
      <c r="BC9" s="62">
        <f t="shared" si="3"/>
        <v>0</v>
      </c>
      <c r="BD9" s="62">
        <f t="shared" si="3"/>
        <v>0</v>
      </c>
      <c r="BE9" s="62">
        <f t="shared" si="3"/>
        <v>0</v>
      </c>
      <c r="BF9" s="62">
        <f t="shared" si="3"/>
        <v>0</v>
      </c>
      <c r="BG9" s="62">
        <f t="shared" si="3"/>
        <v>0</v>
      </c>
      <c r="BH9" s="62"/>
      <c r="BI9" s="62">
        <f t="shared" si="3"/>
        <v>0</v>
      </c>
      <c r="BJ9" s="62"/>
      <c r="BK9" s="62">
        <f t="shared" si="3"/>
        <v>0</v>
      </c>
      <c r="BL9" s="62">
        <f t="shared" si="3"/>
        <v>0</v>
      </c>
      <c r="BM9" s="62">
        <f t="shared" si="3"/>
        <v>0</v>
      </c>
      <c r="BN9" s="62"/>
      <c r="BO9" s="62"/>
      <c r="BP9" s="62"/>
      <c r="BQ9" s="62">
        <f t="shared" si="3"/>
        <v>0</v>
      </c>
      <c r="BR9" s="62"/>
      <c r="BS9" s="62"/>
      <c r="BT9" s="62">
        <f t="shared" si="3"/>
        <v>0</v>
      </c>
      <c r="BU9" s="62"/>
      <c r="BV9" s="62">
        <f t="shared" si="3"/>
        <v>0</v>
      </c>
      <c r="BW9" s="62">
        <f t="shared" si="3"/>
        <v>0</v>
      </c>
      <c r="BX9" s="62">
        <f t="shared" si="3"/>
        <v>0</v>
      </c>
      <c r="BY9" s="62">
        <f t="shared" si="3"/>
        <v>0</v>
      </c>
      <c r="BZ9" s="62">
        <f t="shared" si="3"/>
        <v>0</v>
      </c>
      <c r="CA9" s="62"/>
      <c r="CB9" s="62"/>
      <c r="CC9" s="62">
        <f t="shared" si="5"/>
        <v>0</v>
      </c>
      <c r="CD9" s="62">
        <f t="shared" si="5"/>
        <v>0</v>
      </c>
      <c r="CE9" s="62">
        <f t="shared" si="5"/>
        <v>0</v>
      </c>
      <c r="CF9" s="62"/>
      <c r="CG9" s="62">
        <f t="shared" si="5"/>
        <v>0</v>
      </c>
      <c r="CH9" s="62">
        <f t="shared" si="5"/>
        <v>0</v>
      </c>
      <c r="CI9" s="62"/>
      <c r="CJ9" s="62">
        <f t="shared" si="5"/>
        <v>0</v>
      </c>
      <c r="CK9" s="62">
        <f t="shared" si="5"/>
        <v>0</v>
      </c>
      <c r="CL9" s="62"/>
    </row>
    <row r="10" spans="1:90" x14ac:dyDescent="0.3">
      <c r="A10" s="52" t="str">
        <f>HABITATS!A9</f>
        <v>C3.1</v>
      </c>
      <c r="B10" s="79">
        <f>HABITATS!B177</f>
        <v>0</v>
      </c>
      <c r="C10" s="62"/>
      <c r="D10" s="62"/>
      <c r="E10" s="62">
        <f t="shared" si="0"/>
        <v>0</v>
      </c>
      <c r="F10" s="62"/>
      <c r="G10" s="62"/>
      <c r="H10" s="62"/>
      <c r="I10" s="62"/>
      <c r="J10" s="62"/>
      <c r="K10" s="62"/>
      <c r="L10" s="62"/>
      <c r="M10" s="62"/>
      <c r="N10" s="62">
        <f t="shared" si="0"/>
        <v>0</v>
      </c>
      <c r="O10" s="62">
        <f t="shared" si="0"/>
        <v>0</v>
      </c>
      <c r="P10" s="62"/>
      <c r="Q10" s="62"/>
      <c r="R10" s="62"/>
      <c r="S10" s="62"/>
      <c r="T10" s="62"/>
      <c r="U10" s="62"/>
      <c r="V10" s="62"/>
      <c r="W10" s="62"/>
      <c r="X10" s="62"/>
      <c r="Y10" s="62"/>
      <c r="Z10" s="62"/>
      <c r="AA10" s="62"/>
      <c r="AB10" s="62"/>
      <c r="AC10" s="62"/>
      <c r="AD10" s="62"/>
      <c r="AE10" s="62"/>
      <c r="AF10" s="62">
        <f t="shared" si="3"/>
        <v>0</v>
      </c>
      <c r="AG10" s="62"/>
      <c r="AH10" s="62"/>
      <c r="AI10" s="62"/>
      <c r="AJ10" s="62"/>
      <c r="AK10" s="62"/>
      <c r="AL10" s="62"/>
      <c r="AM10" s="62"/>
      <c r="AN10" s="62"/>
      <c r="AO10" s="62"/>
      <c r="AP10" s="62"/>
      <c r="AQ10" s="62"/>
      <c r="AR10" s="62"/>
      <c r="AS10" s="62"/>
      <c r="AT10" s="62"/>
      <c r="AU10" s="62"/>
      <c r="AV10" s="62"/>
      <c r="AW10" s="62"/>
      <c r="AX10" s="62"/>
      <c r="AY10" s="62"/>
      <c r="AZ10" s="62"/>
      <c r="BA10" s="62">
        <f t="shared" si="3"/>
        <v>0</v>
      </c>
      <c r="BB10" s="62">
        <f t="shared" si="3"/>
        <v>0</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HABITATS!B178</f>
        <v>0</v>
      </c>
      <c r="C11" s="62"/>
      <c r="D11" s="62"/>
      <c r="E11" s="62">
        <f t="shared" si="0"/>
        <v>0</v>
      </c>
      <c r="F11" s="62">
        <f t="shared" si="0"/>
        <v>0</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6">$B11</f>
        <v>0</v>
      </c>
      <c r="BA11" s="62"/>
      <c r="BB11" s="62"/>
      <c r="BC11" s="62">
        <f t="shared" si="6"/>
        <v>0</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5"/>
        <v>0</v>
      </c>
      <c r="CH11" s="62"/>
      <c r="CI11" s="62">
        <f t="shared" si="5"/>
        <v>0</v>
      </c>
      <c r="CJ11" s="62">
        <f t="shared" si="5"/>
        <v>0</v>
      </c>
      <c r="CK11" s="62">
        <f t="shared" si="5"/>
        <v>0</v>
      </c>
      <c r="CL11" s="62"/>
    </row>
    <row r="12" spans="1:90" x14ac:dyDescent="0.3">
      <c r="A12" s="52" t="str">
        <f>HABITATS!A11</f>
        <v>I2.1</v>
      </c>
      <c r="B12" s="79">
        <f>HABITATS!B179</f>
        <v>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6"/>
        <v>0</v>
      </c>
      <c r="BD12" s="62"/>
      <c r="BE12" s="62"/>
      <c r="BF12" s="62"/>
      <c r="BG12" s="62"/>
      <c r="BH12" s="62">
        <f t="shared" si="6"/>
        <v>0</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HABITATS!B180</f>
        <v>79.281999999999996</v>
      </c>
      <c r="C13" s="62"/>
      <c r="D13" s="62"/>
      <c r="E13" s="62">
        <f t="shared" ref="E13:BH17" si="7">$B13</f>
        <v>79.281999999999996</v>
      </c>
      <c r="F13" s="62"/>
      <c r="G13" s="62"/>
      <c r="H13" s="62"/>
      <c r="I13" s="62"/>
      <c r="J13" s="62"/>
      <c r="K13" s="62"/>
      <c r="L13" s="62">
        <f t="shared" si="7"/>
        <v>79.281999999999996</v>
      </c>
      <c r="M13" s="62"/>
      <c r="N13" s="62">
        <f t="shared" si="7"/>
        <v>79.281999999999996</v>
      </c>
      <c r="O13" s="62">
        <f t="shared" si="7"/>
        <v>79.281999999999996</v>
      </c>
      <c r="P13" s="62"/>
      <c r="Q13" s="62"/>
      <c r="R13" s="62"/>
      <c r="S13" s="62"/>
      <c r="T13" s="62"/>
      <c r="U13" s="62">
        <f t="shared" si="7"/>
        <v>79.281999999999996</v>
      </c>
      <c r="V13" s="62"/>
      <c r="W13" s="62">
        <f t="shared" si="7"/>
        <v>79.281999999999996</v>
      </c>
      <c r="X13" s="62">
        <f t="shared" si="7"/>
        <v>79.281999999999996</v>
      </c>
      <c r="Y13" s="62">
        <f t="shared" si="7"/>
        <v>79.281999999999996</v>
      </c>
      <c r="Z13" s="62">
        <f t="shared" si="7"/>
        <v>79.281999999999996</v>
      </c>
      <c r="AA13" s="62"/>
      <c r="AB13" s="62">
        <f>($B13)/100*3</f>
        <v>2.37846</v>
      </c>
      <c r="AC13" s="62">
        <f t="shared" si="7"/>
        <v>79.281999999999996</v>
      </c>
      <c r="AD13" s="62"/>
      <c r="AE13" s="62">
        <f t="shared" si="7"/>
        <v>79.281999999999996</v>
      </c>
      <c r="AF13" s="62">
        <f t="shared" si="7"/>
        <v>79.281999999999996</v>
      </c>
      <c r="AG13" s="62"/>
      <c r="AH13" s="62">
        <f>($B13)/100*3</f>
        <v>2.37846</v>
      </c>
      <c r="AI13" s="62">
        <f t="shared" si="7"/>
        <v>79.281999999999996</v>
      </c>
      <c r="AJ13" s="62"/>
      <c r="AK13" s="62"/>
      <c r="AL13" s="62"/>
      <c r="AM13" s="62"/>
      <c r="AN13" s="62"/>
      <c r="AO13" s="62">
        <f t="shared" si="7"/>
        <v>79.281999999999996</v>
      </c>
      <c r="AP13" s="62">
        <f t="shared" si="7"/>
        <v>79.281999999999996</v>
      </c>
      <c r="AQ13" s="62"/>
      <c r="AR13" s="62">
        <f t="shared" si="7"/>
        <v>79.281999999999996</v>
      </c>
      <c r="AS13" s="62"/>
      <c r="AT13" s="62">
        <f t="shared" si="7"/>
        <v>79.281999999999996</v>
      </c>
      <c r="AU13" s="62"/>
      <c r="AV13" s="62">
        <f t="shared" si="7"/>
        <v>79.281999999999996</v>
      </c>
      <c r="AW13" s="62">
        <f t="shared" si="7"/>
        <v>79.281999999999996</v>
      </c>
      <c r="AX13" s="62"/>
      <c r="AY13" s="62"/>
      <c r="AZ13" s="62">
        <f t="shared" si="7"/>
        <v>79.281999999999996</v>
      </c>
      <c r="BA13" s="62">
        <f t="shared" si="7"/>
        <v>79.281999999999996</v>
      </c>
      <c r="BB13" s="62">
        <f t="shared" si="7"/>
        <v>79.281999999999996</v>
      </c>
      <c r="BC13" s="62"/>
      <c r="BD13" s="62">
        <f t="shared" si="7"/>
        <v>79.281999999999996</v>
      </c>
      <c r="BE13" s="62">
        <f t="shared" si="7"/>
        <v>79.281999999999996</v>
      </c>
      <c r="BF13" s="62">
        <f t="shared" si="7"/>
        <v>79.281999999999996</v>
      </c>
      <c r="BG13" s="62">
        <f t="shared" si="7"/>
        <v>79.281999999999996</v>
      </c>
      <c r="BH13" s="62"/>
      <c r="BI13" s="62"/>
      <c r="BJ13" s="62"/>
      <c r="BK13" s="62"/>
      <c r="BL13" s="62">
        <f t="shared" ref="BL13:CL19" si="8">$B13</f>
        <v>79.281999999999996</v>
      </c>
      <c r="BM13" s="62">
        <f t="shared" si="8"/>
        <v>79.281999999999996</v>
      </c>
      <c r="BN13" s="62"/>
      <c r="BO13" s="62"/>
      <c r="BP13" s="62">
        <f t="shared" si="8"/>
        <v>79.281999999999996</v>
      </c>
      <c r="BQ13" s="62">
        <f t="shared" si="8"/>
        <v>79.281999999999996</v>
      </c>
      <c r="BR13" s="62"/>
      <c r="BS13" s="62"/>
      <c r="BT13" s="62">
        <f t="shared" si="8"/>
        <v>79.281999999999996</v>
      </c>
      <c r="BU13" s="62"/>
      <c r="BV13" s="62">
        <f t="shared" si="8"/>
        <v>79.281999999999996</v>
      </c>
      <c r="BW13" s="62">
        <f t="shared" si="8"/>
        <v>79.281999999999996</v>
      </c>
      <c r="BX13" s="62">
        <f t="shared" si="8"/>
        <v>79.281999999999996</v>
      </c>
      <c r="BY13" s="62">
        <f t="shared" si="8"/>
        <v>79.281999999999996</v>
      </c>
      <c r="BZ13" s="62"/>
      <c r="CA13" s="62"/>
      <c r="CB13" s="62"/>
      <c r="CC13" s="62"/>
      <c r="CD13" s="62"/>
      <c r="CE13" s="62"/>
      <c r="CF13" s="62"/>
      <c r="CG13" s="62">
        <f t="shared" si="8"/>
        <v>79.281999999999996</v>
      </c>
      <c r="CH13" s="62"/>
      <c r="CI13" s="62"/>
      <c r="CJ13" s="62">
        <f t="shared" si="8"/>
        <v>79.281999999999996</v>
      </c>
      <c r="CK13" s="62">
        <f t="shared" si="8"/>
        <v>79.281999999999996</v>
      </c>
      <c r="CL13" s="62"/>
    </row>
    <row r="14" spans="1:90" x14ac:dyDescent="0.3">
      <c r="A14" s="52" t="str">
        <f>HABITATS!A13</f>
        <v>J1.3</v>
      </c>
      <c r="B14" s="79">
        <f>HABITATS!B181</f>
        <v>0</v>
      </c>
      <c r="C14" s="62"/>
      <c r="D14" s="62"/>
      <c r="E14" s="62">
        <f t="shared" si="7"/>
        <v>0</v>
      </c>
      <c r="F14" s="62"/>
      <c r="G14" s="62"/>
      <c r="H14" s="62"/>
      <c r="I14" s="62"/>
      <c r="J14" s="62"/>
      <c r="K14" s="62">
        <f t="shared" si="7"/>
        <v>0</v>
      </c>
      <c r="L14" s="62">
        <f t="shared" si="7"/>
        <v>0</v>
      </c>
      <c r="M14" s="62">
        <f t="shared" si="7"/>
        <v>0</v>
      </c>
      <c r="N14" s="62">
        <f t="shared" si="7"/>
        <v>0</v>
      </c>
      <c r="O14" s="62">
        <f t="shared" si="7"/>
        <v>0</v>
      </c>
      <c r="P14" s="62"/>
      <c r="Q14" s="62"/>
      <c r="R14" s="62">
        <f t="shared" si="7"/>
        <v>0</v>
      </c>
      <c r="S14" s="62">
        <f t="shared" si="7"/>
        <v>0</v>
      </c>
      <c r="T14" s="62">
        <f t="shared" si="7"/>
        <v>0</v>
      </c>
      <c r="U14" s="62">
        <f t="shared" si="7"/>
        <v>0</v>
      </c>
      <c r="V14" s="62">
        <f t="shared" si="7"/>
        <v>0</v>
      </c>
      <c r="W14" s="62">
        <f t="shared" si="7"/>
        <v>0</v>
      </c>
      <c r="X14" s="62">
        <f t="shared" si="7"/>
        <v>0</v>
      </c>
      <c r="Y14" s="62">
        <f t="shared" si="7"/>
        <v>0</v>
      </c>
      <c r="Z14" s="62">
        <f t="shared" si="7"/>
        <v>0</v>
      </c>
      <c r="AA14" s="62"/>
      <c r="AB14" s="62">
        <f t="shared" si="7"/>
        <v>0</v>
      </c>
      <c r="AC14" s="62">
        <f t="shared" si="7"/>
        <v>0</v>
      </c>
      <c r="AD14" s="62"/>
      <c r="AE14" s="62">
        <f t="shared" si="7"/>
        <v>0</v>
      </c>
      <c r="AF14" s="62">
        <f t="shared" si="7"/>
        <v>0</v>
      </c>
      <c r="AG14" s="62"/>
      <c r="AH14" s="62">
        <f t="shared" si="7"/>
        <v>0</v>
      </c>
      <c r="AI14" s="62">
        <f t="shared" si="7"/>
        <v>0</v>
      </c>
      <c r="AJ14" s="62"/>
      <c r="AK14" s="62">
        <f t="shared" si="7"/>
        <v>0</v>
      </c>
      <c r="AL14" s="62">
        <f t="shared" si="7"/>
        <v>0</v>
      </c>
      <c r="AM14" s="62">
        <f t="shared" si="7"/>
        <v>0</v>
      </c>
      <c r="AN14" s="62"/>
      <c r="AO14" s="62">
        <f t="shared" si="7"/>
        <v>0</v>
      </c>
      <c r="AP14" s="62">
        <f t="shared" si="7"/>
        <v>0</v>
      </c>
      <c r="AQ14" s="62">
        <f t="shared" si="7"/>
        <v>0</v>
      </c>
      <c r="AR14" s="62">
        <f t="shared" si="7"/>
        <v>0</v>
      </c>
      <c r="AS14" s="62">
        <f t="shared" si="7"/>
        <v>0</v>
      </c>
      <c r="AT14" s="62">
        <f t="shared" si="7"/>
        <v>0</v>
      </c>
      <c r="AU14" s="62">
        <f t="shared" si="7"/>
        <v>0</v>
      </c>
      <c r="AV14" s="62">
        <f t="shared" si="7"/>
        <v>0</v>
      </c>
      <c r="AW14" s="62">
        <f t="shared" si="7"/>
        <v>0</v>
      </c>
      <c r="AX14" s="62">
        <f t="shared" si="7"/>
        <v>0</v>
      </c>
      <c r="AY14" s="62">
        <f t="shared" si="7"/>
        <v>0</v>
      </c>
      <c r="AZ14" s="62">
        <f t="shared" si="7"/>
        <v>0</v>
      </c>
      <c r="BA14" s="62">
        <f t="shared" si="7"/>
        <v>0</v>
      </c>
      <c r="BB14" s="62">
        <f t="shared" si="7"/>
        <v>0</v>
      </c>
      <c r="BC14" s="62">
        <f t="shared" si="7"/>
        <v>0</v>
      </c>
      <c r="BD14" s="62"/>
      <c r="BE14" s="62"/>
      <c r="BF14" s="62"/>
      <c r="BG14" s="62"/>
      <c r="BH14" s="62">
        <f t="shared" si="7"/>
        <v>0</v>
      </c>
      <c r="BI14" s="62"/>
      <c r="BJ14" s="62"/>
      <c r="BK14" s="62"/>
      <c r="BL14" s="62"/>
      <c r="BM14" s="62"/>
      <c r="BN14" s="62"/>
      <c r="BO14" s="62"/>
      <c r="BP14" s="62"/>
      <c r="BQ14" s="62"/>
      <c r="BR14" s="62"/>
      <c r="BS14" s="62"/>
      <c r="BT14" s="62"/>
      <c r="BU14" s="62"/>
      <c r="BV14" s="62"/>
      <c r="BW14" s="62">
        <f t="shared" si="8"/>
        <v>0</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HABITATS!B182</f>
        <v>0.36799999999999999</v>
      </c>
      <c r="C15" s="62">
        <f t="shared" ref="C15:C17" si="9">$B15</f>
        <v>0.36799999999999999</v>
      </c>
      <c r="D15" s="62"/>
      <c r="E15" s="62">
        <f t="shared" si="7"/>
        <v>0.36799999999999999</v>
      </c>
      <c r="F15" s="62"/>
      <c r="G15" s="62"/>
      <c r="H15" s="62">
        <f t="shared" si="7"/>
        <v>0.36799999999999999</v>
      </c>
      <c r="I15" s="62">
        <f t="shared" si="7"/>
        <v>0.36799999999999999</v>
      </c>
      <c r="J15" s="62">
        <f t="shared" si="7"/>
        <v>0.36799999999999999</v>
      </c>
      <c r="K15" s="62"/>
      <c r="L15" s="62">
        <f t="shared" si="7"/>
        <v>0.36799999999999999</v>
      </c>
      <c r="M15" s="62"/>
      <c r="N15" s="62"/>
      <c r="O15" s="62">
        <f t="shared" si="7"/>
        <v>0.36799999999999999</v>
      </c>
      <c r="P15" s="62"/>
      <c r="Q15" s="62"/>
      <c r="R15" s="62">
        <f t="shared" si="7"/>
        <v>0.36799999999999999</v>
      </c>
      <c r="S15" s="62">
        <f t="shared" si="7"/>
        <v>0.36799999999999999</v>
      </c>
      <c r="T15" s="62">
        <f t="shared" si="7"/>
        <v>0.36799999999999999</v>
      </c>
      <c r="U15" s="62">
        <f t="shared" si="7"/>
        <v>0.36799999999999999</v>
      </c>
      <c r="V15" s="62">
        <f t="shared" si="7"/>
        <v>0.36799999999999999</v>
      </c>
      <c r="W15" s="62"/>
      <c r="X15" s="62">
        <f t="shared" si="7"/>
        <v>0.36799999999999999</v>
      </c>
      <c r="Y15" s="62">
        <f t="shared" si="7"/>
        <v>0.36799999999999999</v>
      </c>
      <c r="Z15" s="62"/>
      <c r="AA15" s="62"/>
      <c r="AB15" s="62"/>
      <c r="AC15" s="62">
        <f t="shared" si="7"/>
        <v>0.36799999999999999</v>
      </c>
      <c r="AD15" s="62"/>
      <c r="AE15" s="62">
        <f t="shared" si="7"/>
        <v>0.36799999999999999</v>
      </c>
      <c r="AF15" s="62">
        <f t="shared" si="7"/>
        <v>0.36799999999999999</v>
      </c>
      <c r="AG15" s="62"/>
      <c r="AH15" s="62"/>
      <c r="AI15" s="62"/>
      <c r="AJ15" s="62"/>
      <c r="AK15" s="62"/>
      <c r="AL15" s="62"/>
      <c r="AM15" s="62">
        <f t="shared" si="7"/>
        <v>0.36799999999999999</v>
      </c>
      <c r="AN15" s="62"/>
      <c r="AO15" s="62">
        <f t="shared" si="7"/>
        <v>0.36799999999999999</v>
      </c>
      <c r="AP15" s="62">
        <f t="shared" si="7"/>
        <v>0.36799999999999999</v>
      </c>
      <c r="AQ15" s="62">
        <f t="shared" si="7"/>
        <v>0.36799999999999999</v>
      </c>
      <c r="AR15" s="62"/>
      <c r="AS15" s="62">
        <f t="shared" si="7"/>
        <v>0.36799999999999999</v>
      </c>
      <c r="AT15" s="62">
        <f t="shared" si="7"/>
        <v>0.36799999999999999</v>
      </c>
      <c r="AU15" s="62"/>
      <c r="AV15" s="62">
        <f t="shared" si="7"/>
        <v>0.36799999999999999</v>
      </c>
      <c r="AW15" s="62"/>
      <c r="AX15" s="62"/>
      <c r="AY15" s="62"/>
      <c r="AZ15" s="62">
        <f t="shared" si="7"/>
        <v>0.36799999999999999</v>
      </c>
      <c r="BA15" s="62"/>
      <c r="BB15" s="62"/>
      <c r="BC15" s="62">
        <f t="shared" si="7"/>
        <v>0.36799999999999999</v>
      </c>
      <c r="BD15" s="62">
        <f t="shared" si="7"/>
        <v>0.36799999999999999</v>
      </c>
      <c r="BE15" s="62"/>
      <c r="BF15" s="62"/>
      <c r="BG15" s="62"/>
      <c r="BH15" s="62"/>
      <c r="BI15" s="62"/>
      <c r="BJ15" s="62"/>
      <c r="BK15" s="62"/>
      <c r="BL15" s="62"/>
      <c r="BM15" s="62"/>
      <c r="BN15" s="62">
        <f t="shared" si="8"/>
        <v>0.36799999999999999</v>
      </c>
      <c r="BO15" s="62"/>
      <c r="BP15" s="62">
        <f t="shared" si="8"/>
        <v>0.36799999999999999</v>
      </c>
      <c r="BQ15" s="62">
        <f t="shared" si="8"/>
        <v>0.36799999999999999</v>
      </c>
      <c r="BR15" s="62">
        <f t="shared" si="8"/>
        <v>0.36799999999999999</v>
      </c>
      <c r="BS15" s="62">
        <f t="shared" si="8"/>
        <v>0.36799999999999999</v>
      </c>
      <c r="BT15" s="62">
        <f t="shared" si="8"/>
        <v>0.36799999999999999</v>
      </c>
      <c r="BU15" s="62"/>
      <c r="BV15" s="62"/>
      <c r="BW15" s="62">
        <f t="shared" si="8"/>
        <v>0.36799999999999999</v>
      </c>
      <c r="BX15" s="62">
        <f t="shared" si="8"/>
        <v>0.36799999999999999</v>
      </c>
      <c r="BY15" s="62">
        <f t="shared" si="8"/>
        <v>0.36799999999999999</v>
      </c>
      <c r="BZ15" s="62">
        <f t="shared" si="8"/>
        <v>0.36799999999999999</v>
      </c>
      <c r="CA15" s="62">
        <f t="shared" si="8"/>
        <v>0.36799999999999999</v>
      </c>
      <c r="CB15" s="62">
        <f t="shared" si="8"/>
        <v>0.36799999999999999</v>
      </c>
      <c r="CC15" s="62">
        <f t="shared" si="8"/>
        <v>0.36799999999999999</v>
      </c>
      <c r="CD15" s="62"/>
      <c r="CE15" s="62"/>
      <c r="CF15" s="62"/>
      <c r="CG15" s="62"/>
      <c r="CH15" s="62"/>
      <c r="CI15" s="62"/>
      <c r="CJ15" s="62">
        <f t="shared" si="8"/>
        <v>0.36799999999999999</v>
      </c>
      <c r="CK15" s="62">
        <f t="shared" si="8"/>
        <v>0.36799999999999999</v>
      </c>
      <c r="CL15" s="62">
        <f t="shared" si="8"/>
        <v>0.36799999999999999</v>
      </c>
    </row>
    <row r="16" spans="1:90" x14ac:dyDescent="0.3">
      <c r="A16" s="52" t="str">
        <f>HABITATS!A15</f>
        <v>J2.2</v>
      </c>
      <c r="B16" s="79">
        <f>HABITATS!B183</f>
        <v>0.182</v>
      </c>
      <c r="C16" s="62">
        <f t="shared" si="9"/>
        <v>0.182</v>
      </c>
      <c r="D16" s="62">
        <v>0.08</v>
      </c>
      <c r="E16" s="62">
        <f t="shared" si="7"/>
        <v>0.182</v>
      </c>
      <c r="F16" s="62"/>
      <c r="G16" s="62"/>
      <c r="H16" s="62">
        <f t="shared" si="7"/>
        <v>0.182</v>
      </c>
      <c r="I16" s="62">
        <f t="shared" si="7"/>
        <v>0.182</v>
      </c>
      <c r="J16" s="62">
        <f t="shared" si="7"/>
        <v>0.182</v>
      </c>
      <c r="K16" s="62"/>
      <c r="L16" s="62">
        <f t="shared" si="7"/>
        <v>0.182</v>
      </c>
      <c r="M16" s="62"/>
      <c r="N16" s="62"/>
      <c r="O16" s="62">
        <f t="shared" si="7"/>
        <v>0.182</v>
      </c>
      <c r="P16" s="62"/>
      <c r="Q16" s="62"/>
      <c r="R16" s="62">
        <f t="shared" si="7"/>
        <v>0.182</v>
      </c>
      <c r="S16" s="62">
        <f t="shared" si="7"/>
        <v>0.182</v>
      </c>
      <c r="T16" s="62">
        <f t="shared" si="7"/>
        <v>0.182</v>
      </c>
      <c r="U16" s="62">
        <f t="shared" si="7"/>
        <v>0.182</v>
      </c>
      <c r="V16" s="62">
        <f t="shared" si="7"/>
        <v>0.182</v>
      </c>
      <c r="W16" s="62"/>
      <c r="X16" s="62">
        <f t="shared" si="7"/>
        <v>0.182</v>
      </c>
      <c r="Y16" s="62">
        <f t="shared" si="7"/>
        <v>0.182</v>
      </c>
      <c r="Z16" s="62"/>
      <c r="AA16" s="62"/>
      <c r="AB16" s="62"/>
      <c r="AC16" s="62">
        <f t="shared" si="7"/>
        <v>0.182</v>
      </c>
      <c r="AD16" s="62"/>
      <c r="AE16" s="62">
        <f t="shared" si="7"/>
        <v>0.182</v>
      </c>
      <c r="AF16" s="62">
        <f t="shared" si="7"/>
        <v>0.182</v>
      </c>
      <c r="AG16" s="62"/>
      <c r="AH16" s="62"/>
      <c r="AI16" s="62"/>
      <c r="AJ16" s="62"/>
      <c r="AK16" s="62"/>
      <c r="AL16" s="62"/>
      <c r="AM16" s="62">
        <f t="shared" si="7"/>
        <v>0.182</v>
      </c>
      <c r="AN16" s="62"/>
      <c r="AO16" s="62">
        <f t="shared" si="7"/>
        <v>0.182</v>
      </c>
      <c r="AP16" s="62">
        <f t="shared" si="7"/>
        <v>0.182</v>
      </c>
      <c r="AQ16" s="62">
        <f t="shared" si="7"/>
        <v>0.182</v>
      </c>
      <c r="AR16" s="62"/>
      <c r="AS16" s="62">
        <f t="shared" si="7"/>
        <v>0.182</v>
      </c>
      <c r="AT16" s="62">
        <f t="shared" si="7"/>
        <v>0.182</v>
      </c>
      <c r="AU16" s="62"/>
      <c r="AV16" s="62">
        <f t="shared" si="7"/>
        <v>0.182</v>
      </c>
      <c r="AW16" s="62"/>
      <c r="AX16" s="62"/>
      <c r="AY16" s="62"/>
      <c r="AZ16" s="62">
        <f t="shared" si="7"/>
        <v>0.182</v>
      </c>
      <c r="BA16" s="62"/>
      <c r="BB16" s="62"/>
      <c r="BC16" s="62">
        <f t="shared" si="7"/>
        <v>0.182</v>
      </c>
      <c r="BD16" s="62">
        <f t="shared" si="7"/>
        <v>0.182</v>
      </c>
      <c r="BE16" s="62"/>
      <c r="BF16" s="62"/>
      <c r="BG16" s="62"/>
      <c r="BH16" s="62"/>
      <c r="BI16" s="62"/>
      <c r="BJ16" s="62"/>
      <c r="BK16" s="62"/>
      <c r="BL16" s="62"/>
      <c r="BM16" s="62"/>
      <c r="BN16" s="62">
        <f t="shared" si="8"/>
        <v>0.182</v>
      </c>
      <c r="BO16" s="62"/>
      <c r="BP16" s="62">
        <f t="shared" si="8"/>
        <v>0.182</v>
      </c>
      <c r="BQ16" s="62">
        <f t="shared" si="8"/>
        <v>0.182</v>
      </c>
      <c r="BR16" s="62">
        <f t="shared" si="8"/>
        <v>0.182</v>
      </c>
      <c r="BS16" s="62">
        <f t="shared" si="8"/>
        <v>0.182</v>
      </c>
      <c r="BT16" s="62">
        <f t="shared" si="8"/>
        <v>0.182</v>
      </c>
      <c r="BU16" s="62"/>
      <c r="BV16" s="62"/>
      <c r="BW16" s="62">
        <f t="shared" si="8"/>
        <v>0.182</v>
      </c>
      <c r="BX16" s="62"/>
      <c r="BY16" s="62">
        <f t="shared" si="8"/>
        <v>0.182</v>
      </c>
      <c r="BZ16" s="62">
        <f t="shared" si="8"/>
        <v>0.182</v>
      </c>
      <c r="CA16" s="62">
        <f t="shared" si="8"/>
        <v>0.182</v>
      </c>
      <c r="CB16" s="62"/>
      <c r="CC16" s="62">
        <f t="shared" si="8"/>
        <v>0.182</v>
      </c>
      <c r="CD16" s="62"/>
      <c r="CE16" s="62"/>
      <c r="CF16" s="62"/>
      <c r="CG16" s="62"/>
      <c r="CH16" s="62"/>
      <c r="CI16" s="62"/>
      <c r="CJ16" s="62">
        <f t="shared" si="8"/>
        <v>0.182</v>
      </c>
      <c r="CK16" s="62">
        <f t="shared" si="8"/>
        <v>0.182</v>
      </c>
      <c r="CL16" s="62">
        <f t="shared" si="8"/>
        <v>0.182</v>
      </c>
    </row>
    <row r="17" spans="1:90" x14ac:dyDescent="0.3">
      <c r="A17" s="52" t="str">
        <f>HABITATS!A16</f>
        <v>J2.3</v>
      </c>
      <c r="B17" s="79">
        <f>HABITATS!B184</f>
        <v>2.633</v>
      </c>
      <c r="C17" s="62">
        <f t="shared" si="9"/>
        <v>2.633</v>
      </c>
      <c r="D17" s="62">
        <v>0.50800000000000001</v>
      </c>
      <c r="E17" s="62">
        <f t="shared" si="7"/>
        <v>2.633</v>
      </c>
      <c r="F17" s="62"/>
      <c r="G17" s="62"/>
      <c r="H17" s="62">
        <f t="shared" si="7"/>
        <v>2.633</v>
      </c>
      <c r="I17" s="62">
        <f t="shared" si="7"/>
        <v>2.633</v>
      </c>
      <c r="J17" s="62">
        <f t="shared" si="7"/>
        <v>2.633</v>
      </c>
      <c r="K17" s="62"/>
      <c r="L17" s="62">
        <f t="shared" si="7"/>
        <v>2.633</v>
      </c>
      <c r="M17" s="62"/>
      <c r="N17" s="62"/>
      <c r="O17" s="62">
        <f t="shared" si="7"/>
        <v>2.633</v>
      </c>
      <c r="P17" s="62"/>
      <c r="Q17" s="62"/>
      <c r="R17" s="62">
        <f t="shared" si="7"/>
        <v>2.633</v>
      </c>
      <c r="S17" s="62">
        <f t="shared" si="7"/>
        <v>2.633</v>
      </c>
      <c r="T17" s="62">
        <f t="shared" si="7"/>
        <v>2.633</v>
      </c>
      <c r="U17" s="62">
        <f t="shared" si="7"/>
        <v>2.633</v>
      </c>
      <c r="V17" s="62">
        <f t="shared" si="7"/>
        <v>2.633</v>
      </c>
      <c r="W17" s="62"/>
      <c r="X17" s="62">
        <f t="shared" si="7"/>
        <v>2.633</v>
      </c>
      <c r="Y17" s="62">
        <f t="shared" si="7"/>
        <v>2.633</v>
      </c>
      <c r="Z17" s="62"/>
      <c r="AA17" s="62"/>
      <c r="AB17" s="62"/>
      <c r="AC17" s="62">
        <f t="shared" si="7"/>
        <v>2.633</v>
      </c>
      <c r="AD17" s="62"/>
      <c r="AE17" s="62">
        <f t="shared" si="7"/>
        <v>2.633</v>
      </c>
      <c r="AF17" s="62">
        <f t="shared" si="7"/>
        <v>2.633</v>
      </c>
      <c r="AG17" s="62"/>
      <c r="AH17" s="62"/>
      <c r="AI17" s="62"/>
      <c r="AJ17" s="62"/>
      <c r="AK17" s="62"/>
      <c r="AL17" s="62"/>
      <c r="AM17" s="62">
        <f t="shared" si="7"/>
        <v>2.633</v>
      </c>
      <c r="AN17" s="62"/>
      <c r="AO17" s="62">
        <f t="shared" si="7"/>
        <v>2.633</v>
      </c>
      <c r="AP17" s="62">
        <f t="shared" si="7"/>
        <v>2.633</v>
      </c>
      <c r="AQ17" s="62">
        <f t="shared" si="7"/>
        <v>2.633</v>
      </c>
      <c r="AR17" s="62"/>
      <c r="AS17" s="62">
        <f t="shared" si="7"/>
        <v>2.633</v>
      </c>
      <c r="AT17" s="62">
        <f t="shared" si="7"/>
        <v>2.633</v>
      </c>
      <c r="AU17" s="62"/>
      <c r="AV17" s="62">
        <f t="shared" si="7"/>
        <v>2.633</v>
      </c>
      <c r="AW17" s="62"/>
      <c r="AX17" s="62"/>
      <c r="AY17" s="62"/>
      <c r="AZ17" s="62">
        <f t="shared" si="7"/>
        <v>2.633</v>
      </c>
      <c r="BA17" s="62"/>
      <c r="BB17" s="62"/>
      <c r="BC17" s="62">
        <f t="shared" si="7"/>
        <v>2.633</v>
      </c>
      <c r="BD17" s="62">
        <f t="shared" si="7"/>
        <v>2.633</v>
      </c>
      <c r="BE17" s="62"/>
      <c r="BF17" s="62"/>
      <c r="BG17" s="62"/>
      <c r="BH17" s="62"/>
      <c r="BI17" s="62"/>
      <c r="BJ17" s="62"/>
      <c r="BK17" s="62">
        <f t="shared" ref="BK17" si="10">$B17</f>
        <v>2.633</v>
      </c>
      <c r="BL17" s="62"/>
      <c r="BM17" s="62">
        <f t="shared" si="8"/>
        <v>2.633</v>
      </c>
      <c r="BN17" s="62">
        <f t="shared" si="8"/>
        <v>2.633</v>
      </c>
      <c r="BO17" s="62">
        <f t="shared" si="8"/>
        <v>2.633</v>
      </c>
      <c r="BP17" s="62">
        <f t="shared" si="8"/>
        <v>2.633</v>
      </c>
      <c r="BQ17" s="62">
        <f t="shared" si="8"/>
        <v>2.633</v>
      </c>
      <c r="BR17" s="62">
        <f t="shared" si="8"/>
        <v>2.633</v>
      </c>
      <c r="BS17" s="62">
        <f t="shared" si="8"/>
        <v>2.633</v>
      </c>
      <c r="BT17" s="62">
        <f t="shared" si="8"/>
        <v>2.633</v>
      </c>
      <c r="BU17" s="62">
        <f t="shared" si="8"/>
        <v>2.633</v>
      </c>
      <c r="BV17" s="62"/>
      <c r="BW17" s="62">
        <f t="shared" si="8"/>
        <v>2.633</v>
      </c>
      <c r="BX17" s="62">
        <f t="shared" si="8"/>
        <v>2.633</v>
      </c>
      <c r="BY17" s="62">
        <f t="shared" si="8"/>
        <v>2.633</v>
      </c>
      <c r="BZ17" s="62">
        <f t="shared" si="8"/>
        <v>2.633</v>
      </c>
      <c r="CA17" s="62">
        <f t="shared" si="8"/>
        <v>2.633</v>
      </c>
      <c r="CB17" s="62">
        <f t="shared" si="8"/>
        <v>2.633</v>
      </c>
      <c r="CC17" s="62">
        <f t="shared" si="8"/>
        <v>2.633</v>
      </c>
      <c r="CD17" s="62"/>
      <c r="CE17" s="62"/>
      <c r="CF17" s="62"/>
      <c r="CG17" s="62"/>
      <c r="CH17" s="62"/>
      <c r="CI17" s="62"/>
      <c r="CJ17" s="62">
        <f t="shared" si="8"/>
        <v>2.633</v>
      </c>
      <c r="CK17" s="62">
        <f t="shared" si="8"/>
        <v>2.633</v>
      </c>
      <c r="CL17" s="62">
        <f t="shared" si="8"/>
        <v>2.633</v>
      </c>
    </row>
    <row r="18" spans="1:90" x14ac:dyDescent="0.3">
      <c r="A18" s="52" t="str">
        <f>HABITATS!A17</f>
        <v>J2.8</v>
      </c>
      <c r="B18" s="79">
        <f>HABITATS!B185</f>
        <v>7.2999999999999995E-2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HABITATS!B186</f>
        <v>0</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8"/>
        <v>0</v>
      </c>
      <c r="BN19" s="62"/>
      <c r="BO19" s="62">
        <f t="shared" si="8"/>
        <v>0</v>
      </c>
      <c r="BP19" s="62">
        <f t="shared" si="8"/>
        <v>0</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HABITATS!B187</f>
        <v>0.56799999999999995</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AC21" si="11">SUM(B4:B20)</f>
        <v>106.58899999999998</v>
      </c>
      <c r="C21" s="63">
        <f t="shared" si="11"/>
        <v>3.1829999999999998</v>
      </c>
      <c r="D21" s="63">
        <v>0.58799999999999997</v>
      </c>
      <c r="E21" s="63">
        <f t="shared" si="11"/>
        <v>105.94799999999999</v>
      </c>
      <c r="F21" s="63">
        <f t="shared" si="11"/>
        <v>0</v>
      </c>
      <c r="G21" s="63">
        <f t="shared" si="11"/>
        <v>3.8929999999999998</v>
      </c>
      <c r="H21" s="63">
        <f t="shared" si="11"/>
        <v>22.633999999999997</v>
      </c>
      <c r="I21" s="63">
        <f t="shared" si="11"/>
        <v>22.772999999999996</v>
      </c>
      <c r="J21" s="63">
        <f t="shared" si="11"/>
        <v>13.521999999999998</v>
      </c>
      <c r="K21" s="63">
        <f t="shared" si="11"/>
        <v>0</v>
      </c>
      <c r="L21" s="63">
        <f t="shared" si="11"/>
        <v>105.809</v>
      </c>
      <c r="M21" s="63">
        <f t="shared" si="11"/>
        <v>0</v>
      </c>
      <c r="N21" s="63">
        <f t="shared" si="11"/>
        <v>102.626</v>
      </c>
      <c r="O21" s="63">
        <f t="shared" si="11"/>
        <v>105.809</v>
      </c>
      <c r="P21" s="63">
        <f t="shared" si="11"/>
        <v>10.199999999999999</v>
      </c>
      <c r="Q21" s="63">
        <f t="shared" si="11"/>
        <v>19.451000000000001</v>
      </c>
      <c r="R21" s="63">
        <f t="shared" si="11"/>
        <v>22.772999999999996</v>
      </c>
      <c r="S21" s="63">
        <f t="shared" si="11"/>
        <v>22.633999999999997</v>
      </c>
      <c r="T21" s="63">
        <f t="shared" si="11"/>
        <v>22.772999999999996</v>
      </c>
      <c r="U21" s="63">
        <f t="shared" si="11"/>
        <v>92.803999999999988</v>
      </c>
      <c r="V21" s="63">
        <f t="shared" si="11"/>
        <v>22.772999999999996</v>
      </c>
      <c r="W21" s="63">
        <f t="shared" si="11"/>
        <v>102.765</v>
      </c>
      <c r="X21" s="63">
        <f t="shared" si="11"/>
        <v>105.809</v>
      </c>
      <c r="Y21" s="63">
        <f t="shared" si="11"/>
        <v>105.94799999999999</v>
      </c>
      <c r="Z21" s="63">
        <f t="shared" si="11"/>
        <v>102.626</v>
      </c>
      <c r="AA21" s="63">
        <f t="shared" si="11"/>
        <v>19.451000000000001</v>
      </c>
      <c r="AB21" s="63">
        <f t="shared" si="11"/>
        <v>6.2714599999999994</v>
      </c>
      <c r="AC21" s="63">
        <f t="shared" si="11"/>
        <v>92.803999999999988</v>
      </c>
      <c r="AD21" s="63">
        <f t="shared" ref="AD21:CL21" si="12">SUM(AD4:AD20)</f>
        <v>19.451000000000001</v>
      </c>
      <c r="AE21" s="63">
        <f t="shared" si="12"/>
        <v>105.809</v>
      </c>
      <c r="AF21" s="63">
        <f t="shared" si="12"/>
        <v>105.809</v>
      </c>
      <c r="AG21" s="63">
        <f t="shared" si="12"/>
        <v>23.344000000000001</v>
      </c>
      <c r="AH21" s="63">
        <f t="shared" si="12"/>
        <v>21.829460000000001</v>
      </c>
      <c r="AI21" s="63">
        <f t="shared" si="12"/>
        <v>102.626</v>
      </c>
      <c r="AJ21" s="63">
        <f t="shared" si="12"/>
        <v>19.451000000000001</v>
      </c>
      <c r="AK21" s="63">
        <f t="shared" si="12"/>
        <v>19.59</v>
      </c>
      <c r="AL21" s="63">
        <f t="shared" si="12"/>
        <v>3.8929999999999998</v>
      </c>
      <c r="AM21" s="63">
        <f t="shared" si="12"/>
        <v>22.772999999999996</v>
      </c>
      <c r="AN21" s="63">
        <f t="shared" si="12"/>
        <v>14.093</v>
      </c>
      <c r="AO21" s="63">
        <f t="shared" si="12"/>
        <v>105.94799999999999</v>
      </c>
      <c r="AP21" s="63">
        <f t="shared" si="12"/>
        <v>105.809</v>
      </c>
      <c r="AQ21" s="63">
        <f t="shared" si="12"/>
        <v>22.633999999999997</v>
      </c>
      <c r="AR21" s="63">
        <f t="shared" si="12"/>
        <v>89.481999999999999</v>
      </c>
      <c r="AS21" s="63">
        <f t="shared" si="12"/>
        <v>22.772999999999996</v>
      </c>
      <c r="AT21" s="63">
        <f t="shared" si="12"/>
        <v>105.809</v>
      </c>
      <c r="AU21" s="63">
        <f t="shared" si="12"/>
        <v>19.451000000000001</v>
      </c>
      <c r="AV21" s="63">
        <f t="shared" si="12"/>
        <v>105.809</v>
      </c>
      <c r="AW21" s="63">
        <f t="shared" si="12"/>
        <v>102.626</v>
      </c>
      <c r="AX21" s="63">
        <f t="shared" si="12"/>
        <v>19.451000000000001</v>
      </c>
      <c r="AY21" s="63">
        <f t="shared" si="12"/>
        <v>19.451000000000001</v>
      </c>
      <c r="AZ21" s="63">
        <f t="shared" si="12"/>
        <v>105.809</v>
      </c>
      <c r="BA21" s="63">
        <f t="shared" si="12"/>
        <v>102.626</v>
      </c>
      <c r="BB21" s="63">
        <f t="shared" si="12"/>
        <v>102.626</v>
      </c>
      <c r="BC21" s="63">
        <f t="shared" si="12"/>
        <v>26.526999999999997</v>
      </c>
      <c r="BD21" s="63">
        <f t="shared" si="12"/>
        <v>86.35799999999999</v>
      </c>
      <c r="BE21" s="63">
        <f t="shared" si="12"/>
        <v>83.174999999999997</v>
      </c>
      <c r="BF21" s="63">
        <f t="shared" si="12"/>
        <v>102.765</v>
      </c>
      <c r="BG21" s="63">
        <f t="shared" si="12"/>
        <v>83.174999999999997</v>
      </c>
      <c r="BH21" s="63">
        <f t="shared" si="12"/>
        <v>0</v>
      </c>
      <c r="BI21" s="63">
        <f t="shared" si="12"/>
        <v>0</v>
      </c>
      <c r="BJ21" s="63">
        <f t="shared" si="12"/>
        <v>19.59</v>
      </c>
      <c r="BK21" s="63">
        <f t="shared" si="12"/>
        <v>26.116</v>
      </c>
      <c r="BL21" s="63">
        <f t="shared" si="12"/>
        <v>83.174999999999997</v>
      </c>
      <c r="BM21" s="63">
        <f t="shared" si="12"/>
        <v>105.398</v>
      </c>
      <c r="BN21" s="63">
        <f t="shared" si="12"/>
        <v>22.772999999999996</v>
      </c>
      <c r="BO21" s="63">
        <f t="shared" si="12"/>
        <v>22.222999999999999</v>
      </c>
      <c r="BP21" s="63">
        <f t="shared" si="12"/>
        <v>82.464999999999989</v>
      </c>
      <c r="BQ21" s="63">
        <f t="shared" si="12"/>
        <v>96.696999999999989</v>
      </c>
      <c r="BR21" s="63">
        <f t="shared" si="12"/>
        <v>22.772999999999996</v>
      </c>
      <c r="BS21" s="63">
        <f t="shared" si="12"/>
        <v>22.772999999999996</v>
      </c>
      <c r="BT21" s="63">
        <f t="shared" si="12"/>
        <v>96.557999999999993</v>
      </c>
      <c r="BU21" s="63">
        <f t="shared" si="12"/>
        <v>22.222999999999999</v>
      </c>
      <c r="BV21" s="63">
        <f t="shared" si="12"/>
        <v>83.174999999999997</v>
      </c>
      <c r="BW21" s="63">
        <f t="shared" si="12"/>
        <v>105.94799999999999</v>
      </c>
      <c r="BX21" s="63">
        <f t="shared" si="12"/>
        <v>105.627</v>
      </c>
      <c r="BY21" s="63">
        <f t="shared" si="12"/>
        <v>105.809</v>
      </c>
      <c r="BZ21" s="63">
        <f t="shared" si="12"/>
        <v>26.526999999999997</v>
      </c>
      <c r="CA21" s="63">
        <f t="shared" si="12"/>
        <v>26.526999999999997</v>
      </c>
      <c r="CB21" s="63">
        <f t="shared" si="12"/>
        <v>13.201000000000001</v>
      </c>
      <c r="CC21" s="63">
        <f t="shared" si="12"/>
        <v>7.2150000000000007</v>
      </c>
      <c r="CD21" s="63">
        <f t="shared" si="12"/>
        <v>23.344000000000001</v>
      </c>
      <c r="CE21" s="63">
        <f t="shared" si="12"/>
        <v>23.483000000000001</v>
      </c>
      <c r="CF21" s="63">
        <f t="shared" si="12"/>
        <v>19.451000000000001</v>
      </c>
      <c r="CG21" s="63">
        <f t="shared" si="12"/>
        <v>93.513999999999996</v>
      </c>
      <c r="CH21" s="63">
        <f t="shared" si="12"/>
        <v>23.344000000000001</v>
      </c>
      <c r="CI21" s="63">
        <f t="shared" si="12"/>
        <v>19.451000000000001</v>
      </c>
      <c r="CJ21" s="63">
        <f t="shared" si="12"/>
        <v>105.94799999999999</v>
      </c>
      <c r="CK21" s="63">
        <f t="shared" si="12"/>
        <v>105.94799999999999</v>
      </c>
      <c r="CL21" s="63">
        <f t="shared" si="12"/>
        <v>13.382999999999999</v>
      </c>
    </row>
    <row r="22" spans="1:90" x14ac:dyDescent="0.3">
      <c r="A22" s="54" t="s">
        <v>8</v>
      </c>
      <c r="B22" s="54" t="s">
        <v>0</v>
      </c>
      <c r="C22" s="54"/>
      <c r="D22" s="69"/>
      <c r="E22" s="69"/>
      <c r="Q22" s="61"/>
      <c r="BC22" s="69"/>
      <c r="BD22" s="69"/>
      <c r="BE22" s="69"/>
    </row>
    <row r="23" spans="1:90" x14ac:dyDescent="0.3">
      <c r="A23" s="52" t="str">
        <f>HABITATS!A3</f>
        <v>A1.1.2</v>
      </c>
      <c r="B23" s="79">
        <f>HABITATS!C171</f>
        <v>10.199999999999999</v>
      </c>
      <c r="C23" s="62"/>
      <c r="D23" s="62"/>
      <c r="E23" s="62">
        <f t="shared" ref="E23:T30" si="13">$B23</f>
        <v>10.199999999999999</v>
      </c>
      <c r="F23" s="62"/>
      <c r="G23" s="62"/>
      <c r="H23" s="62">
        <f t="shared" si="13"/>
        <v>10.199999999999999</v>
      </c>
      <c r="I23" s="62">
        <f t="shared" si="13"/>
        <v>10.199999999999999</v>
      </c>
      <c r="J23" s="62">
        <f t="shared" si="13"/>
        <v>10.199999999999999</v>
      </c>
      <c r="K23" s="62"/>
      <c r="L23" s="62">
        <f t="shared" si="13"/>
        <v>10.199999999999999</v>
      </c>
      <c r="M23" s="62"/>
      <c r="N23" s="62">
        <f t="shared" si="13"/>
        <v>10.199999999999999</v>
      </c>
      <c r="O23" s="62">
        <f t="shared" si="13"/>
        <v>10.199999999999999</v>
      </c>
      <c r="P23" s="62">
        <f t="shared" si="13"/>
        <v>10.199999999999999</v>
      </c>
      <c r="Q23" s="62">
        <f t="shared" si="13"/>
        <v>10.199999999999999</v>
      </c>
      <c r="R23" s="62">
        <f t="shared" si="13"/>
        <v>10.199999999999999</v>
      </c>
      <c r="S23" s="62">
        <f t="shared" si="13"/>
        <v>10.199999999999999</v>
      </c>
      <c r="T23" s="62">
        <f t="shared" si="13"/>
        <v>10.199999999999999</v>
      </c>
      <c r="U23" s="62">
        <f t="shared" ref="U23:CE26" si="14">$B23</f>
        <v>10.199999999999999</v>
      </c>
      <c r="V23" s="62">
        <f t="shared" si="14"/>
        <v>10.199999999999999</v>
      </c>
      <c r="W23" s="62">
        <f t="shared" si="14"/>
        <v>10.199999999999999</v>
      </c>
      <c r="X23" s="62">
        <f t="shared" si="14"/>
        <v>10.199999999999999</v>
      </c>
      <c r="Y23" s="62">
        <f t="shared" si="14"/>
        <v>10.199999999999999</v>
      </c>
      <c r="Z23" s="62">
        <f t="shared" si="14"/>
        <v>10.199999999999999</v>
      </c>
      <c r="AA23" s="62">
        <f t="shared" si="14"/>
        <v>10.199999999999999</v>
      </c>
      <c r="AB23" s="62"/>
      <c r="AC23" s="62">
        <f t="shared" si="14"/>
        <v>10.199999999999999</v>
      </c>
      <c r="AD23" s="62">
        <f t="shared" si="14"/>
        <v>10.199999999999999</v>
      </c>
      <c r="AE23" s="62">
        <f t="shared" si="14"/>
        <v>10.199999999999999</v>
      </c>
      <c r="AF23" s="62">
        <f t="shared" si="14"/>
        <v>10.199999999999999</v>
      </c>
      <c r="AG23" s="62">
        <f t="shared" si="14"/>
        <v>10.199999999999999</v>
      </c>
      <c r="AH23" s="62">
        <f t="shared" si="14"/>
        <v>10.199999999999999</v>
      </c>
      <c r="AI23" s="62">
        <f t="shared" si="14"/>
        <v>10.199999999999999</v>
      </c>
      <c r="AJ23" s="62">
        <f t="shared" si="14"/>
        <v>10.199999999999999</v>
      </c>
      <c r="AK23" s="62">
        <f t="shared" si="14"/>
        <v>10.199999999999999</v>
      </c>
      <c r="AL23" s="62"/>
      <c r="AM23" s="62">
        <f t="shared" si="14"/>
        <v>10.199999999999999</v>
      </c>
      <c r="AN23" s="62">
        <f t="shared" si="14"/>
        <v>10.199999999999999</v>
      </c>
      <c r="AO23" s="62">
        <f t="shared" si="14"/>
        <v>10.199999999999999</v>
      </c>
      <c r="AP23" s="62">
        <f t="shared" si="14"/>
        <v>10.199999999999999</v>
      </c>
      <c r="AQ23" s="62">
        <f t="shared" si="14"/>
        <v>10.199999999999999</v>
      </c>
      <c r="AR23" s="62">
        <f t="shared" si="14"/>
        <v>10.199999999999999</v>
      </c>
      <c r="AS23" s="62">
        <f t="shared" si="14"/>
        <v>10.199999999999999</v>
      </c>
      <c r="AT23" s="62">
        <f t="shared" si="14"/>
        <v>10.199999999999999</v>
      </c>
      <c r="AU23" s="62">
        <f t="shared" si="14"/>
        <v>10.199999999999999</v>
      </c>
      <c r="AV23" s="62">
        <f t="shared" si="14"/>
        <v>10.199999999999999</v>
      </c>
      <c r="AW23" s="62">
        <f t="shared" si="14"/>
        <v>10.199999999999999</v>
      </c>
      <c r="AX23" s="62">
        <f t="shared" si="14"/>
        <v>10.199999999999999</v>
      </c>
      <c r="AY23" s="62">
        <f t="shared" si="14"/>
        <v>10.199999999999999</v>
      </c>
      <c r="AZ23" s="62">
        <f t="shared" si="14"/>
        <v>10.199999999999999</v>
      </c>
      <c r="BA23" s="62">
        <f t="shared" si="14"/>
        <v>10.199999999999999</v>
      </c>
      <c r="BB23" s="62">
        <f t="shared" si="14"/>
        <v>10.199999999999999</v>
      </c>
      <c r="BC23" s="62">
        <f t="shared" si="14"/>
        <v>10.199999999999999</v>
      </c>
      <c r="BD23" s="62"/>
      <c r="BE23" s="62"/>
      <c r="BF23" s="62">
        <f t="shared" si="14"/>
        <v>10.199999999999999</v>
      </c>
      <c r="BG23" s="62"/>
      <c r="BH23" s="62"/>
      <c r="BI23" s="62"/>
      <c r="BJ23" s="62">
        <f t="shared" si="14"/>
        <v>10.199999999999999</v>
      </c>
      <c r="BK23" s="62">
        <f t="shared" si="14"/>
        <v>10.199999999999999</v>
      </c>
      <c r="BL23" s="62"/>
      <c r="BM23" s="62">
        <f t="shared" si="14"/>
        <v>10.199999999999999</v>
      </c>
      <c r="BN23" s="62">
        <f t="shared" si="14"/>
        <v>10.199999999999999</v>
      </c>
      <c r="BO23" s="62">
        <f t="shared" si="14"/>
        <v>10.199999999999999</v>
      </c>
      <c r="BP23" s="62"/>
      <c r="BQ23" s="62">
        <f t="shared" si="14"/>
        <v>10.199999999999999</v>
      </c>
      <c r="BR23" s="62">
        <f t="shared" si="14"/>
        <v>10.199999999999999</v>
      </c>
      <c r="BS23" s="62">
        <f t="shared" si="14"/>
        <v>10.199999999999999</v>
      </c>
      <c r="BT23" s="62">
        <f t="shared" si="14"/>
        <v>10.199999999999999</v>
      </c>
      <c r="BU23" s="62">
        <f t="shared" si="14"/>
        <v>10.199999999999999</v>
      </c>
      <c r="BV23" s="62"/>
      <c r="BW23" s="62">
        <f t="shared" si="14"/>
        <v>10.199999999999999</v>
      </c>
      <c r="BX23" s="62">
        <f t="shared" si="14"/>
        <v>10.199999999999999</v>
      </c>
      <c r="BY23" s="62">
        <f t="shared" si="14"/>
        <v>10.199999999999999</v>
      </c>
      <c r="BZ23" s="62">
        <f t="shared" si="14"/>
        <v>10.199999999999999</v>
      </c>
      <c r="CA23" s="62">
        <f t="shared" si="14"/>
        <v>10.199999999999999</v>
      </c>
      <c r="CB23" s="62">
        <f t="shared" si="14"/>
        <v>10.199999999999999</v>
      </c>
      <c r="CC23" s="62"/>
      <c r="CD23" s="62">
        <f t="shared" si="14"/>
        <v>10.199999999999999</v>
      </c>
      <c r="CE23" s="62">
        <f t="shared" si="14"/>
        <v>10.199999999999999</v>
      </c>
      <c r="CF23" s="62">
        <f t="shared" ref="CF23:CL24" si="15">$B23</f>
        <v>10.199999999999999</v>
      </c>
      <c r="CG23" s="62">
        <f t="shared" si="15"/>
        <v>10.199999999999999</v>
      </c>
      <c r="CH23" s="62">
        <f t="shared" si="15"/>
        <v>10.199999999999999</v>
      </c>
      <c r="CI23" s="62">
        <f t="shared" si="15"/>
        <v>10.199999999999999</v>
      </c>
      <c r="CJ23" s="62">
        <f t="shared" si="15"/>
        <v>10.199999999999999</v>
      </c>
      <c r="CK23" s="62">
        <f t="shared" si="15"/>
        <v>10.199999999999999</v>
      </c>
      <c r="CL23" s="62">
        <f t="shared" si="15"/>
        <v>10.199999999999999</v>
      </c>
    </row>
    <row r="24" spans="1:90" x14ac:dyDescent="0.3">
      <c r="A24" s="52" t="str">
        <f>HABITATS!A4</f>
        <v>A1.3.2</v>
      </c>
      <c r="B24" s="79">
        <f>HABITATS!C172</f>
        <v>8.2999999999999989</v>
      </c>
      <c r="C24" s="62"/>
      <c r="D24" s="62"/>
      <c r="E24" s="62">
        <f t="shared" si="13"/>
        <v>8.2999999999999989</v>
      </c>
      <c r="F24" s="62"/>
      <c r="G24" s="62"/>
      <c r="H24" s="62">
        <f t="shared" si="13"/>
        <v>8.2999999999999989</v>
      </c>
      <c r="I24" s="62">
        <f t="shared" si="13"/>
        <v>8.2999999999999989</v>
      </c>
      <c r="J24" s="62"/>
      <c r="K24" s="62"/>
      <c r="L24" s="62">
        <f t="shared" si="13"/>
        <v>8.2999999999999989</v>
      </c>
      <c r="M24" s="62"/>
      <c r="N24" s="62">
        <f t="shared" si="13"/>
        <v>8.2999999999999989</v>
      </c>
      <c r="O24" s="62">
        <f t="shared" si="13"/>
        <v>8.2999999999999989</v>
      </c>
      <c r="P24" s="62"/>
      <c r="Q24" s="62">
        <f t="shared" si="13"/>
        <v>8.2999999999999989</v>
      </c>
      <c r="R24" s="62">
        <f t="shared" si="13"/>
        <v>8.2999999999999989</v>
      </c>
      <c r="S24" s="62">
        <f t="shared" si="13"/>
        <v>8.2999999999999989</v>
      </c>
      <c r="T24" s="62">
        <f t="shared" si="13"/>
        <v>8.2999999999999989</v>
      </c>
      <c r="U24" s="62"/>
      <c r="V24" s="62">
        <f t="shared" si="14"/>
        <v>8.2999999999999989</v>
      </c>
      <c r="W24" s="62">
        <f t="shared" si="14"/>
        <v>8.2999999999999989</v>
      </c>
      <c r="X24" s="62">
        <f t="shared" si="14"/>
        <v>8.2999999999999989</v>
      </c>
      <c r="Y24" s="62">
        <f t="shared" si="14"/>
        <v>8.2999999999999989</v>
      </c>
      <c r="Z24" s="62">
        <f t="shared" si="14"/>
        <v>8.2999999999999989</v>
      </c>
      <c r="AA24" s="62">
        <f t="shared" si="14"/>
        <v>8.2999999999999989</v>
      </c>
      <c r="AB24" s="62"/>
      <c r="AC24" s="62"/>
      <c r="AD24" s="62">
        <f t="shared" si="14"/>
        <v>8.2999999999999989</v>
      </c>
      <c r="AE24" s="62">
        <f t="shared" si="14"/>
        <v>8.2999999999999989</v>
      </c>
      <c r="AF24" s="62">
        <f t="shared" si="14"/>
        <v>8.2999999999999989</v>
      </c>
      <c r="AG24" s="62">
        <f t="shared" si="14"/>
        <v>8.2999999999999989</v>
      </c>
      <c r="AH24" s="62">
        <f t="shared" si="14"/>
        <v>8.2999999999999989</v>
      </c>
      <c r="AI24" s="62">
        <f t="shared" si="14"/>
        <v>8.2999999999999989</v>
      </c>
      <c r="AJ24" s="62">
        <f t="shared" si="14"/>
        <v>8.2999999999999989</v>
      </c>
      <c r="AK24" s="62">
        <f t="shared" si="14"/>
        <v>8.2999999999999989</v>
      </c>
      <c r="AL24" s="62"/>
      <c r="AM24" s="62">
        <f t="shared" si="14"/>
        <v>8.2999999999999989</v>
      </c>
      <c r="AN24" s="62"/>
      <c r="AO24" s="62">
        <f t="shared" si="14"/>
        <v>8.2999999999999989</v>
      </c>
      <c r="AP24" s="62">
        <f t="shared" si="14"/>
        <v>8.2999999999999989</v>
      </c>
      <c r="AQ24" s="62">
        <f t="shared" si="14"/>
        <v>8.2999999999999989</v>
      </c>
      <c r="AR24" s="62"/>
      <c r="AS24" s="62">
        <f t="shared" si="14"/>
        <v>8.2999999999999989</v>
      </c>
      <c r="AT24" s="62">
        <f t="shared" si="14"/>
        <v>8.2999999999999989</v>
      </c>
      <c r="AU24" s="62">
        <f t="shared" si="14"/>
        <v>8.2999999999999989</v>
      </c>
      <c r="AV24" s="62">
        <f t="shared" si="14"/>
        <v>8.2999999999999989</v>
      </c>
      <c r="AW24" s="62">
        <f t="shared" si="14"/>
        <v>8.2999999999999989</v>
      </c>
      <c r="AX24" s="62">
        <f t="shared" si="14"/>
        <v>8.2999999999999989</v>
      </c>
      <c r="AY24" s="62">
        <f t="shared" si="14"/>
        <v>8.2999999999999989</v>
      </c>
      <c r="AZ24" s="62">
        <f t="shared" si="14"/>
        <v>8.2999999999999989</v>
      </c>
      <c r="BA24" s="62">
        <f t="shared" si="14"/>
        <v>8.2999999999999989</v>
      </c>
      <c r="BB24" s="62">
        <f t="shared" si="14"/>
        <v>8.2999999999999989</v>
      </c>
      <c r="BC24" s="62">
        <f t="shared" si="14"/>
        <v>8.2999999999999989</v>
      </c>
      <c r="BD24" s="62"/>
      <c r="BE24" s="62"/>
      <c r="BF24" s="62">
        <f t="shared" si="14"/>
        <v>8.2999999999999989</v>
      </c>
      <c r="BG24" s="62"/>
      <c r="BH24" s="62"/>
      <c r="BI24" s="62"/>
      <c r="BJ24" s="62">
        <f t="shared" si="14"/>
        <v>8.2999999999999989</v>
      </c>
      <c r="BK24" s="62">
        <f t="shared" si="14"/>
        <v>8.2999999999999989</v>
      </c>
      <c r="BL24" s="62"/>
      <c r="BM24" s="62">
        <f t="shared" si="14"/>
        <v>8.2999999999999989</v>
      </c>
      <c r="BN24" s="62">
        <f t="shared" si="14"/>
        <v>8.2999999999999989</v>
      </c>
      <c r="BO24" s="62">
        <f t="shared" si="14"/>
        <v>8.2999999999999989</v>
      </c>
      <c r="BP24" s="62"/>
      <c r="BQ24" s="62"/>
      <c r="BR24" s="62">
        <f t="shared" si="14"/>
        <v>8.2999999999999989</v>
      </c>
      <c r="BS24" s="62">
        <f t="shared" si="14"/>
        <v>8.2999999999999989</v>
      </c>
      <c r="BT24" s="62"/>
      <c r="BU24" s="62">
        <f t="shared" si="14"/>
        <v>8.2999999999999989</v>
      </c>
      <c r="BV24" s="62"/>
      <c r="BW24" s="62">
        <f t="shared" si="14"/>
        <v>8.2999999999999989</v>
      </c>
      <c r="BX24" s="62">
        <f t="shared" si="14"/>
        <v>8.2999999999999989</v>
      </c>
      <c r="BY24" s="62">
        <f t="shared" si="14"/>
        <v>8.2999999999999989</v>
      </c>
      <c r="BZ24" s="62">
        <f t="shared" si="14"/>
        <v>8.2999999999999989</v>
      </c>
      <c r="CA24" s="62">
        <f t="shared" si="14"/>
        <v>8.2999999999999989</v>
      </c>
      <c r="CB24" s="62"/>
      <c r="CC24" s="62"/>
      <c r="CD24" s="62">
        <f t="shared" si="14"/>
        <v>8.2999999999999989</v>
      </c>
      <c r="CE24" s="62">
        <f t="shared" si="14"/>
        <v>8.2999999999999989</v>
      </c>
      <c r="CF24" s="62">
        <f t="shared" si="15"/>
        <v>8.2999999999999989</v>
      </c>
      <c r="CG24" s="62"/>
      <c r="CH24" s="62">
        <f t="shared" si="15"/>
        <v>8.2999999999999989</v>
      </c>
      <c r="CI24" s="62">
        <f t="shared" si="15"/>
        <v>8.2999999999999989</v>
      </c>
      <c r="CJ24" s="62">
        <f t="shared" si="15"/>
        <v>8.2999999999999989</v>
      </c>
      <c r="CK24" s="62">
        <f t="shared" si="15"/>
        <v>8.2999999999999989</v>
      </c>
      <c r="CL24" s="62"/>
    </row>
    <row r="25" spans="1:90" x14ac:dyDescent="0.3">
      <c r="A25" s="52" t="str">
        <f>HABITATS!A5</f>
        <v>A2.1</v>
      </c>
      <c r="B25" s="79">
        <f>HABITATS!C173</f>
        <v>0</v>
      </c>
      <c r="C25" s="62"/>
      <c r="D25" s="62"/>
      <c r="E25" s="62">
        <f t="shared" si="13"/>
        <v>0</v>
      </c>
      <c r="F25" s="62"/>
      <c r="G25" s="62"/>
      <c r="H25" s="62">
        <f t="shared" si="13"/>
        <v>0</v>
      </c>
      <c r="I25" s="62">
        <f t="shared" si="13"/>
        <v>0</v>
      </c>
      <c r="J25" s="62"/>
      <c r="K25" s="62"/>
      <c r="L25" s="62"/>
      <c r="M25" s="62"/>
      <c r="N25" s="62">
        <f t="shared" si="13"/>
        <v>0</v>
      </c>
      <c r="O25" s="62"/>
      <c r="P25" s="62"/>
      <c r="Q25" s="62">
        <f t="shared" si="13"/>
        <v>0</v>
      </c>
      <c r="R25" s="62">
        <f t="shared" si="13"/>
        <v>0</v>
      </c>
      <c r="S25" s="62"/>
      <c r="T25" s="62"/>
      <c r="U25" s="62">
        <f t="shared" ref="U25:CA29" si="16">$B25</f>
        <v>0</v>
      </c>
      <c r="V25" s="62">
        <f t="shared" si="16"/>
        <v>0</v>
      </c>
      <c r="W25" s="62">
        <f t="shared" si="16"/>
        <v>0</v>
      </c>
      <c r="X25" s="62">
        <f t="shared" si="16"/>
        <v>0</v>
      </c>
      <c r="Y25" s="62">
        <f t="shared" si="16"/>
        <v>0</v>
      </c>
      <c r="Z25" s="62"/>
      <c r="AA25" s="62"/>
      <c r="AB25" s="62"/>
      <c r="AC25" s="62">
        <f t="shared" si="16"/>
        <v>0</v>
      </c>
      <c r="AD25" s="62"/>
      <c r="AE25" s="62">
        <f t="shared" si="16"/>
        <v>0</v>
      </c>
      <c r="AF25" s="62"/>
      <c r="AG25" s="62">
        <f t="shared" si="16"/>
        <v>0</v>
      </c>
      <c r="AH25" s="62"/>
      <c r="AI25" s="62"/>
      <c r="AJ25" s="62"/>
      <c r="AK25" s="62">
        <f t="shared" si="16"/>
        <v>0</v>
      </c>
      <c r="AL25" s="62">
        <f t="shared" si="16"/>
        <v>0</v>
      </c>
      <c r="AM25" s="62">
        <f t="shared" si="16"/>
        <v>0</v>
      </c>
      <c r="AN25" s="62">
        <f t="shared" si="16"/>
        <v>0</v>
      </c>
      <c r="AO25" s="62">
        <f t="shared" si="16"/>
        <v>0</v>
      </c>
      <c r="AP25" s="62">
        <f t="shared" si="16"/>
        <v>0</v>
      </c>
      <c r="AQ25" s="62"/>
      <c r="AR25" s="62"/>
      <c r="AS25" s="62">
        <f t="shared" si="16"/>
        <v>0</v>
      </c>
      <c r="AT25" s="62">
        <f t="shared" si="16"/>
        <v>0</v>
      </c>
      <c r="AU25" s="62"/>
      <c r="AV25" s="62"/>
      <c r="AW25" s="62">
        <f t="shared" si="16"/>
        <v>0</v>
      </c>
      <c r="AX25" s="62">
        <f t="shared" si="16"/>
        <v>0</v>
      </c>
      <c r="AY25" s="62">
        <f t="shared" si="16"/>
        <v>0</v>
      </c>
      <c r="AZ25" s="62"/>
      <c r="BA25" s="62"/>
      <c r="BB25" s="62">
        <f t="shared" si="16"/>
        <v>0</v>
      </c>
      <c r="BC25" s="62">
        <f t="shared" si="16"/>
        <v>0</v>
      </c>
      <c r="BD25" s="62"/>
      <c r="BE25" s="62"/>
      <c r="BF25" s="62"/>
      <c r="BG25" s="62"/>
      <c r="BH25" s="62"/>
      <c r="BI25" s="62"/>
      <c r="BJ25" s="62">
        <f t="shared" si="16"/>
        <v>0</v>
      </c>
      <c r="BK25" s="62"/>
      <c r="BL25" s="62"/>
      <c r="BM25" s="62"/>
      <c r="BN25" s="62">
        <f t="shared" si="14"/>
        <v>0</v>
      </c>
      <c r="BO25" s="62"/>
      <c r="BP25" s="62">
        <f t="shared" si="14"/>
        <v>0</v>
      </c>
      <c r="BQ25" s="62"/>
      <c r="BR25" s="62">
        <f t="shared" si="14"/>
        <v>0</v>
      </c>
      <c r="BS25" s="62">
        <f t="shared" si="14"/>
        <v>0</v>
      </c>
      <c r="BT25" s="62">
        <f t="shared" si="14"/>
        <v>0</v>
      </c>
      <c r="BU25" s="62">
        <f t="shared" si="14"/>
        <v>0</v>
      </c>
      <c r="BV25" s="62">
        <f t="shared" si="14"/>
        <v>0</v>
      </c>
      <c r="BW25" s="62">
        <f t="shared" si="14"/>
        <v>0</v>
      </c>
      <c r="BX25" s="62">
        <f t="shared" si="14"/>
        <v>0</v>
      </c>
      <c r="BY25" s="62">
        <f t="shared" si="14"/>
        <v>0</v>
      </c>
      <c r="BZ25" s="62">
        <f t="shared" si="14"/>
        <v>0</v>
      </c>
      <c r="CA25" s="62">
        <f t="shared" si="14"/>
        <v>0</v>
      </c>
      <c r="CB25" s="62">
        <f t="shared" si="14"/>
        <v>0</v>
      </c>
      <c r="CC25" s="62"/>
      <c r="CD25" s="62"/>
      <c r="CE25" s="62"/>
      <c r="CF25" s="62"/>
      <c r="CG25" s="62">
        <f t="shared" ref="CG25" si="17">$B25</f>
        <v>0</v>
      </c>
      <c r="CH25" s="62"/>
      <c r="CI25" s="62"/>
      <c r="CJ25" s="62"/>
      <c r="CK25" s="62"/>
      <c r="CL25" s="62"/>
    </row>
    <row r="26" spans="1:90" x14ac:dyDescent="0.3">
      <c r="A26" s="52" t="str">
        <f>HABITATS!A6</f>
        <v>A3.1</v>
      </c>
      <c r="B26" s="79">
        <f>HABITATS!C174</f>
        <v>6.1000000000000013E-2</v>
      </c>
      <c r="C26" s="62"/>
      <c r="D26" s="62"/>
      <c r="E26" s="62">
        <f t="shared" si="13"/>
        <v>6.1000000000000013E-2</v>
      </c>
      <c r="F26" s="62"/>
      <c r="G26" s="62"/>
      <c r="H26" s="62"/>
      <c r="I26" s="62">
        <f t="shared" si="13"/>
        <v>6.1000000000000013E-2</v>
      </c>
      <c r="J26" s="62">
        <f t="shared" si="13"/>
        <v>6.1000000000000013E-2</v>
      </c>
      <c r="K26" s="62"/>
      <c r="L26" s="62"/>
      <c r="M26" s="62"/>
      <c r="N26" s="62"/>
      <c r="O26" s="62"/>
      <c r="P26" s="62"/>
      <c r="Q26" s="62"/>
      <c r="R26" s="62">
        <f t="shared" si="13"/>
        <v>6.1000000000000013E-2</v>
      </c>
      <c r="S26" s="62"/>
      <c r="T26" s="62">
        <f t="shared" si="13"/>
        <v>6.1000000000000013E-2</v>
      </c>
      <c r="U26" s="62">
        <f t="shared" si="16"/>
        <v>6.1000000000000013E-2</v>
      </c>
      <c r="V26" s="62">
        <f t="shared" si="16"/>
        <v>6.1000000000000013E-2</v>
      </c>
      <c r="W26" s="62">
        <f t="shared" si="16"/>
        <v>6.1000000000000013E-2</v>
      </c>
      <c r="X26" s="62"/>
      <c r="Y26" s="62">
        <f t="shared" si="16"/>
        <v>6.1000000000000013E-2</v>
      </c>
      <c r="Z26" s="62"/>
      <c r="AA26" s="62"/>
      <c r="AB26" s="62"/>
      <c r="AC26" s="62">
        <f t="shared" si="16"/>
        <v>6.1000000000000013E-2</v>
      </c>
      <c r="AD26" s="62"/>
      <c r="AE26" s="62"/>
      <c r="AF26" s="62"/>
      <c r="AG26" s="62"/>
      <c r="AH26" s="62"/>
      <c r="AI26" s="62"/>
      <c r="AJ26" s="62"/>
      <c r="AK26" s="62">
        <f t="shared" si="16"/>
        <v>6.1000000000000013E-2</v>
      </c>
      <c r="AL26" s="62"/>
      <c r="AM26" s="62">
        <f t="shared" si="16"/>
        <v>6.1000000000000013E-2</v>
      </c>
      <c r="AN26" s="62"/>
      <c r="AO26" s="62">
        <f t="shared" si="16"/>
        <v>6.1000000000000013E-2</v>
      </c>
      <c r="AP26" s="62"/>
      <c r="AQ26" s="62"/>
      <c r="AR26" s="62"/>
      <c r="AS26" s="62">
        <f t="shared" si="16"/>
        <v>6.1000000000000013E-2</v>
      </c>
      <c r="AT26" s="62"/>
      <c r="AU26" s="62"/>
      <c r="AV26" s="62"/>
      <c r="AW26" s="62"/>
      <c r="AX26" s="62"/>
      <c r="AY26" s="62"/>
      <c r="AZ26" s="62"/>
      <c r="BA26" s="62"/>
      <c r="BB26" s="62"/>
      <c r="BC26" s="62"/>
      <c r="BD26" s="62"/>
      <c r="BE26" s="62"/>
      <c r="BF26" s="62">
        <f t="shared" si="16"/>
        <v>6.1000000000000013E-2</v>
      </c>
      <c r="BG26" s="62"/>
      <c r="BH26" s="62"/>
      <c r="BI26" s="62"/>
      <c r="BJ26" s="62">
        <f t="shared" si="16"/>
        <v>6.1000000000000013E-2</v>
      </c>
      <c r="BK26" s="62">
        <f t="shared" si="16"/>
        <v>6.1000000000000013E-2</v>
      </c>
      <c r="BL26" s="62"/>
      <c r="BM26" s="62">
        <f t="shared" si="14"/>
        <v>6.1000000000000013E-2</v>
      </c>
      <c r="BN26" s="62">
        <f t="shared" si="14"/>
        <v>6.1000000000000013E-2</v>
      </c>
      <c r="BO26" s="62">
        <f t="shared" si="14"/>
        <v>6.1000000000000013E-2</v>
      </c>
      <c r="BP26" s="62"/>
      <c r="BQ26" s="62">
        <f t="shared" si="14"/>
        <v>6.1000000000000013E-2</v>
      </c>
      <c r="BR26" s="62">
        <f t="shared" si="14"/>
        <v>6.1000000000000013E-2</v>
      </c>
      <c r="BS26" s="62">
        <f t="shared" si="14"/>
        <v>6.1000000000000013E-2</v>
      </c>
      <c r="BT26" s="62"/>
      <c r="BU26" s="62">
        <f t="shared" si="14"/>
        <v>6.1000000000000013E-2</v>
      </c>
      <c r="BV26" s="62"/>
      <c r="BW26" s="62">
        <f t="shared" si="14"/>
        <v>6.1000000000000013E-2</v>
      </c>
      <c r="BX26" s="62"/>
      <c r="BY26" s="62"/>
      <c r="BZ26" s="62"/>
      <c r="CA26" s="62"/>
      <c r="CB26" s="62"/>
      <c r="CC26" s="62">
        <f t="shared" ref="CC26:CK30" si="18">$B26</f>
        <v>6.1000000000000013E-2</v>
      </c>
      <c r="CD26" s="62"/>
      <c r="CE26" s="62">
        <f t="shared" si="18"/>
        <v>6.1000000000000013E-2</v>
      </c>
      <c r="CF26" s="62"/>
      <c r="CG26" s="62">
        <f t="shared" si="18"/>
        <v>6.1000000000000013E-2</v>
      </c>
      <c r="CH26" s="62"/>
      <c r="CI26" s="62"/>
      <c r="CJ26" s="62">
        <f t="shared" si="18"/>
        <v>6.1000000000000013E-2</v>
      </c>
      <c r="CK26" s="62">
        <f t="shared" si="18"/>
        <v>6.1000000000000013E-2</v>
      </c>
      <c r="CL26" s="62"/>
    </row>
    <row r="27" spans="1:90" x14ac:dyDescent="0.3">
      <c r="A27" s="52" t="str">
        <f>HABITATS!A7</f>
        <v>B2.2</v>
      </c>
      <c r="B27" s="79">
        <f>HABITATS!C175</f>
        <v>3.8929999999999998</v>
      </c>
      <c r="C27" s="62"/>
      <c r="D27" s="62"/>
      <c r="E27" s="62">
        <f t="shared" si="13"/>
        <v>3.8929999999999998</v>
      </c>
      <c r="F27" s="62"/>
      <c r="G27" s="62">
        <f t="shared" si="13"/>
        <v>3.8929999999999998</v>
      </c>
      <c r="H27" s="62"/>
      <c r="I27" s="62"/>
      <c r="J27" s="62"/>
      <c r="K27" s="62"/>
      <c r="L27" s="62">
        <f t="shared" si="13"/>
        <v>3.8929999999999998</v>
      </c>
      <c r="M27" s="62"/>
      <c r="N27" s="62">
        <f t="shared" si="13"/>
        <v>3.8929999999999998</v>
      </c>
      <c r="O27" s="62">
        <f t="shared" si="13"/>
        <v>3.8929999999999998</v>
      </c>
      <c r="P27" s="62"/>
      <c r="Q27" s="62"/>
      <c r="R27" s="62"/>
      <c r="S27" s="62"/>
      <c r="T27" s="62"/>
      <c r="U27" s="62"/>
      <c r="V27" s="62"/>
      <c r="W27" s="62">
        <f t="shared" si="16"/>
        <v>3.8929999999999998</v>
      </c>
      <c r="X27" s="62">
        <f t="shared" si="16"/>
        <v>3.8929999999999998</v>
      </c>
      <c r="Y27" s="62">
        <f t="shared" si="16"/>
        <v>3.8929999999999998</v>
      </c>
      <c r="Z27" s="62">
        <f t="shared" si="16"/>
        <v>3.8929999999999998</v>
      </c>
      <c r="AA27" s="62"/>
      <c r="AB27" s="62">
        <f t="shared" si="16"/>
        <v>3.8929999999999998</v>
      </c>
      <c r="AC27" s="62"/>
      <c r="AD27" s="62"/>
      <c r="AE27" s="62">
        <f t="shared" si="16"/>
        <v>3.8929999999999998</v>
      </c>
      <c r="AF27" s="62">
        <f t="shared" si="16"/>
        <v>3.8929999999999998</v>
      </c>
      <c r="AG27" s="62">
        <f t="shared" si="16"/>
        <v>3.8929999999999998</v>
      </c>
      <c r="AH27" s="62"/>
      <c r="AI27" s="62">
        <f t="shared" si="16"/>
        <v>3.8929999999999998</v>
      </c>
      <c r="AJ27" s="62"/>
      <c r="AK27" s="62"/>
      <c r="AL27" s="62">
        <f t="shared" si="16"/>
        <v>3.8929999999999998</v>
      </c>
      <c r="AM27" s="62"/>
      <c r="AN27" s="62">
        <f t="shared" si="16"/>
        <v>3.8929999999999998</v>
      </c>
      <c r="AO27" s="62">
        <f t="shared" si="16"/>
        <v>3.8929999999999998</v>
      </c>
      <c r="AP27" s="62">
        <f t="shared" si="16"/>
        <v>3.8929999999999998</v>
      </c>
      <c r="AQ27" s="62"/>
      <c r="AR27" s="62"/>
      <c r="AS27" s="62"/>
      <c r="AT27" s="62">
        <f t="shared" si="16"/>
        <v>3.8929999999999998</v>
      </c>
      <c r="AU27" s="62"/>
      <c r="AV27" s="62">
        <f t="shared" si="16"/>
        <v>3.8929999999999998</v>
      </c>
      <c r="AW27" s="62">
        <f t="shared" si="16"/>
        <v>3.8929999999999998</v>
      </c>
      <c r="AX27" s="62"/>
      <c r="AY27" s="62"/>
      <c r="AZ27" s="62">
        <f t="shared" si="16"/>
        <v>3.8929999999999998</v>
      </c>
      <c r="BA27" s="62">
        <f t="shared" si="16"/>
        <v>3.8929999999999998</v>
      </c>
      <c r="BB27" s="62">
        <f t="shared" si="16"/>
        <v>3.8929999999999998</v>
      </c>
      <c r="BC27" s="62">
        <f t="shared" si="16"/>
        <v>3.8929999999999998</v>
      </c>
      <c r="BD27" s="62">
        <f t="shared" si="16"/>
        <v>3.8929999999999998</v>
      </c>
      <c r="BE27" s="62">
        <f t="shared" si="16"/>
        <v>3.8929999999999998</v>
      </c>
      <c r="BF27" s="62">
        <f t="shared" si="16"/>
        <v>3.8929999999999998</v>
      </c>
      <c r="BG27" s="62">
        <f t="shared" si="16"/>
        <v>3.8929999999999998</v>
      </c>
      <c r="BH27" s="62"/>
      <c r="BI27" s="62"/>
      <c r="BJ27" s="62"/>
      <c r="BK27" s="62">
        <f t="shared" si="16"/>
        <v>3.8929999999999998</v>
      </c>
      <c r="BL27" s="62">
        <f t="shared" si="16"/>
        <v>3.8929999999999998</v>
      </c>
      <c r="BM27" s="62">
        <f t="shared" si="16"/>
        <v>3.8929999999999998</v>
      </c>
      <c r="BN27" s="62"/>
      <c r="BO27" s="62"/>
      <c r="BP27" s="62"/>
      <c r="BQ27" s="62">
        <f t="shared" si="16"/>
        <v>3.8929999999999998</v>
      </c>
      <c r="BR27" s="62"/>
      <c r="BS27" s="62"/>
      <c r="BT27" s="62">
        <f t="shared" si="16"/>
        <v>3.8929999999999998</v>
      </c>
      <c r="BU27" s="62"/>
      <c r="BV27" s="62">
        <f t="shared" si="16"/>
        <v>3.8929999999999998</v>
      </c>
      <c r="BW27" s="62">
        <f t="shared" si="16"/>
        <v>3.8929999999999998</v>
      </c>
      <c r="BX27" s="62">
        <f t="shared" si="16"/>
        <v>3.8929999999999998</v>
      </c>
      <c r="BY27" s="62">
        <f t="shared" si="16"/>
        <v>3.8929999999999998</v>
      </c>
      <c r="BZ27" s="62">
        <f t="shared" si="16"/>
        <v>3.8929999999999998</v>
      </c>
      <c r="CA27" s="62">
        <f t="shared" si="16"/>
        <v>3.8929999999999998</v>
      </c>
      <c r="CB27" s="62"/>
      <c r="CC27" s="62">
        <f t="shared" si="18"/>
        <v>3.8929999999999998</v>
      </c>
      <c r="CD27" s="62">
        <f t="shared" si="18"/>
        <v>3.8929999999999998</v>
      </c>
      <c r="CE27" s="62">
        <f t="shared" si="18"/>
        <v>3.8929999999999998</v>
      </c>
      <c r="CF27" s="62"/>
      <c r="CG27" s="62">
        <f t="shared" si="18"/>
        <v>3.8929999999999998</v>
      </c>
      <c r="CH27" s="62">
        <f t="shared" si="18"/>
        <v>3.8929999999999998</v>
      </c>
      <c r="CI27" s="62"/>
      <c r="CJ27" s="62">
        <f t="shared" si="18"/>
        <v>3.8929999999999998</v>
      </c>
      <c r="CK27" s="62">
        <f t="shared" si="18"/>
        <v>3.8929999999999998</v>
      </c>
      <c r="CL27" s="62"/>
    </row>
    <row r="28" spans="1:90" x14ac:dyDescent="0.3">
      <c r="A28" s="52" t="str">
        <f>HABITATS!A8</f>
        <v>B6</v>
      </c>
      <c r="B28" s="79">
        <f>HABITATS!C176</f>
        <v>0</v>
      </c>
      <c r="C28" s="62"/>
      <c r="D28" s="62"/>
      <c r="E28" s="62">
        <f t="shared" si="13"/>
        <v>0</v>
      </c>
      <c r="F28" s="62"/>
      <c r="G28" s="62">
        <f t="shared" si="13"/>
        <v>0</v>
      </c>
      <c r="H28" s="62"/>
      <c r="I28" s="62"/>
      <c r="J28" s="62"/>
      <c r="K28" s="62"/>
      <c r="L28" s="62">
        <f t="shared" si="13"/>
        <v>0</v>
      </c>
      <c r="M28" s="62"/>
      <c r="N28" s="62">
        <f t="shared" si="13"/>
        <v>0</v>
      </c>
      <c r="O28" s="62">
        <f t="shared" si="13"/>
        <v>0</v>
      </c>
      <c r="P28" s="62"/>
      <c r="Q28" s="62"/>
      <c r="R28" s="62"/>
      <c r="S28" s="62"/>
      <c r="T28" s="62"/>
      <c r="U28" s="62"/>
      <c r="V28" s="62"/>
      <c r="W28" s="62">
        <f t="shared" si="16"/>
        <v>0</v>
      </c>
      <c r="X28" s="62"/>
      <c r="Y28" s="62">
        <f t="shared" si="16"/>
        <v>0</v>
      </c>
      <c r="Z28" s="62">
        <f t="shared" si="16"/>
        <v>0</v>
      </c>
      <c r="AA28" s="62"/>
      <c r="AB28" s="62">
        <f t="shared" si="16"/>
        <v>0</v>
      </c>
      <c r="AC28" s="62"/>
      <c r="AD28" s="62"/>
      <c r="AE28" s="62">
        <f t="shared" si="16"/>
        <v>0</v>
      </c>
      <c r="AF28" s="62">
        <f t="shared" si="16"/>
        <v>0</v>
      </c>
      <c r="AG28" s="62"/>
      <c r="AH28" s="62"/>
      <c r="AI28" s="62">
        <f t="shared" si="16"/>
        <v>0</v>
      </c>
      <c r="AJ28" s="62"/>
      <c r="AK28" s="62"/>
      <c r="AL28" s="62">
        <f t="shared" si="16"/>
        <v>0</v>
      </c>
      <c r="AM28" s="62"/>
      <c r="AN28" s="62">
        <f t="shared" si="16"/>
        <v>0</v>
      </c>
      <c r="AO28" s="62">
        <f t="shared" si="16"/>
        <v>0</v>
      </c>
      <c r="AP28" s="62">
        <f t="shared" si="16"/>
        <v>0</v>
      </c>
      <c r="AQ28" s="62"/>
      <c r="AR28" s="62"/>
      <c r="AS28" s="62"/>
      <c r="AT28" s="62">
        <f t="shared" si="16"/>
        <v>0</v>
      </c>
      <c r="AU28" s="62"/>
      <c r="AV28" s="62"/>
      <c r="AW28" s="62">
        <f t="shared" si="16"/>
        <v>0</v>
      </c>
      <c r="AX28" s="62"/>
      <c r="AY28" s="62"/>
      <c r="AZ28" s="62">
        <f t="shared" si="16"/>
        <v>0</v>
      </c>
      <c r="BA28" s="62">
        <f t="shared" si="16"/>
        <v>0</v>
      </c>
      <c r="BB28" s="62">
        <f t="shared" si="16"/>
        <v>0</v>
      </c>
      <c r="BC28" s="62">
        <f t="shared" si="16"/>
        <v>0</v>
      </c>
      <c r="BD28" s="62">
        <f t="shared" si="16"/>
        <v>0</v>
      </c>
      <c r="BE28" s="62">
        <f t="shared" si="16"/>
        <v>0</v>
      </c>
      <c r="BF28" s="62">
        <f t="shared" si="16"/>
        <v>0</v>
      </c>
      <c r="BG28" s="62">
        <f t="shared" si="16"/>
        <v>0</v>
      </c>
      <c r="BH28" s="62"/>
      <c r="BI28" s="62">
        <f t="shared" si="16"/>
        <v>0</v>
      </c>
      <c r="BJ28" s="62"/>
      <c r="BK28" s="62">
        <f t="shared" si="16"/>
        <v>0</v>
      </c>
      <c r="BL28" s="62">
        <f t="shared" si="16"/>
        <v>0</v>
      </c>
      <c r="BM28" s="62">
        <f t="shared" si="16"/>
        <v>0</v>
      </c>
      <c r="BN28" s="62"/>
      <c r="BO28" s="62"/>
      <c r="BP28" s="62"/>
      <c r="BQ28" s="62">
        <f t="shared" si="16"/>
        <v>0</v>
      </c>
      <c r="BR28" s="62"/>
      <c r="BS28" s="62"/>
      <c r="BT28" s="62">
        <f t="shared" si="16"/>
        <v>0</v>
      </c>
      <c r="BU28" s="62"/>
      <c r="BV28" s="62">
        <f t="shared" si="16"/>
        <v>0</v>
      </c>
      <c r="BW28" s="62">
        <f t="shared" si="16"/>
        <v>0</v>
      </c>
      <c r="BX28" s="62">
        <f t="shared" si="16"/>
        <v>0</v>
      </c>
      <c r="BY28" s="62">
        <f t="shared" si="16"/>
        <v>0</v>
      </c>
      <c r="BZ28" s="62">
        <f t="shared" si="16"/>
        <v>0</v>
      </c>
      <c r="CA28" s="62"/>
      <c r="CB28" s="62"/>
      <c r="CC28" s="62">
        <f t="shared" si="18"/>
        <v>0</v>
      </c>
      <c r="CD28" s="62">
        <f t="shared" si="18"/>
        <v>0</v>
      </c>
      <c r="CE28" s="62">
        <f t="shared" si="18"/>
        <v>0</v>
      </c>
      <c r="CF28" s="62"/>
      <c r="CG28" s="62">
        <f t="shared" si="18"/>
        <v>0</v>
      </c>
      <c r="CH28" s="62">
        <f t="shared" si="18"/>
        <v>0</v>
      </c>
      <c r="CI28" s="62"/>
      <c r="CJ28" s="62">
        <f t="shared" si="18"/>
        <v>0</v>
      </c>
      <c r="CK28" s="62">
        <f t="shared" si="18"/>
        <v>0</v>
      </c>
      <c r="CL28" s="62"/>
    </row>
    <row r="29" spans="1:90" x14ac:dyDescent="0.3">
      <c r="A29" s="52" t="str">
        <f>HABITATS!A9</f>
        <v>C3.1</v>
      </c>
      <c r="B29" s="79">
        <f>HABITATS!C177</f>
        <v>0</v>
      </c>
      <c r="C29" s="62"/>
      <c r="D29" s="62"/>
      <c r="E29" s="62">
        <f t="shared" si="13"/>
        <v>0</v>
      </c>
      <c r="F29" s="62"/>
      <c r="G29" s="62"/>
      <c r="H29" s="62"/>
      <c r="I29" s="62"/>
      <c r="J29" s="62"/>
      <c r="K29" s="62"/>
      <c r="L29" s="62"/>
      <c r="M29" s="62"/>
      <c r="N29" s="62">
        <f t="shared" si="13"/>
        <v>0</v>
      </c>
      <c r="O29" s="62">
        <f t="shared" si="13"/>
        <v>0</v>
      </c>
      <c r="P29" s="62"/>
      <c r="Q29" s="62"/>
      <c r="R29" s="62"/>
      <c r="S29" s="62"/>
      <c r="T29" s="62"/>
      <c r="U29" s="62"/>
      <c r="V29" s="62"/>
      <c r="W29" s="62"/>
      <c r="X29" s="62"/>
      <c r="Y29" s="62"/>
      <c r="Z29" s="62"/>
      <c r="AA29" s="62"/>
      <c r="AB29" s="62"/>
      <c r="AC29" s="62"/>
      <c r="AD29" s="62"/>
      <c r="AE29" s="62"/>
      <c r="AF29" s="62">
        <f t="shared" si="16"/>
        <v>0</v>
      </c>
      <c r="AG29" s="62"/>
      <c r="AH29" s="62"/>
      <c r="AI29" s="62"/>
      <c r="AJ29" s="62"/>
      <c r="AK29" s="62"/>
      <c r="AL29" s="62"/>
      <c r="AM29" s="62"/>
      <c r="AN29" s="62"/>
      <c r="AO29" s="62"/>
      <c r="AP29" s="62"/>
      <c r="AQ29" s="62"/>
      <c r="AR29" s="62"/>
      <c r="AS29" s="62"/>
      <c r="AT29" s="62"/>
      <c r="AU29" s="62"/>
      <c r="AV29" s="62"/>
      <c r="AW29" s="62"/>
      <c r="AX29" s="62"/>
      <c r="AY29" s="62"/>
      <c r="AZ29" s="62"/>
      <c r="BA29" s="62">
        <f t="shared" si="16"/>
        <v>0</v>
      </c>
      <c r="BB29" s="62">
        <f t="shared" si="16"/>
        <v>0</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HABITATS!C178</f>
        <v>0</v>
      </c>
      <c r="C30" s="62"/>
      <c r="D30" s="62"/>
      <c r="E30" s="62">
        <f t="shared" si="13"/>
        <v>0</v>
      </c>
      <c r="F30" s="62">
        <f t="shared" si="13"/>
        <v>0</v>
      </c>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19">$B30</f>
        <v>0</v>
      </c>
      <c r="BA30" s="62"/>
      <c r="BB30" s="62"/>
      <c r="BC30" s="62">
        <f t="shared" si="19"/>
        <v>0</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18"/>
        <v>0</v>
      </c>
      <c r="CH30" s="62"/>
      <c r="CI30" s="62">
        <f t="shared" si="18"/>
        <v>0</v>
      </c>
      <c r="CJ30" s="62">
        <f t="shared" si="18"/>
        <v>0</v>
      </c>
      <c r="CK30" s="62">
        <f t="shared" si="18"/>
        <v>0</v>
      </c>
      <c r="CL30" s="62"/>
    </row>
    <row r="31" spans="1:90" x14ac:dyDescent="0.3">
      <c r="A31" s="52" t="str">
        <f>HABITATS!A11</f>
        <v>I2.1</v>
      </c>
      <c r="B31" s="79">
        <f>HABITATS!C179</f>
        <v>0</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19"/>
        <v>0</v>
      </c>
      <c r="BD31" s="62"/>
      <c r="BE31" s="62"/>
      <c r="BF31" s="62"/>
      <c r="BG31" s="62"/>
      <c r="BH31" s="62">
        <f t="shared" si="19"/>
        <v>0</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HABITATS!C180</f>
        <v>79.281999999999996</v>
      </c>
      <c r="C32" s="62"/>
      <c r="D32" s="62"/>
      <c r="E32" s="62">
        <f t="shared" ref="E32:BH36" si="20">$B32</f>
        <v>79.281999999999996</v>
      </c>
      <c r="F32" s="62"/>
      <c r="G32" s="62"/>
      <c r="H32" s="62"/>
      <c r="I32" s="62"/>
      <c r="J32" s="62"/>
      <c r="K32" s="62"/>
      <c r="L32" s="62">
        <f t="shared" si="20"/>
        <v>79.281999999999996</v>
      </c>
      <c r="M32" s="62"/>
      <c r="N32" s="62">
        <f t="shared" si="20"/>
        <v>79.281999999999996</v>
      </c>
      <c r="O32" s="62">
        <f t="shared" si="20"/>
        <v>79.281999999999996</v>
      </c>
      <c r="P32" s="62"/>
      <c r="Q32" s="62"/>
      <c r="R32" s="62"/>
      <c r="S32" s="62"/>
      <c r="T32" s="62"/>
      <c r="U32" s="62">
        <f t="shared" si="20"/>
        <v>79.281999999999996</v>
      </c>
      <c r="V32" s="62"/>
      <c r="W32" s="62">
        <f t="shared" si="20"/>
        <v>79.281999999999996</v>
      </c>
      <c r="X32" s="62">
        <f t="shared" si="20"/>
        <v>79.281999999999996</v>
      </c>
      <c r="Y32" s="62">
        <f t="shared" si="20"/>
        <v>79.281999999999996</v>
      </c>
      <c r="Z32" s="62">
        <f t="shared" si="20"/>
        <v>79.281999999999996</v>
      </c>
      <c r="AA32" s="62"/>
      <c r="AB32" s="62">
        <f>($B32)/100*3</f>
        <v>2.37846</v>
      </c>
      <c r="AC32" s="62">
        <f t="shared" si="20"/>
        <v>79.281999999999996</v>
      </c>
      <c r="AD32" s="62"/>
      <c r="AE32" s="62">
        <f t="shared" si="20"/>
        <v>79.281999999999996</v>
      </c>
      <c r="AF32" s="62">
        <f t="shared" si="20"/>
        <v>79.281999999999996</v>
      </c>
      <c r="AG32" s="62"/>
      <c r="AH32" s="62">
        <f>($B32)/100*3</f>
        <v>2.37846</v>
      </c>
      <c r="AI32" s="62">
        <f t="shared" si="20"/>
        <v>79.281999999999996</v>
      </c>
      <c r="AJ32" s="62"/>
      <c r="AK32" s="62"/>
      <c r="AL32" s="62"/>
      <c r="AM32" s="62"/>
      <c r="AN32" s="62"/>
      <c r="AO32" s="62">
        <f t="shared" si="20"/>
        <v>79.281999999999996</v>
      </c>
      <c r="AP32" s="62">
        <f t="shared" si="20"/>
        <v>79.281999999999996</v>
      </c>
      <c r="AQ32" s="62"/>
      <c r="AR32" s="62">
        <f t="shared" si="20"/>
        <v>79.281999999999996</v>
      </c>
      <c r="AS32" s="62"/>
      <c r="AT32" s="62">
        <f t="shared" si="20"/>
        <v>79.281999999999996</v>
      </c>
      <c r="AU32" s="62"/>
      <c r="AV32" s="62">
        <f t="shared" si="20"/>
        <v>79.281999999999996</v>
      </c>
      <c r="AW32" s="62">
        <f t="shared" si="20"/>
        <v>79.281999999999996</v>
      </c>
      <c r="AX32" s="62"/>
      <c r="AY32" s="62"/>
      <c r="AZ32" s="62">
        <f t="shared" si="20"/>
        <v>79.281999999999996</v>
      </c>
      <c r="BA32" s="62">
        <f t="shared" si="20"/>
        <v>79.281999999999996</v>
      </c>
      <c r="BB32" s="62">
        <f t="shared" si="20"/>
        <v>79.281999999999996</v>
      </c>
      <c r="BC32" s="62"/>
      <c r="BD32" s="62">
        <f t="shared" si="20"/>
        <v>79.281999999999996</v>
      </c>
      <c r="BE32" s="62">
        <f t="shared" si="20"/>
        <v>79.281999999999996</v>
      </c>
      <c r="BF32" s="62">
        <f t="shared" si="20"/>
        <v>79.281999999999996</v>
      </c>
      <c r="BG32" s="62">
        <f t="shared" si="20"/>
        <v>79.281999999999996</v>
      </c>
      <c r="BH32" s="62"/>
      <c r="BI32" s="62"/>
      <c r="BJ32" s="62"/>
      <c r="BK32" s="62"/>
      <c r="BL32" s="62">
        <f t="shared" ref="BL32:CL38" si="21">$B32</f>
        <v>79.281999999999996</v>
      </c>
      <c r="BM32" s="62">
        <f t="shared" si="21"/>
        <v>79.281999999999996</v>
      </c>
      <c r="BN32" s="62"/>
      <c r="BO32" s="62"/>
      <c r="BP32" s="62">
        <f t="shared" si="21"/>
        <v>79.281999999999996</v>
      </c>
      <c r="BQ32" s="62">
        <f t="shared" si="21"/>
        <v>79.281999999999996</v>
      </c>
      <c r="BR32" s="62"/>
      <c r="BS32" s="62"/>
      <c r="BT32" s="62">
        <f t="shared" si="21"/>
        <v>79.281999999999996</v>
      </c>
      <c r="BU32" s="62"/>
      <c r="BV32" s="62">
        <f t="shared" si="21"/>
        <v>79.281999999999996</v>
      </c>
      <c r="BW32" s="62">
        <f t="shared" si="21"/>
        <v>79.281999999999996</v>
      </c>
      <c r="BX32" s="62">
        <f t="shared" si="21"/>
        <v>79.281999999999996</v>
      </c>
      <c r="BY32" s="62">
        <f t="shared" si="21"/>
        <v>79.281999999999996</v>
      </c>
      <c r="BZ32" s="62"/>
      <c r="CA32" s="62"/>
      <c r="CB32" s="62"/>
      <c r="CC32" s="62"/>
      <c r="CD32" s="62"/>
      <c r="CE32" s="62"/>
      <c r="CF32" s="62"/>
      <c r="CG32" s="62">
        <f t="shared" si="21"/>
        <v>79.281999999999996</v>
      </c>
      <c r="CH32" s="62"/>
      <c r="CI32" s="62"/>
      <c r="CJ32" s="62">
        <f t="shared" si="21"/>
        <v>79.281999999999996</v>
      </c>
      <c r="CK32" s="62">
        <f t="shared" si="21"/>
        <v>79.281999999999996</v>
      </c>
      <c r="CL32" s="62"/>
    </row>
    <row r="33" spans="1:90" x14ac:dyDescent="0.3">
      <c r="A33" s="52" t="str">
        <f>HABITATS!A13</f>
        <v>J1.3</v>
      </c>
      <c r="B33" s="79">
        <f>HABITATS!C181</f>
        <v>0</v>
      </c>
      <c r="C33" s="62"/>
      <c r="D33" s="62"/>
      <c r="E33" s="62">
        <f t="shared" si="20"/>
        <v>0</v>
      </c>
      <c r="F33" s="62"/>
      <c r="G33" s="62"/>
      <c r="H33" s="62"/>
      <c r="I33" s="62"/>
      <c r="J33" s="62"/>
      <c r="K33" s="62">
        <f t="shared" si="20"/>
        <v>0</v>
      </c>
      <c r="L33" s="62">
        <f t="shared" si="20"/>
        <v>0</v>
      </c>
      <c r="M33" s="62">
        <f t="shared" si="20"/>
        <v>0</v>
      </c>
      <c r="N33" s="62">
        <f t="shared" si="20"/>
        <v>0</v>
      </c>
      <c r="O33" s="62">
        <f t="shared" si="20"/>
        <v>0</v>
      </c>
      <c r="P33" s="62"/>
      <c r="Q33" s="62"/>
      <c r="R33" s="62">
        <f t="shared" si="20"/>
        <v>0</v>
      </c>
      <c r="S33" s="62">
        <f t="shared" si="20"/>
        <v>0</v>
      </c>
      <c r="T33" s="62">
        <f t="shared" si="20"/>
        <v>0</v>
      </c>
      <c r="U33" s="62">
        <f t="shared" si="20"/>
        <v>0</v>
      </c>
      <c r="V33" s="62">
        <f t="shared" si="20"/>
        <v>0</v>
      </c>
      <c r="W33" s="62">
        <f t="shared" si="20"/>
        <v>0</v>
      </c>
      <c r="X33" s="62">
        <f t="shared" si="20"/>
        <v>0</v>
      </c>
      <c r="Y33" s="62">
        <f t="shared" si="20"/>
        <v>0</v>
      </c>
      <c r="Z33" s="62">
        <f t="shared" si="20"/>
        <v>0</v>
      </c>
      <c r="AA33" s="62"/>
      <c r="AB33" s="62">
        <f t="shared" si="20"/>
        <v>0</v>
      </c>
      <c r="AC33" s="62">
        <f t="shared" si="20"/>
        <v>0</v>
      </c>
      <c r="AD33" s="62"/>
      <c r="AE33" s="62">
        <f t="shared" si="20"/>
        <v>0</v>
      </c>
      <c r="AF33" s="62">
        <f t="shared" si="20"/>
        <v>0</v>
      </c>
      <c r="AG33" s="62"/>
      <c r="AH33" s="62">
        <f t="shared" si="20"/>
        <v>0</v>
      </c>
      <c r="AI33" s="62">
        <f t="shared" si="20"/>
        <v>0</v>
      </c>
      <c r="AJ33" s="62"/>
      <c r="AK33" s="62">
        <f t="shared" si="20"/>
        <v>0</v>
      </c>
      <c r="AL33" s="62">
        <f t="shared" si="20"/>
        <v>0</v>
      </c>
      <c r="AM33" s="62">
        <f t="shared" si="20"/>
        <v>0</v>
      </c>
      <c r="AN33" s="62"/>
      <c r="AO33" s="62">
        <f t="shared" si="20"/>
        <v>0</v>
      </c>
      <c r="AP33" s="62">
        <f t="shared" si="20"/>
        <v>0</v>
      </c>
      <c r="AQ33" s="62">
        <f t="shared" si="20"/>
        <v>0</v>
      </c>
      <c r="AR33" s="62">
        <f t="shared" si="20"/>
        <v>0</v>
      </c>
      <c r="AS33" s="62">
        <f t="shared" si="20"/>
        <v>0</v>
      </c>
      <c r="AT33" s="62">
        <f t="shared" si="20"/>
        <v>0</v>
      </c>
      <c r="AU33" s="62">
        <f t="shared" si="20"/>
        <v>0</v>
      </c>
      <c r="AV33" s="62">
        <f t="shared" si="20"/>
        <v>0</v>
      </c>
      <c r="AW33" s="62">
        <f t="shared" si="20"/>
        <v>0</v>
      </c>
      <c r="AX33" s="62">
        <f t="shared" si="20"/>
        <v>0</v>
      </c>
      <c r="AY33" s="62">
        <f t="shared" si="20"/>
        <v>0</v>
      </c>
      <c r="AZ33" s="62">
        <f t="shared" si="20"/>
        <v>0</v>
      </c>
      <c r="BA33" s="62">
        <f t="shared" si="20"/>
        <v>0</v>
      </c>
      <c r="BB33" s="62">
        <f t="shared" si="20"/>
        <v>0</v>
      </c>
      <c r="BC33" s="62">
        <f t="shared" si="20"/>
        <v>0</v>
      </c>
      <c r="BD33" s="62"/>
      <c r="BE33" s="62"/>
      <c r="BF33" s="62"/>
      <c r="BG33" s="62"/>
      <c r="BH33" s="62">
        <f t="shared" si="20"/>
        <v>0</v>
      </c>
      <c r="BI33" s="62"/>
      <c r="BJ33" s="62"/>
      <c r="BK33" s="62"/>
      <c r="BL33" s="62"/>
      <c r="BM33" s="62"/>
      <c r="BN33" s="62"/>
      <c r="BO33" s="62"/>
      <c r="BP33" s="62"/>
      <c r="BQ33" s="62"/>
      <c r="BR33" s="62"/>
      <c r="BS33" s="62"/>
      <c r="BT33" s="62"/>
      <c r="BU33" s="62"/>
      <c r="BV33" s="62"/>
      <c r="BW33" s="62">
        <f t="shared" si="21"/>
        <v>0</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HABITATS!C182</f>
        <v>0.19799999999999998</v>
      </c>
      <c r="C34" s="62">
        <f t="shared" ref="C34:C36" si="22">$B34</f>
        <v>0.19799999999999998</v>
      </c>
      <c r="D34" s="62"/>
      <c r="E34" s="62">
        <f t="shared" si="20"/>
        <v>0.19799999999999998</v>
      </c>
      <c r="F34" s="62"/>
      <c r="G34" s="62"/>
      <c r="H34" s="62">
        <f t="shared" si="20"/>
        <v>0.19799999999999998</v>
      </c>
      <c r="I34" s="62">
        <f t="shared" si="20"/>
        <v>0.19799999999999998</v>
      </c>
      <c r="J34" s="62">
        <f t="shared" si="20"/>
        <v>0.19799999999999998</v>
      </c>
      <c r="K34" s="62"/>
      <c r="L34" s="62">
        <f t="shared" si="20"/>
        <v>0.19799999999999998</v>
      </c>
      <c r="M34" s="62"/>
      <c r="N34" s="62"/>
      <c r="O34" s="62">
        <f t="shared" si="20"/>
        <v>0.19799999999999998</v>
      </c>
      <c r="P34" s="62"/>
      <c r="Q34" s="62"/>
      <c r="R34" s="62">
        <f t="shared" si="20"/>
        <v>0.19799999999999998</v>
      </c>
      <c r="S34" s="62">
        <f t="shared" si="20"/>
        <v>0.19799999999999998</v>
      </c>
      <c r="T34" s="62">
        <f t="shared" si="20"/>
        <v>0.19799999999999998</v>
      </c>
      <c r="U34" s="62">
        <f t="shared" si="20"/>
        <v>0.19799999999999998</v>
      </c>
      <c r="V34" s="62">
        <f t="shared" si="20"/>
        <v>0.19799999999999998</v>
      </c>
      <c r="W34" s="62"/>
      <c r="X34" s="62">
        <f t="shared" si="20"/>
        <v>0.19799999999999998</v>
      </c>
      <c r="Y34" s="62">
        <f t="shared" si="20"/>
        <v>0.19799999999999998</v>
      </c>
      <c r="Z34" s="62"/>
      <c r="AA34" s="62"/>
      <c r="AB34" s="62"/>
      <c r="AC34" s="62">
        <f t="shared" si="20"/>
        <v>0.19799999999999998</v>
      </c>
      <c r="AD34" s="62"/>
      <c r="AE34" s="62">
        <f t="shared" si="20"/>
        <v>0.19799999999999998</v>
      </c>
      <c r="AF34" s="62">
        <f t="shared" si="20"/>
        <v>0.19799999999999998</v>
      </c>
      <c r="AG34" s="62"/>
      <c r="AH34" s="62"/>
      <c r="AI34" s="62"/>
      <c r="AJ34" s="62"/>
      <c r="AK34" s="62"/>
      <c r="AL34" s="62"/>
      <c r="AM34" s="62">
        <f t="shared" si="20"/>
        <v>0.19799999999999998</v>
      </c>
      <c r="AN34" s="62"/>
      <c r="AO34" s="62">
        <f t="shared" si="20"/>
        <v>0.19799999999999998</v>
      </c>
      <c r="AP34" s="62">
        <f t="shared" si="20"/>
        <v>0.19799999999999998</v>
      </c>
      <c r="AQ34" s="62">
        <f t="shared" si="20"/>
        <v>0.19799999999999998</v>
      </c>
      <c r="AR34" s="62"/>
      <c r="AS34" s="62">
        <f t="shared" si="20"/>
        <v>0.19799999999999998</v>
      </c>
      <c r="AT34" s="62">
        <f t="shared" si="20"/>
        <v>0.19799999999999998</v>
      </c>
      <c r="AU34" s="62"/>
      <c r="AV34" s="62">
        <f t="shared" si="20"/>
        <v>0.19799999999999998</v>
      </c>
      <c r="AW34" s="62"/>
      <c r="AX34" s="62"/>
      <c r="AY34" s="62"/>
      <c r="AZ34" s="62">
        <f t="shared" si="20"/>
        <v>0.19799999999999998</v>
      </c>
      <c r="BA34" s="62"/>
      <c r="BB34" s="62"/>
      <c r="BC34" s="62">
        <f t="shared" si="20"/>
        <v>0.19799999999999998</v>
      </c>
      <c r="BD34" s="62">
        <f t="shared" si="20"/>
        <v>0.19799999999999998</v>
      </c>
      <c r="BE34" s="62"/>
      <c r="BF34" s="62"/>
      <c r="BG34" s="62"/>
      <c r="BH34" s="62"/>
      <c r="BI34" s="62"/>
      <c r="BJ34" s="62"/>
      <c r="BK34" s="62"/>
      <c r="BL34" s="62"/>
      <c r="BM34" s="62"/>
      <c r="BN34" s="62">
        <f t="shared" si="21"/>
        <v>0.19799999999999998</v>
      </c>
      <c r="BO34" s="62"/>
      <c r="BP34" s="62">
        <f t="shared" si="21"/>
        <v>0.19799999999999998</v>
      </c>
      <c r="BQ34" s="62">
        <f t="shared" si="21"/>
        <v>0.19799999999999998</v>
      </c>
      <c r="BR34" s="62">
        <f t="shared" si="21"/>
        <v>0.19799999999999998</v>
      </c>
      <c r="BS34" s="62">
        <f t="shared" si="21"/>
        <v>0.19799999999999998</v>
      </c>
      <c r="BT34" s="62">
        <f t="shared" si="21"/>
        <v>0.19799999999999998</v>
      </c>
      <c r="BU34" s="62"/>
      <c r="BV34" s="62"/>
      <c r="BW34" s="62">
        <f t="shared" si="21"/>
        <v>0.19799999999999998</v>
      </c>
      <c r="BX34" s="62">
        <f t="shared" si="21"/>
        <v>0.19799999999999998</v>
      </c>
      <c r="BY34" s="62">
        <f t="shared" si="21"/>
        <v>0.19799999999999998</v>
      </c>
      <c r="BZ34" s="62">
        <f t="shared" si="21"/>
        <v>0.19799999999999998</v>
      </c>
      <c r="CA34" s="62">
        <f t="shared" si="21"/>
        <v>0.19799999999999998</v>
      </c>
      <c r="CB34" s="62">
        <f t="shared" si="21"/>
        <v>0.19799999999999998</v>
      </c>
      <c r="CC34" s="62">
        <f t="shared" si="21"/>
        <v>0.19799999999999998</v>
      </c>
      <c r="CD34" s="62"/>
      <c r="CE34" s="62"/>
      <c r="CF34" s="62"/>
      <c r="CG34" s="62"/>
      <c r="CH34" s="62"/>
      <c r="CI34" s="62"/>
      <c r="CJ34" s="62">
        <f t="shared" si="21"/>
        <v>0.19799999999999998</v>
      </c>
      <c r="CK34" s="62">
        <f t="shared" si="21"/>
        <v>0.19799999999999998</v>
      </c>
      <c r="CL34" s="62">
        <f t="shared" si="21"/>
        <v>0.19799999999999998</v>
      </c>
    </row>
    <row r="35" spans="1:90" x14ac:dyDescent="0.3">
      <c r="A35" s="52" t="str">
        <f>HABITATS!A15</f>
        <v>J2.2</v>
      </c>
      <c r="B35" s="79">
        <f>HABITATS!C183</f>
        <v>0.182</v>
      </c>
      <c r="C35" s="62">
        <f t="shared" si="22"/>
        <v>0.182</v>
      </c>
      <c r="D35" s="62">
        <v>0</v>
      </c>
      <c r="E35" s="62">
        <f t="shared" si="20"/>
        <v>0.182</v>
      </c>
      <c r="F35" s="62"/>
      <c r="G35" s="62"/>
      <c r="H35" s="62">
        <f t="shared" si="20"/>
        <v>0.182</v>
      </c>
      <c r="I35" s="62">
        <f t="shared" si="20"/>
        <v>0.182</v>
      </c>
      <c r="J35" s="62">
        <f t="shared" si="20"/>
        <v>0.182</v>
      </c>
      <c r="K35" s="62"/>
      <c r="L35" s="62">
        <f t="shared" si="20"/>
        <v>0.182</v>
      </c>
      <c r="M35" s="62"/>
      <c r="N35" s="62"/>
      <c r="O35" s="62">
        <f t="shared" si="20"/>
        <v>0.182</v>
      </c>
      <c r="P35" s="62"/>
      <c r="Q35" s="62"/>
      <c r="R35" s="62">
        <f t="shared" si="20"/>
        <v>0.182</v>
      </c>
      <c r="S35" s="62">
        <f t="shared" si="20"/>
        <v>0.182</v>
      </c>
      <c r="T35" s="62">
        <f t="shared" si="20"/>
        <v>0.182</v>
      </c>
      <c r="U35" s="62">
        <f t="shared" si="20"/>
        <v>0.182</v>
      </c>
      <c r="V35" s="62">
        <f t="shared" si="20"/>
        <v>0.182</v>
      </c>
      <c r="W35" s="62"/>
      <c r="X35" s="62">
        <f t="shared" si="20"/>
        <v>0.182</v>
      </c>
      <c r="Y35" s="62">
        <f t="shared" si="20"/>
        <v>0.182</v>
      </c>
      <c r="Z35" s="62"/>
      <c r="AA35" s="62"/>
      <c r="AB35" s="62"/>
      <c r="AC35" s="62">
        <f t="shared" si="20"/>
        <v>0.182</v>
      </c>
      <c r="AD35" s="62"/>
      <c r="AE35" s="62">
        <f t="shared" si="20"/>
        <v>0.182</v>
      </c>
      <c r="AF35" s="62">
        <f t="shared" si="20"/>
        <v>0.182</v>
      </c>
      <c r="AG35" s="62"/>
      <c r="AH35" s="62"/>
      <c r="AI35" s="62"/>
      <c r="AJ35" s="62"/>
      <c r="AK35" s="62"/>
      <c r="AL35" s="62"/>
      <c r="AM35" s="62">
        <f t="shared" si="20"/>
        <v>0.182</v>
      </c>
      <c r="AN35" s="62"/>
      <c r="AO35" s="62">
        <f t="shared" si="20"/>
        <v>0.182</v>
      </c>
      <c r="AP35" s="62">
        <f t="shared" si="20"/>
        <v>0.182</v>
      </c>
      <c r="AQ35" s="62">
        <f t="shared" si="20"/>
        <v>0.182</v>
      </c>
      <c r="AR35" s="62"/>
      <c r="AS35" s="62">
        <f t="shared" si="20"/>
        <v>0.182</v>
      </c>
      <c r="AT35" s="62">
        <f t="shared" si="20"/>
        <v>0.182</v>
      </c>
      <c r="AU35" s="62"/>
      <c r="AV35" s="62">
        <f t="shared" si="20"/>
        <v>0.182</v>
      </c>
      <c r="AW35" s="62"/>
      <c r="AX35" s="62"/>
      <c r="AY35" s="62"/>
      <c r="AZ35" s="62">
        <f t="shared" si="20"/>
        <v>0.182</v>
      </c>
      <c r="BA35" s="62"/>
      <c r="BB35" s="62"/>
      <c r="BC35" s="62">
        <f t="shared" si="20"/>
        <v>0.182</v>
      </c>
      <c r="BD35" s="62">
        <f t="shared" si="20"/>
        <v>0.182</v>
      </c>
      <c r="BE35" s="62"/>
      <c r="BF35" s="62"/>
      <c r="BG35" s="62"/>
      <c r="BH35" s="62"/>
      <c r="BI35" s="62"/>
      <c r="BJ35" s="62"/>
      <c r="BK35" s="62"/>
      <c r="BL35" s="62"/>
      <c r="BM35" s="62"/>
      <c r="BN35" s="62">
        <f t="shared" si="21"/>
        <v>0.182</v>
      </c>
      <c r="BO35" s="62"/>
      <c r="BP35" s="62">
        <f t="shared" si="21"/>
        <v>0.182</v>
      </c>
      <c r="BQ35" s="62">
        <f t="shared" si="21"/>
        <v>0.182</v>
      </c>
      <c r="BR35" s="62">
        <f t="shared" si="21"/>
        <v>0.182</v>
      </c>
      <c r="BS35" s="62">
        <f t="shared" si="21"/>
        <v>0.182</v>
      </c>
      <c r="BT35" s="62">
        <f t="shared" si="21"/>
        <v>0.182</v>
      </c>
      <c r="BU35" s="62"/>
      <c r="BV35" s="62"/>
      <c r="BW35" s="62">
        <f t="shared" si="21"/>
        <v>0.182</v>
      </c>
      <c r="BX35" s="62"/>
      <c r="BY35" s="62">
        <f t="shared" si="21"/>
        <v>0.182</v>
      </c>
      <c r="BZ35" s="62">
        <f t="shared" si="21"/>
        <v>0.182</v>
      </c>
      <c r="CA35" s="62">
        <f t="shared" si="21"/>
        <v>0.182</v>
      </c>
      <c r="CB35" s="62"/>
      <c r="CC35" s="62">
        <f t="shared" si="21"/>
        <v>0.182</v>
      </c>
      <c r="CD35" s="62"/>
      <c r="CE35" s="62"/>
      <c r="CF35" s="62"/>
      <c r="CG35" s="62"/>
      <c r="CH35" s="62"/>
      <c r="CI35" s="62"/>
      <c r="CJ35" s="62">
        <f t="shared" si="21"/>
        <v>0.182</v>
      </c>
      <c r="CK35" s="62">
        <f t="shared" si="21"/>
        <v>0.182</v>
      </c>
      <c r="CL35" s="62">
        <f t="shared" si="21"/>
        <v>0.182</v>
      </c>
    </row>
    <row r="36" spans="1:90" x14ac:dyDescent="0.3">
      <c r="A36" s="52" t="str">
        <f>HABITATS!A16</f>
        <v>J2.3</v>
      </c>
      <c r="B36" s="79">
        <f>HABITATS!C184</f>
        <v>2.552</v>
      </c>
      <c r="C36" s="62">
        <f t="shared" si="22"/>
        <v>2.552</v>
      </c>
      <c r="D36" s="62">
        <v>5.2999999999999999E-2</v>
      </c>
      <c r="E36" s="62">
        <f t="shared" si="20"/>
        <v>2.552</v>
      </c>
      <c r="F36" s="62"/>
      <c r="G36" s="62"/>
      <c r="H36" s="62">
        <f t="shared" si="20"/>
        <v>2.552</v>
      </c>
      <c r="I36" s="62">
        <f t="shared" si="20"/>
        <v>2.552</v>
      </c>
      <c r="J36" s="62">
        <f t="shared" si="20"/>
        <v>2.552</v>
      </c>
      <c r="K36" s="62"/>
      <c r="L36" s="62">
        <f t="shared" si="20"/>
        <v>2.552</v>
      </c>
      <c r="M36" s="62"/>
      <c r="N36" s="62"/>
      <c r="O36" s="62">
        <f t="shared" si="20"/>
        <v>2.552</v>
      </c>
      <c r="P36" s="62"/>
      <c r="Q36" s="62"/>
      <c r="R36" s="62">
        <f t="shared" si="20"/>
        <v>2.552</v>
      </c>
      <c r="S36" s="62">
        <f t="shared" si="20"/>
        <v>2.552</v>
      </c>
      <c r="T36" s="62">
        <f t="shared" si="20"/>
        <v>2.552</v>
      </c>
      <c r="U36" s="62">
        <f t="shared" si="20"/>
        <v>2.552</v>
      </c>
      <c r="V36" s="62">
        <f t="shared" si="20"/>
        <v>2.552</v>
      </c>
      <c r="W36" s="62"/>
      <c r="X36" s="62">
        <f t="shared" si="20"/>
        <v>2.552</v>
      </c>
      <c r="Y36" s="62">
        <f t="shared" si="20"/>
        <v>2.552</v>
      </c>
      <c r="Z36" s="62"/>
      <c r="AA36" s="62"/>
      <c r="AB36" s="62"/>
      <c r="AC36" s="62">
        <f t="shared" si="20"/>
        <v>2.552</v>
      </c>
      <c r="AD36" s="62"/>
      <c r="AE36" s="62">
        <f t="shared" si="20"/>
        <v>2.552</v>
      </c>
      <c r="AF36" s="62">
        <f t="shared" si="20"/>
        <v>2.552</v>
      </c>
      <c r="AG36" s="62"/>
      <c r="AH36" s="62"/>
      <c r="AI36" s="62"/>
      <c r="AJ36" s="62"/>
      <c r="AK36" s="62"/>
      <c r="AL36" s="62"/>
      <c r="AM36" s="62">
        <f t="shared" si="20"/>
        <v>2.552</v>
      </c>
      <c r="AN36" s="62"/>
      <c r="AO36" s="62">
        <f t="shared" si="20"/>
        <v>2.552</v>
      </c>
      <c r="AP36" s="62">
        <f t="shared" si="20"/>
        <v>2.552</v>
      </c>
      <c r="AQ36" s="62">
        <f t="shared" si="20"/>
        <v>2.552</v>
      </c>
      <c r="AR36" s="62"/>
      <c r="AS36" s="62">
        <f t="shared" si="20"/>
        <v>2.552</v>
      </c>
      <c r="AT36" s="62">
        <f t="shared" si="20"/>
        <v>2.552</v>
      </c>
      <c r="AU36" s="62"/>
      <c r="AV36" s="62">
        <f t="shared" si="20"/>
        <v>2.552</v>
      </c>
      <c r="AW36" s="62"/>
      <c r="AX36" s="62"/>
      <c r="AY36" s="62"/>
      <c r="AZ36" s="62">
        <f t="shared" si="20"/>
        <v>2.552</v>
      </c>
      <c r="BA36" s="62"/>
      <c r="BB36" s="62"/>
      <c r="BC36" s="62">
        <f t="shared" si="20"/>
        <v>2.552</v>
      </c>
      <c r="BD36" s="62">
        <f t="shared" si="20"/>
        <v>2.552</v>
      </c>
      <c r="BE36" s="62"/>
      <c r="BF36" s="62"/>
      <c r="BG36" s="62"/>
      <c r="BH36" s="62"/>
      <c r="BI36" s="62"/>
      <c r="BJ36" s="62"/>
      <c r="BK36" s="62">
        <f t="shared" ref="BK36" si="23">$B36</f>
        <v>2.552</v>
      </c>
      <c r="BL36" s="62"/>
      <c r="BM36" s="62">
        <f t="shared" si="21"/>
        <v>2.552</v>
      </c>
      <c r="BN36" s="62">
        <f t="shared" si="21"/>
        <v>2.552</v>
      </c>
      <c r="BO36" s="62">
        <f t="shared" si="21"/>
        <v>2.552</v>
      </c>
      <c r="BP36" s="62">
        <f t="shared" si="21"/>
        <v>2.552</v>
      </c>
      <c r="BQ36" s="62">
        <f t="shared" si="21"/>
        <v>2.552</v>
      </c>
      <c r="BR36" s="62">
        <f t="shared" si="21"/>
        <v>2.552</v>
      </c>
      <c r="BS36" s="62">
        <f t="shared" si="21"/>
        <v>2.552</v>
      </c>
      <c r="BT36" s="62">
        <f t="shared" si="21"/>
        <v>2.552</v>
      </c>
      <c r="BU36" s="62">
        <f t="shared" si="21"/>
        <v>2.552</v>
      </c>
      <c r="BV36" s="62"/>
      <c r="BW36" s="62">
        <f t="shared" si="21"/>
        <v>2.552</v>
      </c>
      <c r="BX36" s="62">
        <f t="shared" si="21"/>
        <v>2.552</v>
      </c>
      <c r="BY36" s="62">
        <f t="shared" si="21"/>
        <v>2.552</v>
      </c>
      <c r="BZ36" s="62">
        <f t="shared" si="21"/>
        <v>2.552</v>
      </c>
      <c r="CA36" s="62">
        <f t="shared" si="21"/>
        <v>2.552</v>
      </c>
      <c r="CB36" s="62">
        <f t="shared" si="21"/>
        <v>2.552</v>
      </c>
      <c r="CC36" s="62">
        <f t="shared" si="21"/>
        <v>2.552</v>
      </c>
      <c r="CD36" s="62"/>
      <c r="CE36" s="62"/>
      <c r="CF36" s="62"/>
      <c r="CG36" s="62"/>
      <c r="CH36" s="62"/>
      <c r="CI36" s="62"/>
      <c r="CJ36" s="62">
        <f t="shared" si="21"/>
        <v>2.552</v>
      </c>
      <c r="CK36" s="62">
        <f t="shared" si="21"/>
        <v>2.552</v>
      </c>
      <c r="CL36" s="62">
        <f t="shared" si="21"/>
        <v>2.552</v>
      </c>
    </row>
    <row r="37" spans="1:90" ht="13.95" customHeight="1" x14ac:dyDescent="0.3">
      <c r="A37" s="52" t="str">
        <f>HABITATS!A17</f>
        <v>J2.8</v>
      </c>
      <c r="B37" s="79">
        <f>HABITATS!C185</f>
        <v>7.2999999999999995E-2</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HABITATS!C186</f>
        <v>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21"/>
        <v>0</v>
      </c>
      <c r="BN38" s="62"/>
      <c r="BO38" s="62">
        <f t="shared" si="21"/>
        <v>0</v>
      </c>
      <c r="BP38" s="62">
        <f t="shared" si="21"/>
        <v>0</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HABITATS!C187</f>
        <v>0.48699999999999993</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105.22799999999998</v>
      </c>
      <c r="C40" s="80">
        <f>SUM(C23:C39)</f>
        <v>2.9319999999999999</v>
      </c>
      <c r="D40" s="80">
        <v>5.2999999999999999E-2</v>
      </c>
      <c r="E40" s="80">
        <f t="shared" ref="E40:BP40" si="24">SUM(E23:E39)</f>
        <v>104.66799999999999</v>
      </c>
      <c r="F40" s="80">
        <f t="shared" si="24"/>
        <v>0</v>
      </c>
      <c r="G40" s="80">
        <f t="shared" si="24"/>
        <v>3.8929999999999998</v>
      </c>
      <c r="H40" s="80">
        <f t="shared" si="24"/>
        <v>21.431999999999999</v>
      </c>
      <c r="I40" s="80">
        <f t="shared" si="24"/>
        <v>21.492999999999999</v>
      </c>
      <c r="J40" s="80">
        <f t="shared" si="24"/>
        <v>13.193</v>
      </c>
      <c r="K40" s="80">
        <f t="shared" si="24"/>
        <v>0</v>
      </c>
      <c r="L40" s="80">
        <f t="shared" si="24"/>
        <v>104.607</v>
      </c>
      <c r="M40" s="80">
        <f t="shared" si="24"/>
        <v>0</v>
      </c>
      <c r="N40" s="80">
        <f t="shared" si="24"/>
        <v>101.675</v>
      </c>
      <c r="O40" s="80">
        <f t="shared" si="24"/>
        <v>104.607</v>
      </c>
      <c r="P40" s="80">
        <f t="shared" si="24"/>
        <v>10.199999999999999</v>
      </c>
      <c r="Q40" s="80">
        <f t="shared" si="24"/>
        <v>18.5</v>
      </c>
      <c r="R40" s="80">
        <f t="shared" si="24"/>
        <v>21.492999999999999</v>
      </c>
      <c r="S40" s="80">
        <f t="shared" si="24"/>
        <v>21.431999999999999</v>
      </c>
      <c r="T40" s="80">
        <f t="shared" si="24"/>
        <v>21.492999999999999</v>
      </c>
      <c r="U40" s="80">
        <f t="shared" si="24"/>
        <v>92.474999999999994</v>
      </c>
      <c r="V40" s="80">
        <f t="shared" si="24"/>
        <v>21.492999999999999</v>
      </c>
      <c r="W40" s="80">
        <f t="shared" si="24"/>
        <v>101.73599999999999</v>
      </c>
      <c r="X40" s="80">
        <f t="shared" si="24"/>
        <v>104.607</v>
      </c>
      <c r="Y40" s="80">
        <f t="shared" si="24"/>
        <v>104.66799999999999</v>
      </c>
      <c r="Z40" s="80">
        <f t="shared" si="24"/>
        <v>101.675</v>
      </c>
      <c r="AA40" s="80">
        <f t="shared" si="24"/>
        <v>18.5</v>
      </c>
      <c r="AB40" s="80">
        <f t="shared" si="24"/>
        <v>6.2714599999999994</v>
      </c>
      <c r="AC40" s="80">
        <f t="shared" si="24"/>
        <v>92.474999999999994</v>
      </c>
      <c r="AD40" s="80">
        <f t="shared" si="24"/>
        <v>18.5</v>
      </c>
      <c r="AE40" s="80">
        <f t="shared" si="24"/>
        <v>104.607</v>
      </c>
      <c r="AF40" s="80">
        <f t="shared" si="24"/>
        <v>104.607</v>
      </c>
      <c r="AG40" s="80">
        <f t="shared" si="24"/>
        <v>22.393000000000001</v>
      </c>
      <c r="AH40" s="80">
        <f t="shared" si="24"/>
        <v>20.87846</v>
      </c>
      <c r="AI40" s="80">
        <f t="shared" si="24"/>
        <v>101.675</v>
      </c>
      <c r="AJ40" s="80">
        <f t="shared" si="24"/>
        <v>18.5</v>
      </c>
      <c r="AK40" s="80">
        <f t="shared" si="24"/>
        <v>18.561</v>
      </c>
      <c r="AL40" s="80">
        <f t="shared" si="24"/>
        <v>3.8929999999999998</v>
      </c>
      <c r="AM40" s="80">
        <f t="shared" si="24"/>
        <v>21.492999999999999</v>
      </c>
      <c r="AN40" s="80">
        <f t="shared" si="24"/>
        <v>14.093</v>
      </c>
      <c r="AO40" s="80">
        <f t="shared" si="24"/>
        <v>104.66799999999999</v>
      </c>
      <c r="AP40" s="80">
        <f t="shared" si="24"/>
        <v>104.607</v>
      </c>
      <c r="AQ40" s="80">
        <f t="shared" si="24"/>
        <v>21.431999999999999</v>
      </c>
      <c r="AR40" s="80">
        <f t="shared" si="24"/>
        <v>89.481999999999999</v>
      </c>
      <c r="AS40" s="80">
        <f t="shared" si="24"/>
        <v>21.492999999999999</v>
      </c>
      <c r="AT40" s="80">
        <f t="shared" si="24"/>
        <v>104.607</v>
      </c>
      <c r="AU40" s="80">
        <f t="shared" si="24"/>
        <v>18.5</v>
      </c>
      <c r="AV40" s="80">
        <f t="shared" si="24"/>
        <v>104.607</v>
      </c>
      <c r="AW40" s="80">
        <f t="shared" si="24"/>
        <v>101.675</v>
      </c>
      <c r="AX40" s="80">
        <f t="shared" si="24"/>
        <v>18.5</v>
      </c>
      <c r="AY40" s="80">
        <f t="shared" si="24"/>
        <v>18.5</v>
      </c>
      <c r="AZ40" s="80">
        <f t="shared" si="24"/>
        <v>104.607</v>
      </c>
      <c r="BA40" s="80">
        <f t="shared" si="24"/>
        <v>101.675</v>
      </c>
      <c r="BB40" s="80">
        <f t="shared" si="24"/>
        <v>101.675</v>
      </c>
      <c r="BC40" s="80">
        <f t="shared" si="24"/>
        <v>25.324999999999999</v>
      </c>
      <c r="BD40" s="80">
        <f t="shared" si="24"/>
        <v>86.106999999999999</v>
      </c>
      <c r="BE40" s="80">
        <f t="shared" si="24"/>
        <v>83.174999999999997</v>
      </c>
      <c r="BF40" s="80">
        <f t="shared" si="24"/>
        <v>101.73599999999999</v>
      </c>
      <c r="BG40" s="80">
        <f t="shared" si="24"/>
        <v>83.174999999999997</v>
      </c>
      <c r="BH40" s="80">
        <f t="shared" si="24"/>
        <v>0</v>
      </c>
      <c r="BI40" s="80">
        <f t="shared" si="24"/>
        <v>0</v>
      </c>
      <c r="BJ40" s="80">
        <f t="shared" si="24"/>
        <v>18.561</v>
      </c>
      <c r="BK40" s="80">
        <f t="shared" si="24"/>
        <v>25.006</v>
      </c>
      <c r="BL40" s="80">
        <f t="shared" si="24"/>
        <v>83.174999999999997</v>
      </c>
      <c r="BM40" s="80">
        <f t="shared" si="24"/>
        <v>104.288</v>
      </c>
      <c r="BN40" s="80">
        <f t="shared" si="24"/>
        <v>21.492999999999999</v>
      </c>
      <c r="BO40" s="80">
        <f t="shared" si="24"/>
        <v>21.113</v>
      </c>
      <c r="BP40" s="80">
        <f t="shared" si="24"/>
        <v>82.213999999999999</v>
      </c>
      <c r="BQ40" s="80">
        <f t="shared" ref="BQ40:CL40" si="25">SUM(BQ23:BQ39)</f>
        <v>96.367999999999995</v>
      </c>
      <c r="BR40" s="80">
        <f t="shared" si="25"/>
        <v>21.492999999999999</v>
      </c>
      <c r="BS40" s="80">
        <f t="shared" si="25"/>
        <v>21.492999999999999</v>
      </c>
      <c r="BT40" s="80">
        <f t="shared" si="25"/>
        <v>96.307000000000002</v>
      </c>
      <c r="BU40" s="80">
        <f t="shared" si="25"/>
        <v>21.113</v>
      </c>
      <c r="BV40" s="80">
        <f t="shared" si="25"/>
        <v>83.174999999999997</v>
      </c>
      <c r="BW40" s="80">
        <f t="shared" si="25"/>
        <v>104.66799999999999</v>
      </c>
      <c r="BX40" s="80">
        <f t="shared" si="25"/>
        <v>104.425</v>
      </c>
      <c r="BY40" s="80">
        <f t="shared" si="25"/>
        <v>104.607</v>
      </c>
      <c r="BZ40" s="80">
        <f t="shared" si="25"/>
        <v>25.324999999999999</v>
      </c>
      <c r="CA40" s="80">
        <f t="shared" si="25"/>
        <v>25.324999999999999</v>
      </c>
      <c r="CB40" s="80">
        <f t="shared" si="25"/>
        <v>12.95</v>
      </c>
      <c r="CC40" s="80">
        <f t="shared" si="25"/>
        <v>6.886000000000001</v>
      </c>
      <c r="CD40" s="80">
        <f t="shared" si="25"/>
        <v>22.393000000000001</v>
      </c>
      <c r="CE40" s="80">
        <f t="shared" si="25"/>
        <v>22.454000000000001</v>
      </c>
      <c r="CF40" s="80">
        <f t="shared" si="25"/>
        <v>18.5</v>
      </c>
      <c r="CG40" s="80">
        <f t="shared" si="25"/>
        <v>93.435999999999993</v>
      </c>
      <c r="CH40" s="80">
        <f t="shared" si="25"/>
        <v>22.393000000000001</v>
      </c>
      <c r="CI40" s="80">
        <f t="shared" si="25"/>
        <v>18.5</v>
      </c>
      <c r="CJ40" s="80">
        <f t="shared" si="25"/>
        <v>104.66799999999999</v>
      </c>
      <c r="CK40" s="80">
        <f t="shared" si="25"/>
        <v>104.66799999999999</v>
      </c>
      <c r="CL40" s="80">
        <f t="shared" si="25"/>
        <v>13.132</v>
      </c>
    </row>
    <row r="41" spans="1:90" x14ac:dyDescent="0.3">
      <c r="A41" s="195" t="s">
        <v>11</v>
      </c>
      <c r="B41" s="195"/>
      <c r="C41" s="62">
        <f t="shared" ref="C41:C42" si="26">$B41</f>
        <v>0</v>
      </c>
      <c r="D41" s="62">
        <v>0</v>
      </c>
      <c r="E41" s="62">
        <f t="shared" ref="E41:BK42" si="27">$B41</f>
        <v>0</v>
      </c>
      <c r="F41" s="62">
        <f t="shared" si="27"/>
        <v>0</v>
      </c>
      <c r="G41" s="62">
        <f t="shared" si="27"/>
        <v>0</v>
      </c>
      <c r="H41" s="62">
        <f t="shared" si="27"/>
        <v>0</v>
      </c>
      <c r="I41" s="62">
        <f t="shared" si="27"/>
        <v>0</v>
      </c>
      <c r="J41" s="62">
        <f t="shared" si="27"/>
        <v>0</v>
      </c>
      <c r="K41" s="62">
        <f t="shared" si="27"/>
        <v>0</v>
      </c>
      <c r="L41" s="62">
        <f t="shared" si="27"/>
        <v>0</v>
      </c>
      <c r="M41" s="62">
        <f t="shared" si="27"/>
        <v>0</v>
      </c>
      <c r="N41" s="62">
        <f t="shared" si="27"/>
        <v>0</v>
      </c>
      <c r="O41" s="62">
        <f t="shared" si="27"/>
        <v>0</v>
      </c>
      <c r="P41" s="62">
        <f t="shared" si="27"/>
        <v>0</v>
      </c>
      <c r="Q41" s="62">
        <f t="shared" si="27"/>
        <v>0</v>
      </c>
      <c r="R41" s="62">
        <f t="shared" si="27"/>
        <v>0</v>
      </c>
      <c r="S41" s="62">
        <f t="shared" si="27"/>
        <v>0</v>
      </c>
      <c r="T41" s="62">
        <f t="shared" si="27"/>
        <v>0</v>
      </c>
      <c r="U41" s="62">
        <f t="shared" si="27"/>
        <v>0</v>
      </c>
      <c r="V41" s="62">
        <f t="shared" si="27"/>
        <v>0</v>
      </c>
      <c r="W41" s="62">
        <f t="shared" si="27"/>
        <v>0</v>
      </c>
      <c r="X41" s="62">
        <f t="shared" si="27"/>
        <v>0</v>
      </c>
      <c r="Y41" s="62">
        <f t="shared" si="27"/>
        <v>0</v>
      </c>
      <c r="Z41" s="62">
        <f t="shared" si="27"/>
        <v>0</v>
      </c>
      <c r="AA41" s="62">
        <f t="shared" si="27"/>
        <v>0</v>
      </c>
      <c r="AB41" s="62">
        <f t="shared" si="27"/>
        <v>0</v>
      </c>
      <c r="AC41" s="62">
        <f t="shared" si="27"/>
        <v>0</v>
      </c>
      <c r="AD41" s="62">
        <f t="shared" si="27"/>
        <v>0</v>
      </c>
      <c r="AE41" s="62">
        <f t="shared" si="27"/>
        <v>0</v>
      </c>
      <c r="AF41" s="62">
        <f t="shared" si="27"/>
        <v>0</v>
      </c>
      <c r="AG41" s="62">
        <f t="shared" si="27"/>
        <v>0</v>
      </c>
      <c r="AH41" s="62">
        <f t="shared" si="27"/>
        <v>0</v>
      </c>
      <c r="AI41" s="62">
        <f t="shared" si="27"/>
        <v>0</v>
      </c>
      <c r="AJ41" s="62">
        <f t="shared" si="27"/>
        <v>0</v>
      </c>
      <c r="AK41" s="62">
        <f t="shared" si="27"/>
        <v>0</v>
      </c>
      <c r="AL41" s="62">
        <f t="shared" si="27"/>
        <v>0</v>
      </c>
      <c r="AM41" s="62">
        <f t="shared" si="27"/>
        <v>0</v>
      </c>
      <c r="AN41" s="62">
        <f t="shared" si="27"/>
        <v>0</v>
      </c>
      <c r="AO41" s="62">
        <f t="shared" si="27"/>
        <v>0</v>
      </c>
      <c r="AP41" s="62">
        <f t="shared" si="27"/>
        <v>0</v>
      </c>
      <c r="AQ41" s="62">
        <f t="shared" si="27"/>
        <v>0</v>
      </c>
      <c r="AR41" s="62">
        <f t="shared" si="27"/>
        <v>0</v>
      </c>
      <c r="AS41" s="62">
        <f t="shared" si="27"/>
        <v>0</v>
      </c>
      <c r="AT41" s="62">
        <f t="shared" si="27"/>
        <v>0</v>
      </c>
      <c r="AU41" s="62">
        <f t="shared" si="27"/>
        <v>0</v>
      </c>
      <c r="AV41" s="62">
        <f t="shared" si="27"/>
        <v>0</v>
      </c>
      <c r="AW41" s="62">
        <f t="shared" si="27"/>
        <v>0</v>
      </c>
      <c r="AX41" s="62">
        <f t="shared" si="27"/>
        <v>0</v>
      </c>
      <c r="AY41" s="62">
        <f t="shared" si="27"/>
        <v>0</v>
      </c>
      <c r="AZ41" s="62">
        <f t="shared" si="27"/>
        <v>0</v>
      </c>
      <c r="BA41" s="62">
        <f t="shared" si="27"/>
        <v>0</v>
      </c>
      <c r="BB41" s="62">
        <f t="shared" si="27"/>
        <v>0</v>
      </c>
      <c r="BC41" s="62">
        <f t="shared" si="27"/>
        <v>0</v>
      </c>
      <c r="BD41" s="62">
        <f t="shared" si="27"/>
        <v>0</v>
      </c>
      <c r="BE41" s="62">
        <f t="shared" si="27"/>
        <v>0</v>
      </c>
      <c r="BF41" s="62">
        <f t="shared" si="27"/>
        <v>0</v>
      </c>
      <c r="BG41" s="62">
        <f t="shared" si="27"/>
        <v>0</v>
      </c>
      <c r="BH41" s="62">
        <f t="shared" si="27"/>
        <v>0</v>
      </c>
      <c r="BI41" s="62">
        <f t="shared" si="27"/>
        <v>0</v>
      </c>
      <c r="BJ41" s="62">
        <f t="shared" si="27"/>
        <v>0</v>
      </c>
      <c r="BK41" s="62">
        <f t="shared" si="27"/>
        <v>0</v>
      </c>
      <c r="BL41" s="62">
        <f t="shared" ref="BL41:CL42" si="28">$B41</f>
        <v>0</v>
      </c>
      <c r="BM41" s="62">
        <f t="shared" si="28"/>
        <v>0</v>
      </c>
      <c r="BN41" s="62">
        <f t="shared" si="28"/>
        <v>0</v>
      </c>
      <c r="BO41" s="62">
        <f t="shared" si="28"/>
        <v>0</v>
      </c>
      <c r="BP41" s="62">
        <f t="shared" si="28"/>
        <v>0</v>
      </c>
      <c r="BQ41" s="62">
        <f t="shared" si="28"/>
        <v>0</v>
      </c>
      <c r="BR41" s="62">
        <f t="shared" si="28"/>
        <v>0</v>
      </c>
      <c r="BS41" s="62">
        <f t="shared" si="28"/>
        <v>0</v>
      </c>
      <c r="BT41" s="62">
        <f t="shared" si="28"/>
        <v>0</v>
      </c>
      <c r="BU41" s="62">
        <f t="shared" si="28"/>
        <v>0</v>
      </c>
      <c r="BV41" s="62">
        <f t="shared" si="28"/>
        <v>0</v>
      </c>
      <c r="BW41" s="62">
        <f t="shared" si="28"/>
        <v>0</v>
      </c>
      <c r="BX41" s="62">
        <f t="shared" si="28"/>
        <v>0</v>
      </c>
      <c r="BY41" s="62">
        <f t="shared" si="28"/>
        <v>0</v>
      </c>
      <c r="BZ41" s="62">
        <f t="shared" si="28"/>
        <v>0</v>
      </c>
      <c r="CA41" s="62">
        <f t="shared" si="28"/>
        <v>0</v>
      </c>
      <c r="CB41" s="62">
        <f t="shared" si="28"/>
        <v>0</v>
      </c>
      <c r="CC41" s="62">
        <f t="shared" si="28"/>
        <v>0</v>
      </c>
      <c r="CD41" s="62">
        <f t="shared" si="28"/>
        <v>0</v>
      </c>
      <c r="CE41" s="62">
        <f t="shared" si="28"/>
        <v>0</v>
      </c>
      <c r="CF41" s="62">
        <f t="shared" si="28"/>
        <v>0</v>
      </c>
      <c r="CG41" s="62">
        <f t="shared" si="28"/>
        <v>0</v>
      </c>
      <c r="CH41" s="62">
        <f t="shared" si="28"/>
        <v>0</v>
      </c>
      <c r="CI41" s="62">
        <f t="shared" si="28"/>
        <v>0</v>
      </c>
      <c r="CJ41" s="62">
        <f t="shared" si="28"/>
        <v>0</v>
      </c>
      <c r="CK41" s="62">
        <f t="shared" si="28"/>
        <v>0</v>
      </c>
      <c r="CL41" s="62">
        <f t="shared" si="28"/>
        <v>0</v>
      </c>
    </row>
    <row r="42" spans="1:90" x14ac:dyDescent="0.3">
      <c r="A42" s="195" t="s">
        <v>12</v>
      </c>
      <c r="B42" s="195"/>
      <c r="C42" s="62">
        <f t="shared" si="26"/>
        <v>0</v>
      </c>
      <c r="D42" s="62">
        <v>0</v>
      </c>
      <c r="E42" s="62">
        <f t="shared" si="27"/>
        <v>0</v>
      </c>
      <c r="F42" s="62">
        <f t="shared" si="27"/>
        <v>0</v>
      </c>
      <c r="G42" s="62">
        <f t="shared" si="27"/>
        <v>0</v>
      </c>
      <c r="H42" s="62">
        <f t="shared" si="27"/>
        <v>0</v>
      </c>
      <c r="I42" s="62">
        <f t="shared" si="27"/>
        <v>0</v>
      </c>
      <c r="J42" s="62">
        <f t="shared" si="27"/>
        <v>0</v>
      </c>
      <c r="K42" s="62">
        <f t="shared" si="27"/>
        <v>0</v>
      </c>
      <c r="L42" s="62">
        <f t="shared" si="27"/>
        <v>0</v>
      </c>
      <c r="M42" s="62">
        <f t="shared" si="27"/>
        <v>0</v>
      </c>
      <c r="N42" s="62">
        <f t="shared" si="27"/>
        <v>0</v>
      </c>
      <c r="O42" s="62">
        <f t="shared" si="27"/>
        <v>0</v>
      </c>
      <c r="P42" s="62">
        <f t="shared" si="27"/>
        <v>0</v>
      </c>
      <c r="Q42" s="62">
        <f t="shared" si="27"/>
        <v>0</v>
      </c>
      <c r="R42" s="62">
        <f t="shared" si="27"/>
        <v>0</v>
      </c>
      <c r="S42" s="62">
        <f t="shared" si="27"/>
        <v>0</v>
      </c>
      <c r="T42" s="62">
        <f t="shared" si="27"/>
        <v>0</v>
      </c>
      <c r="U42" s="62">
        <f t="shared" si="27"/>
        <v>0</v>
      </c>
      <c r="V42" s="62">
        <f t="shared" si="27"/>
        <v>0</v>
      </c>
      <c r="W42" s="62">
        <f t="shared" si="27"/>
        <v>0</v>
      </c>
      <c r="X42" s="62">
        <f t="shared" si="27"/>
        <v>0</v>
      </c>
      <c r="Y42" s="62">
        <f t="shared" si="27"/>
        <v>0</v>
      </c>
      <c r="Z42" s="62">
        <f t="shared" si="27"/>
        <v>0</v>
      </c>
      <c r="AA42" s="62">
        <f t="shared" si="27"/>
        <v>0</v>
      </c>
      <c r="AB42" s="62">
        <f t="shared" si="27"/>
        <v>0</v>
      </c>
      <c r="AC42" s="62">
        <f t="shared" si="27"/>
        <v>0</v>
      </c>
      <c r="AD42" s="62">
        <f t="shared" si="27"/>
        <v>0</v>
      </c>
      <c r="AE42" s="62">
        <f t="shared" si="27"/>
        <v>0</v>
      </c>
      <c r="AF42" s="62">
        <f t="shared" si="27"/>
        <v>0</v>
      </c>
      <c r="AG42" s="62">
        <f t="shared" si="27"/>
        <v>0</v>
      </c>
      <c r="AH42" s="62">
        <f t="shared" si="27"/>
        <v>0</v>
      </c>
      <c r="AI42" s="62">
        <f t="shared" si="27"/>
        <v>0</v>
      </c>
      <c r="AJ42" s="62">
        <f t="shared" si="27"/>
        <v>0</v>
      </c>
      <c r="AK42" s="62">
        <f t="shared" si="27"/>
        <v>0</v>
      </c>
      <c r="AL42" s="62">
        <f t="shared" si="27"/>
        <v>0</v>
      </c>
      <c r="AM42" s="62">
        <f t="shared" si="27"/>
        <v>0</v>
      </c>
      <c r="AN42" s="62">
        <f t="shared" si="27"/>
        <v>0</v>
      </c>
      <c r="AO42" s="62">
        <f t="shared" si="27"/>
        <v>0</v>
      </c>
      <c r="AP42" s="62">
        <f t="shared" si="27"/>
        <v>0</v>
      </c>
      <c r="AQ42" s="62">
        <f t="shared" si="27"/>
        <v>0</v>
      </c>
      <c r="AR42" s="62">
        <f t="shared" si="27"/>
        <v>0</v>
      </c>
      <c r="AS42" s="62">
        <f t="shared" si="27"/>
        <v>0</v>
      </c>
      <c r="AT42" s="62">
        <f t="shared" si="27"/>
        <v>0</v>
      </c>
      <c r="AU42" s="62">
        <f t="shared" si="27"/>
        <v>0</v>
      </c>
      <c r="AV42" s="62">
        <f t="shared" si="27"/>
        <v>0</v>
      </c>
      <c r="AW42" s="62">
        <f t="shared" si="27"/>
        <v>0</v>
      </c>
      <c r="AX42" s="62">
        <f t="shared" si="27"/>
        <v>0</v>
      </c>
      <c r="AY42" s="62">
        <f t="shared" si="27"/>
        <v>0</v>
      </c>
      <c r="AZ42" s="62">
        <f t="shared" si="27"/>
        <v>0</v>
      </c>
      <c r="BA42" s="62">
        <f t="shared" si="27"/>
        <v>0</v>
      </c>
      <c r="BB42" s="62">
        <f t="shared" si="27"/>
        <v>0</v>
      </c>
      <c r="BC42" s="62">
        <f t="shared" si="27"/>
        <v>0</v>
      </c>
      <c r="BD42" s="62">
        <f t="shared" si="27"/>
        <v>0</v>
      </c>
      <c r="BE42" s="62">
        <f t="shared" si="27"/>
        <v>0</v>
      </c>
      <c r="BF42" s="62">
        <f t="shared" si="27"/>
        <v>0</v>
      </c>
      <c r="BG42" s="62">
        <f t="shared" si="27"/>
        <v>0</v>
      </c>
      <c r="BH42" s="62">
        <f t="shared" si="27"/>
        <v>0</v>
      </c>
      <c r="BI42" s="62">
        <f t="shared" si="27"/>
        <v>0</v>
      </c>
      <c r="BJ42" s="62">
        <f t="shared" si="27"/>
        <v>0</v>
      </c>
      <c r="BK42" s="62">
        <f t="shared" si="27"/>
        <v>0</v>
      </c>
      <c r="BL42" s="62">
        <f t="shared" si="28"/>
        <v>0</v>
      </c>
      <c r="BM42" s="62">
        <f t="shared" si="28"/>
        <v>0</v>
      </c>
      <c r="BN42" s="62">
        <f t="shared" si="28"/>
        <v>0</v>
      </c>
      <c r="BO42" s="62">
        <f t="shared" si="28"/>
        <v>0</v>
      </c>
      <c r="BP42" s="62">
        <f t="shared" si="28"/>
        <v>0</v>
      </c>
      <c r="BQ42" s="62">
        <f t="shared" si="28"/>
        <v>0</v>
      </c>
      <c r="BR42" s="62">
        <f t="shared" si="28"/>
        <v>0</v>
      </c>
      <c r="BS42" s="62">
        <f t="shared" si="28"/>
        <v>0</v>
      </c>
      <c r="BT42" s="62">
        <f t="shared" si="28"/>
        <v>0</v>
      </c>
      <c r="BU42" s="62">
        <f t="shared" si="28"/>
        <v>0</v>
      </c>
      <c r="BV42" s="62">
        <f t="shared" si="28"/>
        <v>0</v>
      </c>
      <c r="BW42" s="62">
        <f t="shared" si="28"/>
        <v>0</v>
      </c>
      <c r="BX42" s="62">
        <f t="shared" si="28"/>
        <v>0</v>
      </c>
      <c r="BY42" s="62">
        <f t="shared" si="28"/>
        <v>0</v>
      </c>
      <c r="BZ42" s="62">
        <f t="shared" si="28"/>
        <v>0</v>
      </c>
      <c r="CA42" s="62">
        <f t="shared" si="28"/>
        <v>0</v>
      </c>
      <c r="CB42" s="62">
        <f t="shared" si="28"/>
        <v>0</v>
      </c>
      <c r="CC42" s="62">
        <f t="shared" si="28"/>
        <v>0</v>
      </c>
      <c r="CD42" s="62">
        <f t="shared" si="28"/>
        <v>0</v>
      </c>
      <c r="CE42" s="62">
        <f t="shared" si="28"/>
        <v>0</v>
      </c>
      <c r="CF42" s="62">
        <f t="shared" si="28"/>
        <v>0</v>
      </c>
      <c r="CG42" s="62">
        <f t="shared" si="28"/>
        <v>0</v>
      </c>
      <c r="CH42" s="62">
        <f t="shared" si="28"/>
        <v>0</v>
      </c>
      <c r="CI42" s="62">
        <f t="shared" si="28"/>
        <v>0</v>
      </c>
      <c r="CJ42" s="62">
        <f t="shared" si="28"/>
        <v>0</v>
      </c>
      <c r="CK42" s="62">
        <f t="shared" si="28"/>
        <v>0</v>
      </c>
      <c r="CL42" s="62">
        <f t="shared" si="28"/>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HABITATS!E171</f>
        <v>0</v>
      </c>
      <c r="C44" s="62"/>
      <c r="D44" s="62"/>
      <c r="E44" s="62">
        <f t="shared" ref="E44:T51" si="29">$B44</f>
        <v>0</v>
      </c>
      <c r="F44" s="62"/>
      <c r="G44" s="62"/>
      <c r="H44" s="62">
        <f t="shared" si="29"/>
        <v>0</v>
      </c>
      <c r="I44" s="62">
        <f t="shared" si="29"/>
        <v>0</v>
      </c>
      <c r="J44" s="62">
        <f t="shared" si="29"/>
        <v>0</v>
      </c>
      <c r="K44" s="62"/>
      <c r="L44" s="62">
        <f t="shared" si="29"/>
        <v>0</v>
      </c>
      <c r="M44" s="62"/>
      <c r="N44" s="62">
        <f t="shared" si="29"/>
        <v>0</v>
      </c>
      <c r="O44" s="62">
        <f t="shared" si="29"/>
        <v>0</v>
      </c>
      <c r="P44" s="62">
        <f t="shared" si="29"/>
        <v>0</v>
      </c>
      <c r="Q44" s="62">
        <f t="shared" si="29"/>
        <v>0</v>
      </c>
      <c r="R44" s="62">
        <f t="shared" si="29"/>
        <v>0</v>
      </c>
      <c r="S44" s="62">
        <f t="shared" si="29"/>
        <v>0</v>
      </c>
      <c r="T44" s="62">
        <f t="shared" si="29"/>
        <v>0</v>
      </c>
      <c r="U44" s="62">
        <f t="shared" ref="U44:BZ47" si="30">$B44</f>
        <v>0</v>
      </c>
      <c r="V44" s="62">
        <f t="shared" si="30"/>
        <v>0</v>
      </c>
      <c r="W44" s="62">
        <f t="shared" si="30"/>
        <v>0</v>
      </c>
      <c r="X44" s="62">
        <f t="shared" si="30"/>
        <v>0</v>
      </c>
      <c r="Y44" s="62">
        <f t="shared" si="30"/>
        <v>0</v>
      </c>
      <c r="Z44" s="62">
        <f t="shared" si="30"/>
        <v>0</v>
      </c>
      <c r="AA44" s="62">
        <f t="shared" si="30"/>
        <v>0</v>
      </c>
      <c r="AB44" s="62"/>
      <c r="AC44" s="62">
        <f t="shared" si="30"/>
        <v>0</v>
      </c>
      <c r="AD44" s="62">
        <f t="shared" si="30"/>
        <v>0</v>
      </c>
      <c r="AE44" s="62">
        <f t="shared" si="30"/>
        <v>0</v>
      </c>
      <c r="AF44" s="62">
        <f t="shared" si="30"/>
        <v>0</v>
      </c>
      <c r="AG44" s="62">
        <f t="shared" si="30"/>
        <v>0</v>
      </c>
      <c r="AH44" s="62">
        <f t="shared" si="30"/>
        <v>0</v>
      </c>
      <c r="AI44" s="62">
        <f t="shared" si="30"/>
        <v>0</v>
      </c>
      <c r="AJ44" s="62">
        <f t="shared" si="30"/>
        <v>0</v>
      </c>
      <c r="AK44" s="62">
        <f t="shared" si="30"/>
        <v>0</v>
      </c>
      <c r="AL44" s="62"/>
      <c r="AM44" s="62">
        <f t="shared" si="30"/>
        <v>0</v>
      </c>
      <c r="AN44" s="62">
        <f t="shared" si="30"/>
        <v>0</v>
      </c>
      <c r="AO44" s="62">
        <f t="shared" si="30"/>
        <v>0</v>
      </c>
      <c r="AP44" s="62">
        <f t="shared" si="30"/>
        <v>0</v>
      </c>
      <c r="AQ44" s="62">
        <f t="shared" si="30"/>
        <v>0</v>
      </c>
      <c r="AR44" s="62">
        <f t="shared" si="30"/>
        <v>0</v>
      </c>
      <c r="AS44" s="62">
        <f t="shared" si="30"/>
        <v>0</v>
      </c>
      <c r="AT44" s="62">
        <f t="shared" si="30"/>
        <v>0</v>
      </c>
      <c r="AU44" s="62">
        <f t="shared" si="30"/>
        <v>0</v>
      </c>
      <c r="AV44" s="62">
        <f t="shared" si="30"/>
        <v>0</v>
      </c>
      <c r="AW44" s="62">
        <f t="shared" si="30"/>
        <v>0</v>
      </c>
      <c r="AX44" s="62">
        <f t="shared" si="30"/>
        <v>0</v>
      </c>
      <c r="AY44" s="62">
        <f t="shared" si="30"/>
        <v>0</v>
      </c>
      <c r="AZ44" s="62">
        <f t="shared" si="30"/>
        <v>0</v>
      </c>
      <c r="BA44" s="62">
        <f t="shared" si="30"/>
        <v>0</v>
      </c>
      <c r="BB44" s="62">
        <f t="shared" si="30"/>
        <v>0</v>
      </c>
      <c r="BC44" s="62">
        <f t="shared" si="30"/>
        <v>0</v>
      </c>
      <c r="BD44" s="62"/>
      <c r="BE44" s="62"/>
      <c r="BF44" s="62">
        <f t="shared" si="30"/>
        <v>0</v>
      </c>
      <c r="BG44" s="62"/>
      <c r="BH44" s="62"/>
      <c r="BI44" s="62"/>
      <c r="BJ44" s="62">
        <f t="shared" si="30"/>
        <v>0</v>
      </c>
      <c r="BK44" s="62">
        <f t="shared" si="30"/>
        <v>0</v>
      </c>
      <c r="BL44" s="62"/>
      <c r="BM44" s="62">
        <f t="shared" si="30"/>
        <v>0</v>
      </c>
      <c r="BN44" s="62">
        <f t="shared" si="30"/>
        <v>0</v>
      </c>
      <c r="BO44" s="62">
        <f t="shared" si="30"/>
        <v>0</v>
      </c>
      <c r="BP44" s="62"/>
      <c r="BQ44" s="62">
        <f t="shared" si="30"/>
        <v>0</v>
      </c>
      <c r="BR44" s="62">
        <f t="shared" si="30"/>
        <v>0</v>
      </c>
      <c r="BS44" s="62">
        <f t="shared" si="30"/>
        <v>0</v>
      </c>
      <c r="BT44" s="62">
        <f t="shared" si="30"/>
        <v>0</v>
      </c>
      <c r="BU44" s="62">
        <f t="shared" si="30"/>
        <v>0</v>
      </c>
      <c r="BV44" s="62"/>
      <c r="BW44" s="62">
        <f t="shared" si="30"/>
        <v>0</v>
      </c>
      <c r="BX44" s="62">
        <f t="shared" si="30"/>
        <v>0</v>
      </c>
      <c r="BY44" s="62">
        <f t="shared" si="30"/>
        <v>0</v>
      </c>
      <c r="BZ44" s="62">
        <f t="shared" si="30"/>
        <v>0</v>
      </c>
      <c r="CA44" s="62">
        <f t="shared" ref="CA44:CL51" si="31">$B44</f>
        <v>0</v>
      </c>
      <c r="CB44" s="62">
        <f t="shared" si="31"/>
        <v>0</v>
      </c>
      <c r="CC44" s="62"/>
      <c r="CD44" s="62">
        <f t="shared" si="31"/>
        <v>0</v>
      </c>
      <c r="CE44" s="62">
        <f t="shared" si="31"/>
        <v>0</v>
      </c>
      <c r="CF44" s="62">
        <f t="shared" si="31"/>
        <v>0</v>
      </c>
      <c r="CG44" s="62">
        <f t="shared" si="31"/>
        <v>0</v>
      </c>
      <c r="CH44" s="62">
        <f t="shared" si="31"/>
        <v>0</v>
      </c>
      <c r="CI44" s="62">
        <f t="shared" si="31"/>
        <v>0</v>
      </c>
      <c r="CJ44" s="62">
        <f t="shared" si="31"/>
        <v>0</v>
      </c>
      <c r="CK44" s="62">
        <f t="shared" si="31"/>
        <v>0</v>
      </c>
      <c r="CL44" s="62">
        <f t="shared" si="31"/>
        <v>0</v>
      </c>
    </row>
    <row r="45" spans="1:90" x14ac:dyDescent="0.3">
      <c r="A45" s="52" t="str">
        <f>HABITATS!A4</f>
        <v>A1.3.2</v>
      </c>
      <c r="B45" s="79">
        <f>HABITATS!E172</f>
        <v>0.95099999999999996</v>
      </c>
      <c r="C45" s="62"/>
      <c r="D45" s="62"/>
      <c r="E45" s="62">
        <f t="shared" si="29"/>
        <v>0.95099999999999996</v>
      </c>
      <c r="F45" s="62"/>
      <c r="G45" s="62"/>
      <c r="H45" s="62">
        <f t="shared" si="29"/>
        <v>0.95099999999999996</v>
      </c>
      <c r="I45" s="62">
        <f t="shared" si="29"/>
        <v>0.95099999999999996</v>
      </c>
      <c r="J45" s="62"/>
      <c r="K45" s="62"/>
      <c r="L45" s="62">
        <f t="shared" si="29"/>
        <v>0.95099999999999996</v>
      </c>
      <c r="M45" s="62"/>
      <c r="N45" s="62">
        <f t="shared" si="29"/>
        <v>0.95099999999999996</v>
      </c>
      <c r="O45" s="62">
        <f t="shared" si="29"/>
        <v>0.95099999999999996</v>
      </c>
      <c r="P45" s="62"/>
      <c r="Q45" s="62">
        <f t="shared" si="29"/>
        <v>0.95099999999999996</v>
      </c>
      <c r="R45" s="62">
        <f t="shared" si="29"/>
        <v>0.95099999999999996</v>
      </c>
      <c r="S45" s="62">
        <f t="shared" si="29"/>
        <v>0.95099999999999996</v>
      </c>
      <c r="T45" s="62">
        <f t="shared" si="29"/>
        <v>0.95099999999999996</v>
      </c>
      <c r="U45" s="62"/>
      <c r="V45" s="62">
        <f t="shared" si="30"/>
        <v>0.95099999999999996</v>
      </c>
      <c r="W45" s="62">
        <f t="shared" si="30"/>
        <v>0.95099999999999996</v>
      </c>
      <c r="X45" s="62">
        <f t="shared" si="30"/>
        <v>0.95099999999999996</v>
      </c>
      <c r="Y45" s="62">
        <f t="shared" si="30"/>
        <v>0.95099999999999996</v>
      </c>
      <c r="Z45" s="62">
        <f t="shared" si="30"/>
        <v>0.95099999999999996</v>
      </c>
      <c r="AA45" s="62">
        <f t="shared" si="30"/>
        <v>0.95099999999999996</v>
      </c>
      <c r="AB45" s="62"/>
      <c r="AC45" s="62"/>
      <c r="AD45" s="62">
        <f t="shared" si="30"/>
        <v>0.95099999999999996</v>
      </c>
      <c r="AE45" s="62">
        <f t="shared" si="30"/>
        <v>0.95099999999999996</v>
      </c>
      <c r="AF45" s="62">
        <f t="shared" si="30"/>
        <v>0.95099999999999996</v>
      </c>
      <c r="AG45" s="62">
        <f t="shared" si="30"/>
        <v>0.95099999999999996</v>
      </c>
      <c r="AH45" s="62">
        <f t="shared" si="30"/>
        <v>0.95099999999999996</v>
      </c>
      <c r="AI45" s="62">
        <f t="shared" si="30"/>
        <v>0.95099999999999996</v>
      </c>
      <c r="AJ45" s="62">
        <f t="shared" si="30"/>
        <v>0.95099999999999996</v>
      </c>
      <c r="AK45" s="62">
        <f t="shared" si="30"/>
        <v>0.95099999999999996</v>
      </c>
      <c r="AL45" s="62"/>
      <c r="AM45" s="62">
        <f t="shared" si="30"/>
        <v>0.95099999999999996</v>
      </c>
      <c r="AN45" s="62"/>
      <c r="AO45" s="62">
        <f t="shared" si="30"/>
        <v>0.95099999999999996</v>
      </c>
      <c r="AP45" s="62">
        <f t="shared" si="30"/>
        <v>0.95099999999999996</v>
      </c>
      <c r="AQ45" s="62">
        <f t="shared" si="30"/>
        <v>0.95099999999999996</v>
      </c>
      <c r="AR45" s="62"/>
      <c r="AS45" s="62">
        <f t="shared" si="30"/>
        <v>0.95099999999999996</v>
      </c>
      <c r="AT45" s="62">
        <f t="shared" si="30"/>
        <v>0.95099999999999996</v>
      </c>
      <c r="AU45" s="62">
        <f t="shared" si="30"/>
        <v>0.95099999999999996</v>
      </c>
      <c r="AV45" s="62">
        <f t="shared" si="30"/>
        <v>0.95099999999999996</v>
      </c>
      <c r="AW45" s="62">
        <f t="shared" si="30"/>
        <v>0.95099999999999996</v>
      </c>
      <c r="AX45" s="62">
        <f t="shared" si="30"/>
        <v>0.95099999999999996</v>
      </c>
      <c r="AY45" s="62">
        <f t="shared" si="30"/>
        <v>0.95099999999999996</v>
      </c>
      <c r="AZ45" s="62">
        <f t="shared" si="30"/>
        <v>0.95099999999999996</v>
      </c>
      <c r="BA45" s="62">
        <f t="shared" si="30"/>
        <v>0.95099999999999996</v>
      </c>
      <c r="BB45" s="62">
        <f t="shared" si="30"/>
        <v>0.95099999999999996</v>
      </c>
      <c r="BC45" s="62">
        <f t="shared" si="30"/>
        <v>0.95099999999999996</v>
      </c>
      <c r="BD45" s="62"/>
      <c r="BE45" s="62"/>
      <c r="BF45" s="62">
        <f t="shared" si="30"/>
        <v>0.95099999999999996</v>
      </c>
      <c r="BG45" s="62"/>
      <c r="BH45" s="62"/>
      <c r="BI45" s="62"/>
      <c r="BJ45" s="62">
        <f t="shared" si="30"/>
        <v>0.95099999999999996</v>
      </c>
      <c r="BK45" s="62">
        <f t="shared" si="30"/>
        <v>0.95099999999999996</v>
      </c>
      <c r="BL45" s="62"/>
      <c r="BM45" s="62">
        <f t="shared" si="30"/>
        <v>0.95099999999999996</v>
      </c>
      <c r="BN45" s="62">
        <f t="shared" si="30"/>
        <v>0.95099999999999996</v>
      </c>
      <c r="BO45" s="62">
        <f t="shared" si="30"/>
        <v>0.95099999999999996</v>
      </c>
      <c r="BP45" s="62"/>
      <c r="BQ45" s="62"/>
      <c r="BR45" s="62">
        <f t="shared" si="30"/>
        <v>0.95099999999999996</v>
      </c>
      <c r="BS45" s="62">
        <f t="shared" si="30"/>
        <v>0.95099999999999996</v>
      </c>
      <c r="BT45" s="62"/>
      <c r="BU45" s="62">
        <f t="shared" si="30"/>
        <v>0.95099999999999996</v>
      </c>
      <c r="BV45" s="62"/>
      <c r="BW45" s="62">
        <f t="shared" si="30"/>
        <v>0.95099999999999996</v>
      </c>
      <c r="BX45" s="62">
        <f t="shared" si="30"/>
        <v>0.95099999999999996</v>
      </c>
      <c r="BY45" s="62">
        <f t="shared" si="30"/>
        <v>0.95099999999999996</v>
      </c>
      <c r="BZ45" s="62">
        <f t="shared" si="30"/>
        <v>0.95099999999999996</v>
      </c>
      <c r="CA45" s="62">
        <f t="shared" si="31"/>
        <v>0.95099999999999996</v>
      </c>
      <c r="CB45" s="62"/>
      <c r="CC45" s="62"/>
      <c r="CD45" s="62">
        <f t="shared" si="31"/>
        <v>0.95099999999999996</v>
      </c>
      <c r="CE45" s="62">
        <f t="shared" si="31"/>
        <v>0.95099999999999996</v>
      </c>
      <c r="CF45" s="62">
        <f t="shared" si="31"/>
        <v>0.95099999999999996</v>
      </c>
      <c r="CG45" s="62"/>
      <c r="CH45" s="62">
        <f t="shared" si="31"/>
        <v>0.95099999999999996</v>
      </c>
      <c r="CI45" s="62">
        <f t="shared" si="31"/>
        <v>0.95099999999999996</v>
      </c>
      <c r="CJ45" s="62">
        <f t="shared" si="31"/>
        <v>0.95099999999999996</v>
      </c>
      <c r="CK45" s="62">
        <f t="shared" si="31"/>
        <v>0.95099999999999996</v>
      </c>
      <c r="CL45" s="62"/>
    </row>
    <row r="46" spans="1:90" x14ac:dyDescent="0.3">
      <c r="A46" s="52" t="str">
        <f>HABITATS!A5</f>
        <v>A2.1</v>
      </c>
      <c r="B46" s="79">
        <f>HABITATS!E173</f>
        <v>0</v>
      </c>
      <c r="C46" s="62"/>
      <c r="D46" s="62"/>
      <c r="E46" s="62">
        <f t="shared" si="29"/>
        <v>0</v>
      </c>
      <c r="F46" s="62"/>
      <c r="G46" s="62"/>
      <c r="H46" s="62">
        <f t="shared" si="29"/>
        <v>0</v>
      </c>
      <c r="I46" s="62">
        <f t="shared" si="29"/>
        <v>0</v>
      </c>
      <c r="J46" s="62"/>
      <c r="K46" s="62"/>
      <c r="L46" s="62"/>
      <c r="M46" s="62"/>
      <c r="N46" s="62">
        <f t="shared" si="29"/>
        <v>0</v>
      </c>
      <c r="O46" s="62"/>
      <c r="P46" s="62"/>
      <c r="Q46" s="62">
        <f t="shared" si="29"/>
        <v>0</v>
      </c>
      <c r="R46" s="62">
        <f t="shared" si="29"/>
        <v>0</v>
      </c>
      <c r="S46" s="62"/>
      <c r="T46" s="62"/>
      <c r="U46" s="62">
        <f t="shared" ref="U46:CE50" si="32">$B46</f>
        <v>0</v>
      </c>
      <c r="V46" s="62">
        <f t="shared" si="32"/>
        <v>0</v>
      </c>
      <c r="W46" s="62">
        <f t="shared" si="32"/>
        <v>0</v>
      </c>
      <c r="X46" s="62">
        <f t="shared" si="32"/>
        <v>0</v>
      </c>
      <c r="Y46" s="62">
        <f t="shared" si="32"/>
        <v>0</v>
      </c>
      <c r="Z46" s="62"/>
      <c r="AA46" s="62"/>
      <c r="AB46" s="62"/>
      <c r="AC46" s="62">
        <f t="shared" si="32"/>
        <v>0</v>
      </c>
      <c r="AD46" s="62"/>
      <c r="AE46" s="62">
        <f t="shared" si="32"/>
        <v>0</v>
      </c>
      <c r="AF46" s="62"/>
      <c r="AG46" s="62">
        <f t="shared" si="32"/>
        <v>0</v>
      </c>
      <c r="AH46" s="62"/>
      <c r="AI46" s="62"/>
      <c r="AJ46" s="62"/>
      <c r="AK46" s="62">
        <f t="shared" si="32"/>
        <v>0</v>
      </c>
      <c r="AL46" s="62">
        <f t="shared" si="32"/>
        <v>0</v>
      </c>
      <c r="AM46" s="62">
        <f t="shared" si="32"/>
        <v>0</v>
      </c>
      <c r="AN46" s="62">
        <f t="shared" si="32"/>
        <v>0</v>
      </c>
      <c r="AO46" s="62">
        <f t="shared" si="32"/>
        <v>0</v>
      </c>
      <c r="AP46" s="62">
        <f t="shared" si="32"/>
        <v>0</v>
      </c>
      <c r="AQ46" s="62"/>
      <c r="AR46" s="62"/>
      <c r="AS46" s="62">
        <f t="shared" si="32"/>
        <v>0</v>
      </c>
      <c r="AT46" s="62">
        <f t="shared" si="32"/>
        <v>0</v>
      </c>
      <c r="AU46" s="62"/>
      <c r="AV46" s="62"/>
      <c r="AW46" s="62">
        <f t="shared" si="32"/>
        <v>0</v>
      </c>
      <c r="AX46" s="62">
        <f t="shared" si="32"/>
        <v>0</v>
      </c>
      <c r="AY46" s="62">
        <f t="shared" si="32"/>
        <v>0</v>
      </c>
      <c r="AZ46" s="62"/>
      <c r="BA46" s="62"/>
      <c r="BB46" s="62">
        <f t="shared" si="32"/>
        <v>0</v>
      </c>
      <c r="BC46" s="62">
        <f t="shared" si="32"/>
        <v>0</v>
      </c>
      <c r="BD46" s="62"/>
      <c r="BE46" s="62"/>
      <c r="BF46" s="62"/>
      <c r="BG46" s="62"/>
      <c r="BH46" s="62"/>
      <c r="BI46" s="62"/>
      <c r="BJ46" s="62">
        <f t="shared" si="32"/>
        <v>0</v>
      </c>
      <c r="BK46" s="62"/>
      <c r="BL46" s="62"/>
      <c r="BM46" s="62"/>
      <c r="BN46" s="62">
        <f t="shared" si="30"/>
        <v>0</v>
      </c>
      <c r="BO46" s="62"/>
      <c r="BP46" s="62">
        <f t="shared" si="30"/>
        <v>0</v>
      </c>
      <c r="BQ46" s="62"/>
      <c r="BR46" s="62">
        <f t="shared" si="30"/>
        <v>0</v>
      </c>
      <c r="BS46" s="62">
        <f t="shared" si="30"/>
        <v>0</v>
      </c>
      <c r="BT46" s="62">
        <f t="shared" si="30"/>
        <v>0</v>
      </c>
      <c r="BU46" s="62">
        <f t="shared" si="30"/>
        <v>0</v>
      </c>
      <c r="BV46" s="62">
        <f t="shared" si="30"/>
        <v>0</v>
      </c>
      <c r="BW46" s="62">
        <f t="shared" si="30"/>
        <v>0</v>
      </c>
      <c r="BX46" s="62">
        <f t="shared" si="30"/>
        <v>0</v>
      </c>
      <c r="BY46" s="62">
        <f t="shared" si="30"/>
        <v>0</v>
      </c>
      <c r="BZ46" s="62">
        <f t="shared" si="30"/>
        <v>0</v>
      </c>
      <c r="CA46" s="62">
        <f t="shared" si="31"/>
        <v>0</v>
      </c>
      <c r="CB46" s="62">
        <f t="shared" si="31"/>
        <v>0</v>
      </c>
      <c r="CC46" s="62"/>
      <c r="CD46" s="62"/>
      <c r="CE46" s="62"/>
      <c r="CF46" s="62"/>
      <c r="CG46" s="62">
        <f t="shared" si="31"/>
        <v>0</v>
      </c>
      <c r="CH46" s="62"/>
      <c r="CI46" s="62"/>
      <c r="CJ46" s="62"/>
      <c r="CK46" s="62"/>
      <c r="CL46" s="62"/>
    </row>
    <row r="47" spans="1:90" x14ac:dyDescent="0.3">
      <c r="A47" s="52" t="str">
        <f>HABITATS!A6</f>
        <v>A3.1</v>
      </c>
      <c r="B47" s="79">
        <f>HABITATS!E174</f>
        <v>7.8E-2</v>
      </c>
      <c r="C47" s="62"/>
      <c r="D47" s="62"/>
      <c r="E47" s="62">
        <f t="shared" si="29"/>
        <v>7.8E-2</v>
      </c>
      <c r="F47" s="62"/>
      <c r="G47" s="62"/>
      <c r="H47" s="62"/>
      <c r="I47" s="62">
        <f t="shared" si="29"/>
        <v>7.8E-2</v>
      </c>
      <c r="J47" s="62">
        <f t="shared" si="29"/>
        <v>7.8E-2</v>
      </c>
      <c r="K47" s="62"/>
      <c r="L47" s="62"/>
      <c r="M47" s="62"/>
      <c r="N47" s="62"/>
      <c r="O47" s="62"/>
      <c r="P47" s="62"/>
      <c r="Q47" s="62"/>
      <c r="R47" s="62">
        <f t="shared" si="29"/>
        <v>7.8E-2</v>
      </c>
      <c r="S47" s="62"/>
      <c r="T47" s="62">
        <f t="shared" si="29"/>
        <v>7.8E-2</v>
      </c>
      <c r="U47" s="62">
        <f t="shared" si="32"/>
        <v>7.8E-2</v>
      </c>
      <c r="V47" s="62">
        <f t="shared" si="32"/>
        <v>7.8E-2</v>
      </c>
      <c r="W47" s="62">
        <f t="shared" si="32"/>
        <v>7.8E-2</v>
      </c>
      <c r="X47" s="62"/>
      <c r="Y47" s="62">
        <f t="shared" si="32"/>
        <v>7.8E-2</v>
      </c>
      <c r="Z47" s="62"/>
      <c r="AA47" s="62"/>
      <c r="AB47" s="62"/>
      <c r="AC47" s="62">
        <f t="shared" si="32"/>
        <v>7.8E-2</v>
      </c>
      <c r="AD47" s="62"/>
      <c r="AE47" s="62"/>
      <c r="AF47" s="62"/>
      <c r="AG47" s="62"/>
      <c r="AH47" s="62"/>
      <c r="AI47" s="62"/>
      <c r="AJ47" s="62"/>
      <c r="AK47" s="62">
        <f t="shared" si="32"/>
        <v>7.8E-2</v>
      </c>
      <c r="AL47" s="62"/>
      <c r="AM47" s="62">
        <f t="shared" si="32"/>
        <v>7.8E-2</v>
      </c>
      <c r="AN47" s="62"/>
      <c r="AO47" s="62">
        <f t="shared" si="32"/>
        <v>7.8E-2</v>
      </c>
      <c r="AP47" s="62"/>
      <c r="AQ47" s="62"/>
      <c r="AR47" s="62"/>
      <c r="AS47" s="62">
        <f t="shared" si="32"/>
        <v>7.8E-2</v>
      </c>
      <c r="AT47" s="62"/>
      <c r="AU47" s="62"/>
      <c r="AV47" s="62"/>
      <c r="AW47" s="62"/>
      <c r="AX47" s="62"/>
      <c r="AY47" s="62"/>
      <c r="AZ47" s="62"/>
      <c r="BA47" s="62"/>
      <c r="BB47" s="62"/>
      <c r="BC47" s="62"/>
      <c r="BD47" s="62"/>
      <c r="BE47" s="62"/>
      <c r="BF47" s="62">
        <f t="shared" si="32"/>
        <v>7.8E-2</v>
      </c>
      <c r="BG47" s="62"/>
      <c r="BH47" s="62"/>
      <c r="BI47" s="62"/>
      <c r="BJ47" s="62">
        <f t="shared" si="32"/>
        <v>7.8E-2</v>
      </c>
      <c r="BK47" s="62">
        <f t="shared" si="32"/>
        <v>7.8E-2</v>
      </c>
      <c r="BL47" s="62"/>
      <c r="BM47" s="62">
        <f t="shared" si="30"/>
        <v>7.8E-2</v>
      </c>
      <c r="BN47" s="62">
        <f t="shared" si="30"/>
        <v>7.8E-2</v>
      </c>
      <c r="BO47" s="62">
        <f t="shared" si="30"/>
        <v>7.8E-2</v>
      </c>
      <c r="BP47" s="62"/>
      <c r="BQ47" s="62">
        <f t="shared" si="30"/>
        <v>7.8E-2</v>
      </c>
      <c r="BR47" s="62">
        <f t="shared" si="30"/>
        <v>7.8E-2</v>
      </c>
      <c r="BS47" s="62">
        <f t="shared" si="30"/>
        <v>7.8E-2</v>
      </c>
      <c r="BT47" s="62"/>
      <c r="BU47" s="62">
        <f t="shared" si="30"/>
        <v>7.8E-2</v>
      </c>
      <c r="BV47" s="62"/>
      <c r="BW47" s="62">
        <f t="shared" si="30"/>
        <v>7.8E-2</v>
      </c>
      <c r="BX47" s="62"/>
      <c r="BY47" s="62"/>
      <c r="BZ47" s="62"/>
      <c r="CA47" s="62"/>
      <c r="CB47" s="62"/>
      <c r="CC47" s="62">
        <f t="shared" si="31"/>
        <v>7.8E-2</v>
      </c>
      <c r="CD47" s="62"/>
      <c r="CE47" s="62">
        <f t="shared" si="31"/>
        <v>7.8E-2</v>
      </c>
      <c r="CF47" s="62"/>
      <c r="CG47" s="62">
        <f t="shared" si="31"/>
        <v>7.8E-2</v>
      </c>
      <c r="CH47" s="62"/>
      <c r="CI47" s="62"/>
      <c r="CJ47" s="62">
        <f t="shared" si="31"/>
        <v>7.8E-2</v>
      </c>
      <c r="CK47" s="62">
        <f t="shared" si="31"/>
        <v>7.8E-2</v>
      </c>
      <c r="CL47" s="62"/>
    </row>
    <row r="48" spans="1:90" x14ac:dyDescent="0.3">
      <c r="A48" s="52" t="str">
        <f>HABITATS!A7</f>
        <v>B2.2</v>
      </c>
      <c r="B48" s="79">
        <f>HABITATS!E175</f>
        <v>0</v>
      </c>
      <c r="C48" s="62"/>
      <c r="D48" s="62"/>
      <c r="E48" s="62">
        <f t="shared" si="29"/>
        <v>0</v>
      </c>
      <c r="F48" s="62"/>
      <c r="G48" s="62">
        <f t="shared" si="29"/>
        <v>0</v>
      </c>
      <c r="H48" s="62"/>
      <c r="I48" s="62"/>
      <c r="J48" s="62"/>
      <c r="K48" s="62"/>
      <c r="L48" s="62">
        <f t="shared" si="29"/>
        <v>0</v>
      </c>
      <c r="M48" s="62"/>
      <c r="N48" s="62">
        <f t="shared" si="29"/>
        <v>0</v>
      </c>
      <c r="O48" s="62">
        <f t="shared" si="29"/>
        <v>0</v>
      </c>
      <c r="P48" s="62"/>
      <c r="Q48" s="62"/>
      <c r="R48" s="62"/>
      <c r="S48" s="62"/>
      <c r="T48" s="62"/>
      <c r="U48" s="62"/>
      <c r="V48" s="62"/>
      <c r="W48" s="62">
        <f t="shared" si="32"/>
        <v>0</v>
      </c>
      <c r="X48" s="62">
        <f t="shared" si="32"/>
        <v>0</v>
      </c>
      <c r="Y48" s="62">
        <f t="shared" si="32"/>
        <v>0</v>
      </c>
      <c r="Z48" s="62">
        <f t="shared" si="32"/>
        <v>0</v>
      </c>
      <c r="AA48" s="62"/>
      <c r="AB48" s="62">
        <f t="shared" si="32"/>
        <v>0</v>
      </c>
      <c r="AC48" s="62"/>
      <c r="AD48" s="62"/>
      <c r="AE48" s="62">
        <f t="shared" si="32"/>
        <v>0</v>
      </c>
      <c r="AF48" s="62">
        <f t="shared" si="32"/>
        <v>0</v>
      </c>
      <c r="AG48" s="62">
        <f t="shared" si="32"/>
        <v>0</v>
      </c>
      <c r="AH48" s="62"/>
      <c r="AI48" s="62">
        <f t="shared" si="32"/>
        <v>0</v>
      </c>
      <c r="AJ48" s="62"/>
      <c r="AK48" s="62"/>
      <c r="AL48" s="62">
        <f t="shared" si="32"/>
        <v>0</v>
      </c>
      <c r="AM48" s="62"/>
      <c r="AN48" s="62">
        <f t="shared" si="32"/>
        <v>0</v>
      </c>
      <c r="AO48" s="62">
        <f t="shared" si="32"/>
        <v>0</v>
      </c>
      <c r="AP48" s="62">
        <f t="shared" si="32"/>
        <v>0</v>
      </c>
      <c r="AQ48" s="62"/>
      <c r="AR48" s="62"/>
      <c r="AS48" s="62"/>
      <c r="AT48" s="62">
        <f t="shared" si="32"/>
        <v>0</v>
      </c>
      <c r="AU48" s="62"/>
      <c r="AV48" s="62">
        <f t="shared" si="32"/>
        <v>0</v>
      </c>
      <c r="AW48" s="62">
        <f t="shared" si="32"/>
        <v>0</v>
      </c>
      <c r="AX48" s="62"/>
      <c r="AY48" s="62"/>
      <c r="AZ48" s="62">
        <f t="shared" si="32"/>
        <v>0</v>
      </c>
      <c r="BA48" s="62">
        <f t="shared" si="32"/>
        <v>0</v>
      </c>
      <c r="BB48" s="62">
        <f t="shared" si="32"/>
        <v>0</v>
      </c>
      <c r="BC48" s="62">
        <f t="shared" si="32"/>
        <v>0</v>
      </c>
      <c r="BD48" s="62">
        <f t="shared" si="32"/>
        <v>0</v>
      </c>
      <c r="BE48" s="62">
        <f t="shared" si="32"/>
        <v>0</v>
      </c>
      <c r="BF48" s="62">
        <f t="shared" si="32"/>
        <v>0</v>
      </c>
      <c r="BG48" s="62">
        <f t="shared" si="32"/>
        <v>0</v>
      </c>
      <c r="BH48" s="62"/>
      <c r="BI48" s="62"/>
      <c r="BJ48" s="62"/>
      <c r="BK48" s="62">
        <f t="shared" si="32"/>
        <v>0</v>
      </c>
      <c r="BL48" s="62">
        <f t="shared" si="32"/>
        <v>0</v>
      </c>
      <c r="BM48" s="62">
        <f t="shared" si="32"/>
        <v>0</v>
      </c>
      <c r="BN48" s="62"/>
      <c r="BO48" s="62"/>
      <c r="BP48" s="62"/>
      <c r="BQ48" s="62">
        <f t="shared" si="32"/>
        <v>0</v>
      </c>
      <c r="BR48" s="62"/>
      <c r="BS48" s="62"/>
      <c r="BT48" s="62">
        <f t="shared" si="32"/>
        <v>0</v>
      </c>
      <c r="BU48" s="62"/>
      <c r="BV48" s="62">
        <f t="shared" si="32"/>
        <v>0</v>
      </c>
      <c r="BW48" s="62">
        <f t="shared" si="32"/>
        <v>0</v>
      </c>
      <c r="BX48" s="62">
        <f t="shared" si="32"/>
        <v>0</v>
      </c>
      <c r="BY48" s="62">
        <f t="shared" si="32"/>
        <v>0</v>
      </c>
      <c r="BZ48" s="62">
        <f t="shared" si="32"/>
        <v>0</v>
      </c>
      <c r="CA48" s="62">
        <f t="shared" si="32"/>
        <v>0</v>
      </c>
      <c r="CB48" s="62"/>
      <c r="CC48" s="62">
        <f t="shared" si="32"/>
        <v>0</v>
      </c>
      <c r="CD48" s="62">
        <f t="shared" si="32"/>
        <v>0</v>
      </c>
      <c r="CE48" s="62">
        <f t="shared" si="32"/>
        <v>0</v>
      </c>
      <c r="CF48" s="62"/>
      <c r="CG48" s="62">
        <f t="shared" si="31"/>
        <v>0</v>
      </c>
      <c r="CH48" s="62">
        <f t="shared" si="31"/>
        <v>0</v>
      </c>
      <c r="CI48" s="62"/>
      <c r="CJ48" s="62">
        <f t="shared" si="31"/>
        <v>0</v>
      </c>
      <c r="CK48" s="62">
        <f t="shared" si="31"/>
        <v>0</v>
      </c>
      <c r="CL48" s="62"/>
    </row>
    <row r="49" spans="1:90" x14ac:dyDescent="0.3">
      <c r="A49" s="52" t="str">
        <f>HABITATS!A8</f>
        <v>B6</v>
      </c>
      <c r="B49" s="79">
        <f>HABITATS!E176</f>
        <v>0</v>
      </c>
      <c r="C49" s="62"/>
      <c r="D49" s="62"/>
      <c r="E49" s="62">
        <f t="shared" si="29"/>
        <v>0</v>
      </c>
      <c r="F49" s="62"/>
      <c r="G49" s="62">
        <f t="shared" si="29"/>
        <v>0</v>
      </c>
      <c r="H49" s="62"/>
      <c r="I49" s="62"/>
      <c r="J49" s="62"/>
      <c r="K49" s="62"/>
      <c r="L49" s="62">
        <f t="shared" si="29"/>
        <v>0</v>
      </c>
      <c r="M49" s="62"/>
      <c r="N49" s="62">
        <f t="shared" si="29"/>
        <v>0</v>
      </c>
      <c r="O49" s="62">
        <f t="shared" si="29"/>
        <v>0</v>
      </c>
      <c r="P49" s="62"/>
      <c r="Q49" s="62"/>
      <c r="R49" s="62"/>
      <c r="S49" s="62"/>
      <c r="T49" s="62"/>
      <c r="U49" s="62"/>
      <c r="V49" s="62"/>
      <c r="W49" s="62">
        <f t="shared" si="32"/>
        <v>0</v>
      </c>
      <c r="X49" s="62"/>
      <c r="Y49" s="62">
        <f t="shared" si="32"/>
        <v>0</v>
      </c>
      <c r="Z49" s="62">
        <f t="shared" si="32"/>
        <v>0</v>
      </c>
      <c r="AA49" s="62"/>
      <c r="AB49" s="62">
        <f t="shared" si="32"/>
        <v>0</v>
      </c>
      <c r="AC49" s="62"/>
      <c r="AD49" s="62"/>
      <c r="AE49" s="62">
        <f t="shared" si="32"/>
        <v>0</v>
      </c>
      <c r="AF49" s="62">
        <f t="shared" si="32"/>
        <v>0</v>
      </c>
      <c r="AG49" s="62"/>
      <c r="AH49" s="62"/>
      <c r="AI49" s="62">
        <f t="shared" si="32"/>
        <v>0</v>
      </c>
      <c r="AJ49" s="62"/>
      <c r="AK49" s="62"/>
      <c r="AL49" s="62">
        <f t="shared" si="32"/>
        <v>0</v>
      </c>
      <c r="AM49" s="62"/>
      <c r="AN49" s="62">
        <f t="shared" si="32"/>
        <v>0</v>
      </c>
      <c r="AO49" s="62">
        <f t="shared" si="32"/>
        <v>0</v>
      </c>
      <c r="AP49" s="62">
        <f t="shared" si="32"/>
        <v>0</v>
      </c>
      <c r="AQ49" s="62"/>
      <c r="AR49" s="62"/>
      <c r="AS49" s="62"/>
      <c r="AT49" s="62">
        <f t="shared" si="32"/>
        <v>0</v>
      </c>
      <c r="AU49" s="62"/>
      <c r="AV49" s="62"/>
      <c r="AW49" s="62">
        <f t="shared" si="32"/>
        <v>0</v>
      </c>
      <c r="AX49" s="62"/>
      <c r="AY49" s="62"/>
      <c r="AZ49" s="62">
        <f t="shared" si="32"/>
        <v>0</v>
      </c>
      <c r="BA49" s="62">
        <f t="shared" si="32"/>
        <v>0</v>
      </c>
      <c r="BB49" s="62">
        <f t="shared" si="32"/>
        <v>0</v>
      </c>
      <c r="BC49" s="62">
        <f t="shared" si="32"/>
        <v>0</v>
      </c>
      <c r="BD49" s="62">
        <f t="shared" si="32"/>
        <v>0</v>
      </c>
      <c r="BE49" s="62">
        <f t="shared" si="32"/>
        <v>0</v>
      </c>
      <c r="BF49" s="62">
        <f t="shared" si="32"/>
        <v>0</v>
      </c>
      <c r="BG49" s="62">
        <f t="shared" si="32"/>
        <v>0</v>
      </c>
      <c r="BH49" s="62"/>
      <c r="BI49" s="62">
        <f t="shared" si="32"/>
        <v>0</v>
      </c>
      <c r="BJ49" s="62"/>
      <c r="BK49" s="62">
        <f t="shared" si="32"/>
        <v>0</v>
      </c>
      <c r="BL49" s="62">
        <f t="shared" si="32"/>
        <v>0</v>
      </c>
      <c r="BM49" s="62">
        <f t="shared" si="32"/>
        <v>0</v>
      </c>
      <c r="BN49" s="62"/>
      <c r="BO49" s="62"/>
      <c r="BP49" s="62"/>
      <c r="BQ49" s="62">
        <f t="shared" si="32"/>
        <v>0</v>
      </c>
      <c r="BR49" s="62"/>
      <c r="BS49" s="62"/>
      <c r="BT49" s="62">
        <f t="shared" si="32"/>
        <v>0</v>
      </c>
      <c r="BU49" s="62"/>
      <c r="BV49" s="62">
        <f t="shared" si="32"/>
        <v>0</v>
      </c>
      <c r="BW49" s="62">
        <f t="shared" si="32"/>
        <v>0</v>
      </c>
      <c r="BX49" s="62">
        <f t="shared" si="32"/>
        <v>0</v>
      </c>
      <c r="BY49" s="62">
        <f t="shared" si="32"/>
        <v>0</v>
      </c>
      <c r="BZ49" s="62">
        <f t="shared" si="32"/>
        <v>0</v>
      </c>
      <c r="CA49" s="62"/>
      <c r="CB49" s="62"/>
      <c r="CC49" s="62">
        <f t="shared" si="32"/>
        <v>0</v>
      </c>
      <c r="CD49" s="62">
        <f t="shared" si="32"/>
        <v>0</v>
      </c>
      <c r="CE49" s="62">
        <f t="shared" si="32"/>
        <v>0</v>
      </c>
      <c r="CF49" s="62"/>
      <c r="CG49" s="62">
        <f t="shared" si="31"/>
        <v>0</v>
      </c>
      <c r="CH49" s="62">
        <f t="shared" si="31"/>
        <v>0</v>
      </c>
      <c r="CI49" s="62"/>
      <c r="CJ49" s="62">
        <f t="shared" si="31"/>
        <v>0</v>
      </c>
      <c r="CK49" s="62">
        <f t="shared" si="31"/>
        <v>0</v>
      </c>
      <c r="CL49" s="62"/>
    </row>
    <row r="50" spans="1:90" x14ac:dyDescent="0.3">
      <c r="A50" s="52" t="str">
        <f>HABITATS!A9</f>
        <v>C3.1</v>
      </c>
      <c r="B50" s="79">
        <f>HABITATS!E177</f>
        <v>0</v>
      </c>
      <c r="C50" s="62"/>
      <c r="D50" s="62"/>
      <c r="E50" s="62">
        <f t="shared" si="29"/>
        <v>0</v>
      </c>
      <c r="F50" s="62"/>
      <c r="G50" s="62"/>
      <c r="H50" s="62"/>
      <c r="I50" s="62"/>
      <c r="J50" s="62"/>
      <c r="K50" s="62"/>
      <c r="L50" s="62"/>
      <c r="M50" s="62"/>
      <c r="N50" s="62">
        <f t="shared" si="29"/>
        <v>0</v>
      </c>
      <c r="O50" s="62">
        <f t="shared" si="29"/>
        <v>0</v>
      </c>
      <c r="P50" s="62"/>
      <c r="Q50" s="62"/>
      <c r="R50" s="62"/>
      <c r="S50" s="62"/>
      <c r="T50" s="62"/>
      <c r="U50" s="62"/>
      <c r="V50" s="62"/>
      <c r="W50" s="62"/>
      <c r="X50" s="62"/>
      <c r="Y50" s="62"/>
      <c r="Z50" s="62"/>
      <c r="AA50" s="62"/>
      <c r="AB50" s="62"/>
      <c r="AC50" s="62"/>
      <c r="AD50" s="62"/>
      <c r="AE50" s="62"/>
      <c r="AF50" s="62">
        <f t="shared" si="32"/>
        <v>0</v>
      </c>
      <c r="AG50" s="62"/>
      <c r="AH50" s="62"/>
      <c r="AI50" s="62"/>
      <c r="AJ50" s="62"/>
      <c r="AK50" s="62"/>
      <c r="AL50" s="62"/>
      <c r="AM50" s="62"/>
      <c r="AN50" s="62"/>
      <c r="AO50" s="62"/>
      <c r="AP50" s="62"/>
      <c r="AQ50" s="62"/>
      <c r="AR50" s="62"/>
      <c r="AS50" s="62"/>
      <c r="AT50" s="62"/>
      <c r="AU50" s="62"/>
      <c r="AV50" s="62"/>
      <c r="AW50" s="62"/>
      <c r="AX50" s="62"/>
      <c r="AY50" s="62"/>
      <c r="AZ50" s="62"/>
      <c r="BA50" s="62">
        <f t="shared" si="32"/>
        <v>0</v>
      </c>
      <c r="BB50" s="62">
        <f t="shared" si="32"/>
        <v>0</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HABITATS!E178</f>
        <v>0</v>
      </c>
      <c r="C51" s="62"/>
      <c r="D51" s="62"/>
      <c r="E51" s="62">
        <f t="shared" si="29"/>
        <v>0</v>
      </c>
      <c r="F51" s="62">
        <f t="shared" si="29"/>
        <v>0</v>
      </c>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33">$B51</f>
        <v>0</v>
      </c>
      <c r="BA51" s="62"/>
      <c r="BB51" s="62"/>
      <c r="BC51" s="62">
        <f t="shared" si="33"/>
        <v>0</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31"/>
        <v>0</v>
      </c>
      <c r="CH51" s="62"/>
      <c r="CI51" s="62">
        <f t="shared" si="31"/>
        <v>0</v>
      </c>
      <c r="CJ51" s="62">
        <f t="shared" si="31"/>
        <v>0</v>
      </c>
      <c r="CK51" s="62">
        <f t="shared" si="31"/>
        <v>0</v>
      </c>
      <c r="CL51" s="62"/>
    </row>
    <row r="52" spans="1:90" x14ac:dyDescent="0.3">
      <c r="A52" s="52" t="str">
        <f>HABITATS!A11</f>
        <v>I2.1</v>
      </c>
      <c r="B52" s="79">
        <f>HABITATS!E179</f>
        <v>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33"/>
        <v>0</v>
      </c>
      <c r="BD52" s="62"/>
      <c r="BE52" s="62"/>
      <c r="BF52" s="62"/>
      <c r="BG52" s="62"/>
      <c r="BH52" s="62">
        <f t="shared" si="33"/>
        <v>0</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HABITATS!E180</f>
        <v>0</v>
      </c>
      <c r="C53" s="62"/>
      <c r="D53" s="62"/>
      <c r="E53" s="62">
        <f t="shared" ref="E53:BK57" si="34">$B53</f>
        <v>0</v>
      </c>
      <c r="F53" s="62"/>
      <c r="G53" s="62"/>
      <c r="H53" s="62"/>
      <c r="I53" s="62"/>
      <c r="J53" s="62"/>
      <c r="K53" s="62">
        <f t="shared" si="34"/>
        <v>0</v>
      </c>
      <c r="L53" s="62">
        <f t="shared" si="34"/>
        <v>0</v>
      </c>
      <c r="M53" s="62"/>
      <c r="N53" s="62">
        <f t="shared" si="34"/>
        <v>0</v>
      </c>
      <c r="O53" s="62">
        <f t="shared" si="34"/>
        <v>0</v>
      </c>
      <c r="P53" s="62"/>
      <c r="Q53" s="62"/>
      <c r="R53" s="62"/>
      <c r="S53" s="62"/>
      <c r="T53" s="62"/>
      <c r="U53" s="62">
        <f t="shared" si="34"/>
        <v>0</v>
      </c>
      <c r="V53" s="62"/>
      <c r="W53" s="62">
        <f t="shared" si="34"/>
        <v>0</v>
      </c>
      <c r="X53" s="62">
        <f t="shared" si="34"/>
        <v>0</v>
      </c>
      <c r="Y53" s="62">
        <f t="shared" si="34"/>
        <v>0</v>
      </c>
      <c r="Z53" s="62">
        <f t="shared" si="34"/>
        <v>0</v>
      </c>
      <c r="AA53" s="62"/>
      <c r="AB53" s="62">
        <f>($B53)/100*3</f>
        <v>0</v>
      </c>
      <c r="AC53" s="62">
        <f t="shared" si="34"/>
        <v>0</v>
      </c>
      <c r="AD53" s="62"/>
      <c r="AE53" s="62">
        <f t="shared" si="34"/>
        <v>0</v>
      </c>
      <c r="AF53" s="62">
        <f t="shared" si="34"/>
        <v>0</v>
      </c>
      <c r="AG53" s="62"/>
      <c r="AH53" s="62">
        <f>($B53)/100*3</f>
        <v>0</v>
      </c>
      <c r="AI53" s="62">
        <f t="shared" si="34"/>
        <v>0</v>
      </c>
      <c r="AJ53" s="62"/>
      <c r="AK53" s="62"/>
      <c r="AL53" s="62"/>
      <c r="AM53" s="62"/>
      <c r="AN53" s="62"/>
      <c r="AO53" s="62">
        <f t="shared" si="34"/>
        <v>0</v>
      </c>
      <c r="AP53" s="62">
        <f t="shared" si="34"/>
        <v>0</v>
      </c>
      <c r="AQ53" s="62"/>
      <c r="AR53" s="62">
        <f t="shared" si="34"/>
        <v>0</v>
      </c>
      <c r="AS53" s="62"/>
      <c r="AT53" s="62">
        <f t="shared" si="34"/>
        <v>0</v>
      </c>
      <c r="AU53" s="62"/>
      <c r="AV53" s="62">
        <f t="shared" si="34"/>
        <v>0</v>
      </c>
      <c r="AW53" s="62">
        <f t="shared" si="34"/>
        <v>0</v>
      </c>
      <c r="AX53" s="62"/>
      <c r="AY53" s="62"/>
      <c r="AZ53" s="62">
        <f t="shared" si="34"/>
        <v>0</v>
      </c>
      <c r="BA53" s="62">
        <f t="shared" si="34"/>
        <v>0</v>
      </c>
      <c r="BB53" s="62">
        <f t="shared" si="34"/>
        <v>0</v>
      </c>
      <c r="BC53" s="62"/>
      <c r="BD53" s="62">
        <f t="shared" si="34"/>
        <v>0</v>
      </c>
      <c r="BE53" s="62">
        <f t="shared" si="34"/>
        <v>0</v>
      </c>
      <c r="BF53" s="62">
        <f t="shared" si="34"/>
        <v>0</v>
      </c>
      <c r="BG53" s="62">
        <f t="shared" si="34"/>
        <v>0</v>
      </c>
      <c r="BH53" s="62"/>
      <c r="BI53" s="62"/>
      <c r="BJ53" s="62"/>
      <c r="BK53" s="62"/>
      <c r="BL53" s="62">
        <f t="shared" ref="BL53:CL59" si="35">$B53</f>
        <v>0</v>
      </c>
      <c r="BM53" s="62">
        <f t="shared" si="35"/>
        <v>0</v>
      </c>
      <c r="BN53" s="62"/>
      <c r="BO53" s="62"/>
      <c r="BP53" s="62">
        <f t="shared" si="35"/>
        <v>0</v>
      </c>
      <c r="BQ53" s="62">
        <f t="shared" si="35"/>
        <v>0</v>
      </c>
      <c r="BR53" s="62"/>
      <c r="BS53" s="62"/>
      <c r="BT53" s="62">
        <f t="shared" si="35"/>
        <v>0</v>
      </c>
      <c r="BU53" s="62"/>
      <c r="BV53" s="62">
        <f t="shared" si="35"/>
        <v>0</v>
      </c>
      <c r="BW53" s="62">
        <f t="shared" si="35"/>
        <v>0</v>
      </c>
      <c r="BX53" s="62">
        <f t="shared" si="35"/>
        <v>0</v>
      </c>
      <c r="BY53" s="62">
        <f t="shared" si="35"/>
        <v>0</v>
      </c>
      <c r="BZ53" s="62"/>
      <c r="CA53" s="62"/>
      <c r="CB53" s="62"/>
      <c r="CC53" s="62"/>
      <c r="CD53" s="62"/>
      <c r="CE53" s="62"/>
      <c r="CF53" s="62"/>
      <c r="CG53" s="62">
        <f t="shared" si="35"/>
        <v>0</v>
      </c>
      <c r="CH53" s="62"/>
      <c r="CI53" s="62"/>
      <c r="CJ53" s="62">
        <f t="shared" si="35"/>
        <v>0</v>
      </c>
      <c r="CK53" s="62">
        <f t="shared" si="35"/>
        <v>0</v>
      </c>
      <c r="CL53" s="62"/>
    </row>
    <row r="54" spans="1:90" x14ac:dyDescent="0.3">
      <c r="A54" s="52" t="str">
        <f>HABITATS!A13</f>
        <v>J1.3</v>
      </c>
      <c r="B54" s="79">
        <f>HABITATS!E181</f>
        <v>0</v>
      </c>
      <c r="C54" s="62"/>
      <c r="D54" s="62"/>
      <c r="E54" s="62">
        <f t="shared" si="34"/>
        <v>0</v>
      </c>
      <c r="F54" s="62"/>
      <c r="G54" s="62"/>
      <c r="H54" s="62"/>
      <c r="I54" s="62"/>
      <c r="J54" s="62"/>
      <c r="K54" s="62">
        <f t="shared" si="34"/>
        <v>0</v>
      </c>
      <c r="L54" s="62">
        <f t="shared" si="34"/>
        <v>0</v>
      </c>
      <c r="M54" s="62">
        <f t="shared" si="34"/>
        <v>0</v>
      </c>
      <c r="N54" s="62">
        <f t="shared" si="34"/>
        <v>0</v>
      </c>
      <c r="O54" s="62">
        <f t="shared" si="34"/>
        <v>0</v>
      </c>
      <c r="P54" s="62"/>
      <c r="Q54" s="62"/>
      <c r="R54" s="62">
        <f t="shared" si="34"/>
        <v>0</v>
      </c>
      <c r="S54" s="62">
        <f t="shared" si="34"/>
        <v>0</v>
      </c>
      <c r="T54" s="62">
        <f t="shared" si="34"/>
        <v>0</v>
      </c>
      <c r="U54" s="62">
        <f t="shared" si="34"/>
        <v>0</v>
      </c>
      <c r="V54" s="62">
        <f t="shared" si="34"/>
        <v>0</v>
      </c>
      <c r="W54" s="62">
        <f t="shared" si="34"/>
        <v>0</v>
      </c>
      <c r="X54" s="62">
        <f t="shared" si="34"/>
        <v>0</v>
      </c>
      <c r="Y54" s="62">
        <f t="shared" si="34"/>
        <v>0</v>
      </c>
      <c r="Z54" s="62">
        <f t="shared" si="34"/>
        <v>0</v>
      </c>
      <c r="AA54" s="62"/>
      <c r="AB54" s="62">
        <f t="shared" si="34"/>
        <v>0</v>
      </c>
      <c r="AC54" s="62">
        <f t="shared" si="34"/>
        <v>0</v>
      </c>
      <c r="AD54" s="62"/>
      <c r="AE54" s="62">
        <f t="shared" si="34"/>
        <v>0</v>
      </c>
      <c r="AF54" s="62">
        <f t="shared" si="34"/>
        <v>0</v>
      </c>
      <c r="AG54" s="62"/>
      <c r="AH54" s="62">
        <f t="shared" si="34"/>
        <v>0</v>
      </c>
      <c r="AI54" s="62">
        <f t="shared" si="34"/>
        <v>0</v>
      </c>
      <c r="AJ54" s="62"/>
      <c r="AK54" s="62">
        <f t="shared" si="34"/>
        <v>0</v>
      </c>
      <c r="AL54" s="62">
        <f t="shared" si="34"/>
        <v>0</v>
      </c>
      <c r="AM54" s="62">
        <f t="shared" si="34"/>
        <v>0</v>
      </c>
      <c r="AN54" s="62"/>
      <c r="AO54" s="62">
        <f t="shared" si="34"/>
        <v>0</v>
      </c>
      <c r="AP54" s="62">
        <f t="shared" si="34"/>
        <v>0</v>
      </c>
      <c r="AQ54" s="62">
        <f t="shared" si="34"/>
        <v>0</v>
      </c>
      <c r="AR54" s="62">
        <f t="shared" si="34"/>
        <v>0</v>
      </c>
      <c r="AS54" s="62">
        <f t="shared" si="34"/>
        <v>0</v>
      </c>
      <c r="AT54" s="62">
        <f t="shared" si="34"/>
        <v>0</v>
      </c>
      <c r="AU54" s="62">
        <f t="shared" si="34"/>
        <v>0</v>
      </c>
      <c r="AV54" s="62">
        <f t="shared" si="34"/>
        <v>0</v>
      </c>
      <c r="AW54" s="62">
        <f t="shared" si="34"/>
        <v>0</v>
      </c>
      <c r="AX54" s="62">
        <f t="shared" si="34"/>
        <v>0</v>
      </c>
      <c r="AY54" s="62">
        <f t="shared" si="34"/>
        <v>0</v>
      </c>
      <c r="AZ54" s="62">
        <f t="shared" si="34"/>
        <v>0</v>
      </c>
      <c r="BA54" s="62">
        <f t="shared" si="34"/>
        <v>0</v>
      </c>
      <c r="BB54" s="62">
        <f t="shared" si="34"/>
        <v>0</v>
      </c>
      <c r="BC54" s="62">
        <f t="shared" si="34"/>
        <v>0</v>
      </c>
      <c r="BD54" s="62"/>
      <c r="BE54" s="62"/>
      <c r="BF54" s="62"/>
      <c r="BG54" s="62"/>
      <c r="BH54" s="62">
        <f t="shared" si="34"/>
        <v>0</v>
      </c>
      <c r="BI54" s="62"/>
      <c r="BJ54" s="62"/>
      <c r="BK54" s="62"/>
      <c r="BL54" s="62"/>
      <c r="BM54" s="62"/>
      <c r="BN54" s="62"/>
      <c r="BO54" s="62"/>
      <c r="BP54" s="62"/>
      <c r="BQ54" s="62"/>
      <c r="BR54" s="62"/>
      <c r="BS54" s="62"/>
      <c r="BT54" s="62"/>
      <c r="BU54" s="62"/>
      <c r="BV54" s="62"/>
      <c r="BW54" s="62">
        <f t="shared" si="35"/>
        <v>0</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HABITATS!E182</f>
        <v>0.17</v>
      </c>
      <c r="C55" s="62">
        <f t="shared" ref="C55:C57" si="36">$B55</f>
        <v>0.17</v>
      </c>
      <c r="D55" s="62"/>
      <c r="E55" s="62">
        <f t="shared" si="34"/>
        <v>0.17</v>
      </c>
      <c r="F55" s="62"/>
      <c r="G55" s="62"/>
      <c r="H55" s="62">
        <f t="shared" si="34"/>
        <v>0.17</v>
      </c>
      <c r="I55" s="62">
        <f t="shared" si="34"/>
        <v>0.17</v>
      </c>
      <c r="J55" s="62">
        <f t="shared" si="34"/>
        <v>0.17</v>
      </c>
      <c r="K55" s="62"/>
      <c r="L55" s="62">
        <f t="shared" si="34"/>
        <v>0.17</v>
      </c>
      <c r="M55" s="62"/>
      <c r="N55" s="62"/>
      <c r="O55" s="62">
        <f t="shared" si="34"/>
        <v>0.17</v>
      </c>
      <c r="P55" s="62"/>
      <c r="Q55" s="62"/>
      <c r="R55" s="62">
        <f t="shared" si="34"/>
        <v>0.17</v>
      </c>
      <c r="S55" s="62">
        <f t="shared" si="34"/>
        <v>0.17</v>
      </c>
      <c r="T55" s="62">
        <f t="shared" si="34"/>
        <v>0.17</v>
      </c>
      <c r="U55" s="62">
        <f t="shared" si="34"/>
        <v>0.17</v>
      </c>
      <c r="V55" s="62">
        <f t="shared" si="34"/>
        <v>0.17</v>
      </c>
      <c r="W55" s="62"/>
      <c r="X55" s="62">
        <f t="shared" si="34"/>
        <v>0.17</v>
      </c>
      <c r="Y55" s="62">
        <f t="shared" si="34"/>
        <v>0.17</v>
      </c>
      <c r="Z55" s="62"/>
      <c r="AA55" s="62"/>
      <c r="AB55" s="62"/>
      <c r="AC55" s="62">
        <f t="shared" si="34"/>
        <v>0.17</v>
      </c>
      <c r="AD55" s="62"/>
      <c r="AE55" s="62">
        <f t="shared" si="34"/>
        <v>0.17</v>
      </c>
      <c r="AF55" s="62">
        <f t="shared" si="34"/>
        <v>0.17</v>
      </c>
      <c r="AG55" s="62"/>
      <c r="AH55" s="62"/>
      <c r="AI55" s="62"/>
      <c r="AJ55" s="62"/>
      <c r="AK55" s="62"/>
      <c r="AL55" s="62"/>
      <c r="AM55" s="62">
        <f t="shared" si="34"/>
        <v>0.17</v>
      </c>
      <c r="AN55" s="62"/>
      <c r="AO55" s="62">
        <f t="shared" si="34"/>
        <v>0.17</v>
      </c>
      <c r="AP55" s="62">
        <f t="shared" si="34"/>
        <v>0.17</v>
      </c>
      <c r="AQ55" s="62">
        <f t="shared" si="34"/>
        <v>0.17</v>
      </c>
      <c r="AR55" s="62"/>
      <c r="AS55" s="62">
        <f t="shared" si="34"/>
        <v>0.17</v>
      </c>
      <c r="AT55" s="62">
        <f t="shared" si="34"/>
        <v>0.17</v>
      </c>
      <c r="AU55" s="62"/>
      <c r="AV55" s="62">
        <f t="shared" si="34"/>
        <v>0.17</v>
      </c>
      <c r="AW55" s="62"/>
      <c r="AX55" s="62"/>
      <c r="AY55" s="62"/>
      <c r="AZ55" s="62">
        <f t="shared" si="34"/>
        <v>0.17</v>
      </c>
      <c r="BA55" s="62"/>
      <c r="BB55" s="62"/>
      <c r="BC55" s="62">
        <f t="shared" si="34"/>
        <v>0.17</v>
      </c>
      <c r="BD55" s="62">
        <f t="shared" si="34"/>
        <v>0.17</v>
      </c>
      <c r="BE55" s="62"/>
      <c r="BF55" s="62"/>
      <c r="BG55" s="62"/>
      <c r="BH55" s="62"/>
      <c r="BI55" s="62"/>
      <c r="BJ55" s="62"/>
      <c r="BK55" s="62"/>
      <c r="BL55" s="62"/>
      <c r="BM55" s="62"/>
      <c r="BN55" s="62">
        <f t="shared" si="35"/>
        <v>0.17</v>
      </c>
      <c r="BO55" s="62"/>
      <c r="BP55" s="62">
        <f t="shared" si="35"/>
        <v>0.17</v>
      </c>
      <c r="BQ55" s="62">
        <f t="shared" si="35"/>
        <v>0.17</v>
      </c>
      <c r="BR55" s="62">
        <f t="shared" si="35"/>
        <v>0.17</v>
      </c>
      <c r="BS55" s="62">
        <f t="shared" si="35"/>
        <v>0.17</v>
      </c>
      <c r="BT55" s="62">
        <f t="shared" si="35"/>
        <v>0.17</v>
      </c>
      <c r="BU55" s="62"/>
      <c r="BV55" s="62"/>
      <c r="BW55" s="62">
        <f t="shared" si="35"/>
        <v>0.17</v>
      </c>
      <c r="BX55" s="62">
        <f t="shared" si="35"/>
        <v>0.17</v>
      </c>
      <c r="BY55" s="62">
        <f t="shared" si="35"/>
        <v>0.17</v>
      </c>
      <c r="BZ55" s="62">
        <f t="shared" si="35"/>
        <v>0.17</v>
      </c>
      <c r="CA55" s="62">
        <f t="shared" si="35"/>
        <v>0.17</v>
      </c>
      <c r="CB55" s="62">
        <f t="shared" si="35"/>
        <v>0.17</v>
      </c>
      <c r="CC55" s="62">
        <f t="shared" si="35"/>
        <v>0.17</v>
      </c>
      <c r="CD55" s="62"/>
      <c r="CE55" s="62"/>
      <c r="CF55" s="62"/>
      <c r="CG55" s="62"/>
      <c r="CH55" s="62"/>
      <c r="CI55" s="62"/>
      <c r="CJ55" s="62">
        <f t="shared" si="35"/>
        <v>0.17</v>
      </c>
      <c r="CK55" s="62">
        <f t="shared" si="35"/>
        <v>0.17</v>
      </c>
      <c r="CL55" s="62">
        <f t="shared" si="35"/>
        <v>0.17</v>
      </c>
    </row>
    <row r="56" spans="1:90" x14ac:dyDescent="0.3">
      <c r="A56" s="52" t="str">
        <f>HABITATS!A15</f>
        <v>J2.2</v>
      </c>
      <c r="B56" s="79">
        <f>HABITATS!E183</f>
        <v>0</v>
      </c>
      <c r="C56" s="62">
        <f t="shared" si="36"/>
        <v>0</v>
      </c>
      <c r="D56" s="62">
        <v>0.08</v>
      </c>
      <c r="E56" s="62">
        <f t="shared" si="34"/>
        <v>0</v>
      </c>
      <c r="F56" s="62"/>
      <c r="G56" s="62"/>
      <c r="H56" s="62">
        <f t="shared" si="34"/>
        <v>0</v>
      </c>
      <c r="I56" s="62">
        <f t="shared" si="34"/>
        <v>0</v>
      </c>
      <c r="J56" s="62">
        <f t="shared" si="34"/>
        <v>0</v>
      </c>
      <c r="K56" s="62"/>
      <c r="L56" s="62">
        <f t="shared" si="34"/>
        <v>0</v>
      </c>
      <c r="M56" s="62"/>
      <c r="N56" s="62"/>
      <c r="O56" s="62">
        <f t="shared" si="34"/>
        <v>0</v>
      </c>
      <c r="P56" s="62"/>
      <c r="Q56" s="62"/>
      <c r="R56" s="62">
        <f t="shared" si="34"/>
        <v>0</v>
      </c>
      <c r="S56" s="62">
        <f t="shared" si="34"/>
        <v>0</v>
      </c>
      <c r="T56" s="62">
        <f t="shared" si="34"/>
        <v>0</v>
      </c>
      <c r="U56" s="62">
        <f t="shared" si="34"/>
        <v>0</v>
      </c>
      <c r="V56" s="62">
        <f t="shared" si="34"/>
        <v>0</v>
      </c>
      <c r="W56" s="62"/>
      <c r="X56" s="62">
        <f t="shared" si="34"/>
        <v>0</v>
      </c>
      <c r="Y56" s="62">
        <f t="shared" si="34"/>
        <v>0</v>
      </c>
      <c r="Z56" s="62"/>
      <c r="AA56" s="62"/>
      <c r="AB56" s="62"/>
      <c r="AC56" s="62">
        <f t="shared" si="34"/>
        <v>0</v>
      </c>
      <c r="AD56" s="62"/>
      <c r="AE56" s="62">
        <f t="shared" si="34"/>
        <v>0</v>
      </c>
      <c r="AF56" s="62">
        <f t="shared" si="34"/>
        <v>0</v>
      </c>
      <c r="AG56" s="62"/>
      <c r="AH56" s="62"/>
      <c r="AI56" s="62"/>
      <c r="AJ56" s="62"/>
      <c r="AK56" s="62"/>
      <c r="AL56" s="62"/>
      <c r="AM56" s="62">
        <f t="shared" si="34"/>
        <v>0</v>
      </c>
      <c r="AN56" s="62"/>
      <c r="AO56" s="62">
        <f t="shared" si="34"/>
        <v>0</v>
      </c>
      <c r="AP56" s="62">
        <f t="shared" si="34"/>
        <v>0</v>
      </c>
      <c r="AQ56" s="62">
        <f t="shared" si="34"/>
        <v>0</v>
      </c>
      <c r="AR56" s="62"/>
      <c r="AS56" s="62">
        <f t="shared" si="34"/>
        <v>0</v>
      </c>
      <c r="AT56" s="62">
        <f t="shared" si="34"/>
        <v>0</v>
      </c>
      <c r="AU56" s="62"/>
      <c r="AV56" s="62">
        <f t="shared" si="34"/>
        <v>0</v>
      </c>
      <c r="AW56" s="62"/>
      <c r="AX56" s="62"/>
      <c r="AY56" s="62"/>
      <c r="AZ56" s="62">
        <f t="shared" si="34"/>
        <v>0</v>
      </c>
      <c r="BA56" s="62"/>
      <c r="BB56" s="62"/>
      <c r="BC56" s="62">
        <f t="shared" si="34"/>
        <v>0</v>
      </c>
      <c r="BD56" s="62">
        <f t="shared" si="34"/>
        <v>0</v>
      </c>
      <c r="BE56" s="62"/>
      <c r="BF56" s="62"/>
      <c r="BG56" s="62"/>
      <c r="BH56" s="62"/>
      <c r="BI56" s="62"/>
      <c r="BJ56" s="62"/>
      <c r="BK56" s="62"/>
      <c r="BL56" s="62"/>
      <c r="BM56" s="62"/>
      <c r="BN56" s="62">
        <f t="shared" si="35"/>
        <v>0</v>
      </c>
      <c r="BO56" s="62"/>
      <c r="BP56" s="62">
        <f t="shared" si="35"/>
        <v>0</v>
      </c>
      <c r="BQ56" s="62">
        <f t="shared" si="35"/>
        <v>0</v>
      </c>
      <c r="BR56" s="62">
        <f t="shared" si="35"/>
        <v>0</v>
      </c>
      <c r="BS56" s="62">
        <f t="shared" si="35"/>
        <v>0</v>
      </c>
      <c r="BT56" s="62">
        <f t="shared" si="35"/>
        <v>0</v>
      </c>
      <c r="BU56" s="62"/>
      <c r="BV56" s="62"/>
      <c r="BW56" s="62">
        <f t="shared" si="35"/>
        <v>0</v>
      </c>
      <c r="BX56" s="62"/>
      <c r="BY56" s="62">
        <f t="shared" si="35"/>
        <v>0</v>
      </c>
      <c r="BZ56" s="62">
        <f t="shared" si="35"/>
        <v>0</v>
      </c>
      <c r="CA56" s="62">
        <f t="shared" si="35"/>
        <v>0</v>
      </c>
      <c r="CB56" s="62"/>
      <c r="CC56" s="62">
        <f t="shared" si="35"/>
        <v>0</v>
      </c>
      <c r="CD56" s="62"/>
      <c r="CE56" s="62"/>
      <c r="CF56" s="62"/>
      <c r="CG56" s="62"/>
      <c r="CH56" s="62"/>
      <c r="CI56" s="62"/>
      <c r="CJ56" s="62">
        <f t="shared" si="35"/>
        <v>0</v>
      </c>
      <c r="CK56" s="62">
        <f t="shared" si="35"/>
        <v>0</v>
      </c>
      <c r="CL56" s="62">
        <f t="shared" si="35"/>
        <v>0</v>
      </c>
    </row>
    <row r="57" spans="1:90" x14ac:dyDescent="0.3">
      <c r="A57" s="52" t="str">
        <f>HABITATS!A16</f>
        <v>J2.3</v>
      </c>
      <c r="B57" s="79">
        <f>HABITATS!E184</f>
        <v>8.1000000000000003E-2</v>
      </c>
      <c r="C57" s="62">
        <f t="shared" si="36"/>
        <v>8.1000000000000003E-2</v>
      </c>
      <c r="D57" s="62">
        <v>0.45500000000000002</v>
      </c>
      <c r="E57" s="62">
        <f t="shared" si="34"/>
        <v>8.1000000000000003E-2</v>
      </c>
      <c r="F57" s="62"/>
      <c r="G57" s="62"/>
      <c r="H57" s="62">
        <f t="shared" si="34"/>
        <v>8.1000000000000003E-2</v>
      </c>
      <c r="I57" s="62">
        <f t="shared" si="34"/>
        <v>8.1000000000000003E-2</v>
      </c>
      <c r="J57" s="62">
        <f t="shared" si="34"/>
        <v>8.1000000000000003E-2</v>
      </c>
      <c r="K57" s="62"/>
      <c r="L57" s="62">
        <f t="shared" si="34"/>
        <v>8.1000000000000003E-2</v>
      </c>
      <c r="M57" s="62"/>
      <c r="N57" s="62"/>
      <c r="O57" s="62">
        <f t="shared" si="34"/>
        <v>8.1000000000000003E-2</v>
      </c>
      <c r="P57" s="62"/>
      <c r="Q57" s="62"/>
      <c r="R57" s="62">
        <f t="shared" si="34"/>
        <v>8.1000000000000003E-2</v>
      </c>
      <c r="S57" s="62">
        <f t="shared" si="34"/>
        <v>8.1000000000000003E-2</v>
      </c>
      <c r="T57" s="62">
        <f t="shared" si="34"/>
        <v>8.1000000000000003E-2</v>
      </c>
      <c r="U57" s="62">
        <f t="shared" si="34"/>
        <v>8.1000000000000003E-2</v>
      </c>
      <c r="V57" s="62">
        <f t="shared" si="34"/>
        <v>8.1000000000000003E-2</v>
      </c>
      <c r="W57" s="62"/>
      <c r="X57" s="62">
        <f t="shared" si="34"/>
        <v>8.1000000000000003E-2</v>
      </c>
      <c r="Y57" s="62">
        <f t="shared" si="34"/>
        <v>8.1000000000000003E-2</v>
      </c>
      <c r="Z57" s="62"/>
      <c r="AA57" s="62"/>
      <c r="AB57" s="62"/>
      <c r="AC57" s="62">
        <f t="shared" si="34"/>
        <v>8.1000000000000003E-2</v>
      </c>
      <c r="AD57" s="62"/>
      <c r="AE57" s="62">
        <f t="shared" si="34"/>
        <v>8.1000000000000003E-2</v>
      </c>
      <c r="AF57" s="62">
        <f t="shared" si="34"/>
        <v>8.1000000000000003E-2</v>
      </c>
      <c r="AG57" s="62"/>
      <c r="AH57" s="62"/>
      <c r="AI57" s="62"/>
      <c r="AJ57" s="62"/>
      <c r="AK57" s="62"/>
      <c r="AL57" s="62"/>
      <c r="AM57" s="62">
        <f t="shared" si="34"/>
        <v>8.1000000000000003E-2</v>
      </c>
      <c r="AN57" s="62"/>
      <c r="AO57" s="62">
        <f t="shared" si="34"/>
        <v>8.1000000000000003E-2</v>
      </c>
      <c r="AP57" s="62">
        <f t="shared" si="34"/>
        <v>8.1000000000000003E-2</v>
      </c>
      <c r="AQ57" s="62">
        <f t="shared" si="34"/>
        <v>8.1000000000000003E-2</v>
      </c>
      <c r="AR57" s="62"/>
      <c r="AS57" s="62">
        <f t="shared" si="34"/>
        <v>8.1000000000000003E-2</v>
      </c>
      <c r="AT57" s="62">
        <f t="shared" si="34"/>
        <v>8.1000000000000003E-2</v>
      </c>
      <c r="AU57" s="62"/>
      <c r="AV57" s="62">
        <f t="shared" si="34"/>
        <v>8.1000000000000003E-2</v>
      </c>
      <c r="AW57" s="62"/>
      <c r="AX57" s="62"/>
      <c r="AY57" s="62"/>
      <c r="AZ57" s="62">
        <f t="shared" si="34"/>
        <v>8.1000000000000003E-2</v>
      </c>
      <c r="BA57" s="62"/>
      <c r="BB57" s="62"/>
      <c r="BC57" s="62">
        <f t="shared" si="34"/>
        <v>8.1000000000000003E-2</v>
      </c>
      <c r="BD57" s="62">
        <f t="shared" si="34"/>
        <v>8.1000000000000003E-2</v>
      </c>
      <c r="BE57" s="62"/>
      <c r="BF57" s="62"/>
      <c r="BG57" s="62"/>
      <c r="BH57" s="62"/>
      <c r="BI57" s="62"/>
      <c r="BJ57" s="62"/>
      <c r="BK57" s="62">
        <f t="shared" si="34"/>
        <v>8.1000000000000003E-2</v>
      </c>
      <c r="BL57" s="62"/>
      <c r="BM57" s="62">
        <f t="shared" si="35"/>
        <v>8.1000000000000003E-2</v>
      </c>
      <c r="BN57" s="62">
        <f t="shared" si="35"/>
        <v>8.1000000000000003E-2</v>
      </c>
      <c r="BO57" s="62">
        <f t="shared" si="35"/>
        <v>8.1000000000000003E-2</v>
      </c>
      <c r="BP57" s="62">
        <f t="shared" si="35"/>
        <v>8.1000000000000003E-2</v>
      </c>
      <c r="BQ57" s="62">
        <f t="shared" si="35"/>
        <v>8.1000000000000003E-2</v>
      </c>
      <c r="BR57" s="62">
        <f t="shared" si="35"/>
        <v>8.1000000000000003E-2</v>
      </c>
      <c r="BS57" s="62">
        <f t="shared" si="35"/>
        <v>8.1000000000000003E-2</v>
      </c>
      <c r="BT57" s="62">
        <f t="shared" si="35"/>
        <v>8.1000000000000003E-2</v>
      </c>
      <c r="BU57" s="62">
        <f t="shared" si="35"/>
        <v>8.1000000000000003E-2</v>
      </c>
      <c r="BV57" s="62"/>
      <c r="BW57" s="62">
        <f t="shared" si="35"/>
        <v>8.1000000000000003E-2</v>
      </c>
      <c r="BX57" s="62">
        <f t="shared" si="35"/>
        <v>8.1000000000000003E-2</v>
      </c>
      <c r="BY57" s="62">
        <f t="shared" si="35"/>
        <v>8.1000000000000003E-2</v>
      </c>
      <c r="BZ57" s="62">
        <f t="shared" si="35"/>
        <v>8.1000000000000003E-2</v>
      </c>
      <c r="CA57" s="62">
        <f t="shared" si="35"/>
        <v>8.1000000000000003E-2</v>
      </c>
      <c r="CB57" s="62">
        <f t="shared" si="35"/>
        <v>8.1000000000000003E-2</v>
      </c>
      <c r="CC57" s="62">
        <f t="shared" si="35"/>
        <v>8.1000000000000003E-2</v>
      </c>
      <c r="CD57" s="62"/>
      <c r="CE57" s="62"/>
      <c r="CF57" s="62"/>
      <c r="CG57" s="62"/>
      <c r="CH57" s="62"/>
      <c r="CI57" s="62"/>
      <c r="CJ57" s="62">
        <f t="shared" si="35"/>
        <v>8.1000000000000003E-2</v>
      </c>
      <c r="CK57" s="62">
        <f t="shared" si="35"/>
        <v>8.1000000000000003E-2</v>
      </c>
      <c r="CL57" s="62">
        <f t="shared" si="35"/>
        <v>8.1000000000000003E-2</v>
      </c>
    </row>
    <row r="58" spans="1:90" x14ac:dyDescent="0.3">
      <c r="A58" s="52" t="str">
        <f>HABITATS!A17</f>
        <v>J2.8</v>
      </c>
      <c r="B58" s="79">
        <f>HABITATS!E185</f>
        <v>0</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HABITATS!E186</f>
        <v>0</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35"/>
        <v>0</v>
      </c>
      <c r="BN59" s="62"/>
      <c r="BO59" s="62">
        <f t="shared" si="35"/>
        <v>0</v>
      </c>
      <c r="BP59" s="62">
        <f t="shared" si="35"/>
        <v>0</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HABITATS!E187</f>
        <v>8.1000000000000003E-2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M61" si="37">SUM(B44:B60)</f>
        <v>1.3609999999999998</v>
      </c>
      <c r="C61" s="63">
        <f t="shared" si="37"/>
        <v>0.251</v>
      </c>
      <c r="D61" s="63">
        <v>0.53500000000000003</v>
      </c>
      <c r="E61" s="63">
        <f t="shared" si="37"/>
        <v>1.2799999999999998</v>
      </c>
      <c r="F61" s="63">
        <f t="shared" si="37"/>
        <v>0</v>
      </c>
      <c r="G61" s="63">
        <f t="shared" si="37"/>
        <v>0</v>
      </c>
      <c r="H61" s="63">
        <f t="shared" si="37"/>
        <v>1.202</v>
      </c>
      <c r="I61" s="63">
        <f t="shared" si="37"/>
        <v>1.2799999999999998</v>
      </c>
      <c r="J61" s="63">
        <f t="shared" si="37"/>
        <v>0.32900000000000001</v>
      </c>
      <c r="K61" s="63">
        <f t="shared" si="37"/>
        <v>0</v>
      </c>
      <c r="L61" s="63">
        <f t="shared" si="37"/>
        <v>1.202</v>
      </c>
      <c r="M61" s="63">
        <f t="shared" si="37"/>
        <v>0</v>
      </c>
      <c r="N61" s="63">
        <f t="shared" si="37"/>
        <v>0.95099999999999996</v>
      </c>
      <c r="O61" s="63">
        <f t="shared" si="37"/>
        <v>1.202</v>
      </c>
      <c r="P61" s="63">
        <f t="shared" si="37"/>
        <v>0</v>
      </c>
      <c r="Q61" s="63">
        <f t="shared" si="37"/>
        <v>0.95099999999999996</v>
      </c>
      <c r="R61" s="63">
        <f t="shared" si="37"/>
        <v>1.2799999999999998</v>
      </c>
      <c r="S61" s="63">
        <f t="shared" si="37"/>
        <v>1.202</v>
      </c>
      <c r="T61" s="63">
        <f t="shared" si="37"/>
        <v>1.2799999999999998</v>
      </c>
      <c r="U61" s="63">
        <f t="shared" si="37"/>
        <v>0.32900000000000001</v>
      </c>
      <c r="V61" s="63">
        <f t="shared" si="37"/>
        <v>1.2799999999999998</v>
      </c>
      <c r="W61" s="63">
        <f t="shared" si="37"/>
        <v>1.0289999999999999</v>
      </c>
      <c r="X61" s="63">
        <f t="shared" si="37"/>
        <v>1.202</v>
      </c>
      <c r="Y61" s="63">
        <f t="shared" si="37"/>
        <v>1.2799999999999998</v>
      </c>
      <c r="Z61" s="63">
        <f t="shared" si="37"/>
        <v>0.95099999999999996</v>
      </c>
      <c r="AA61" s="63">
        <f t="shared" si="37"/>
        <v>0.95099999999999996</v>
      </c>
      <c r="AB61" s="63">
        <f t="shared" si="37"/>
        <v>0</v>
      </c>
      <c r="AC61" s="63">
        <f t="shared" si="37"/>
        <v>0.32900000000000001</v>
      </c>
      <c r="AD61" s="63">
        <f t="shared" si="37"/>
        <v>0.95099999999999996</v>
      </c>
      <c r="AE61" s="63">
        <f t="shared" si="37"/>
        <v>1.202</v>
      </c>
      <c r="AF61" s="63">
        <f t="shared" si="37"/>
        <v>1.202</v>
      </c>
      <c r="AG61" s="63">
        <f t="shared" si="37"/>
        <v>0.95099999999999996</v>
      </c>
      <c r="AH61" s="63">
        <f t="shared" si="37"/>
        <v>0.95099999999999996</v>
      </c>
      <c r="AI61" s="63">
        <f t="shared" si="37"/>
        <v>0.95099999999999996</v>
      </c>
      <c r="AJ61" s="63">
        <f t="shared" si="37"/>
        <v>0.95099999999999996</v>
      </c>
      <c r="AK61" s="63">
        <f t="shared" si="37"/>
        <v>1.0289999999999999</v>
      </c>
      <c r="AL61" s="63">
        <f t="shared" si="37"/>
        <v>0</v>
      </c>
      <c r="AM61" s="63">
        <f t="shared" si="37"/>
        <v>1.2799999999999998</v>
      </c>
      <c r="AN61" s="63">
        <f t="shared" si="37"/>
        <v>0</v>
      </c>
      <c r="AO61" s="63">
        <f t="shared" si="37"/>
        <v>1.2799999999999998</v>
      </c>
      <c r="AP61" s="63">
        <f t="shared" si="37"/>
        <v>1.202</v>
      </c>
      <c r="AQ61" s="63">
        <f t="shared" si="37"/>
        <v>1.202</v>
      </c>
      <c r="AR61" s="63">
        <f t="shared" si="37"/>
        <v>0</v>
      </c>
      <c r="AS61" s="63">
        <f t="shared" si="37"/>
        <v>1.2799999999999998</v>
      </c>
      <c r="AT61" s="63">
        <f t="shared" si="37"/>
        <v>1.202</v>
      </c>
      <c r="AU61" s="63">
        <f t="shared" si="37"/>
        <v>0.95099999999999996</v>
      </c>
      <c r="AV61" s="63">
        <f t="shared" si="37"/>
        <v>1.202</v>
      </c>
      <c r="AW61" s="63">
        <f t="shared" si="37"/>
        <v>0.95099999999999996</v>
      </c>
      <c r="AX61" s="63">
        <f t="shared" si="37"/>
        <v>0.95099999999999996</v>
      </c>
      <c r="AY61" s="63">
        <f t="shared" si="37"/>
        <v>0.95099999999999996</v>
      </c>
      <c r="AZ61" s="63">
        <f t="shared" si="37"/>
        <v>1.202</v>
      </c>
      <c r="BA61" s="63">
        <f t="shared" si="37"/>
        <v>0.95099999999999996</v>
      </c>
      <c r="BB61" s="63">
        <f t="shared" si="37"/>
        <v>0.95099999999999996</v>
      </c>
      <c r="BC61" s="63">
        <f t="shared" si="37"/>
        <v>1.202</v>
      </c>
      <c r="BD61" s="63">
        <f t="shared" si="37"/>
        <v>0.251</v>
      </c>
      <c r="BE61" s="63">
        <f t="shared" si="37"/>
        <v>0</v>
      </c>
      <c r="BF61" s="63">
        <f t="shared" si="37"/>
        <v>1.0289999999999999</v>
      </c>
      <c r="BG61" s="63">
        <f t="shared" si="37"/>
        <v>0</v>
      </c>
      <c r="BH61" s="63">
        <f t="shared" si="37"/>
        <v>0</v>
      </c>
      <c r="BI61" s="63">
        <f t="shared" si="37"/>
        <v>0</v>
      </c>
      <c r="BJ61" s="63">
        <f t="shared" si="37"/>
        <v>1.0289999999999999</v>
      </c>
      <c r="BK61" s="63">
        <f t="shared" si="37"/>
        <v>1.1099999999999999</v>
      </c>
      <c r="BL61" s="63">
        <f t="shared" si="37"/>
        <v>0</v>
      </c>
      <c r="BM61" s="63">
        <f t="shared" si="37"/>
        <v>1.1099999999999999</v>
      </c>
      <c r="BN61" s="63">
        <f t="shared" ref="BN61:CL61" si="38">SUM(BN44:BN60)</f>
        <v>1.2799999999999998</v>
      </c>
      <c r="BO61" s="63">
        <f t="shared" si="38"/>
        <v>1.1099999999999999</v>
      </c>
      <c r="BP61" s="63">
        <f t="shared" si="38"/>
        <v>0.251</v>
      </c>
      <c r="BQ61" s="63">
        <f t="shared" si="38"/>
        <v>0.32900000000000001</v>
      </c>
      <c r="BR61" s="63">
        <f t="shared" si="38"/>
        <v>1.2799999999999998</v>
      </c>
      <c r="BS61" s="63">
        <f t="shared" si="38"/>
        <v>1.2799999999999998</v>
      </c>
      <c r="BT61" s="63">
        <f t="shared" si="38"/>
        <v>0.251</v>
      </c>
      <c r="BU61" s="63">
        <f t="shared" si="38"/>
        <v>1.1099999999999999</v>
      </c>
      <c r="BV61" s="63">
        <f t="shared" si="38"/>
        <v>0</v>
      </c>
      <c r="BW61" s="63">
        <f t="shared" si="38"/>
        <v>1.2799999999999998</v>
      </c>
      <c r="BX61" s="63">
        <f t="shared" si="38"/>
        <v>1.202</v>
      </c>
      <c r="BY61" s="63">
        <f t="shared" si="38"/>
        <v>1.202</v>
      </c>
      <c r="BZ61" s="63">
        <f t="shared" si="38"/>
        <v>1.202</v>
      </c>
      <c r="CA61" s="63">
        <f t="shared" si="38"/>
        <v>1.202</v>
      </c>
      <c r="CB61" s="63">
        <f t="shared" si="38"/>
        <v>0.251</v>
      </c>
      <c r="CC61" s="63">
        <f t="shared" si="38"/>
        <v>0.32900000000000001</v>
      </c>
      <c r="CD61" s="63">
        <f t="shared" si="38"/>
        <v>0.95099999999999996</v>
      </c>
      <c r="CE61" s="63">
        <f t="shared" si="38"/>
        <v>1.0289999999999999</v>
      </c>
      <c r="CF61" s="63">
        <f t="shared" si="38"/>
        <v>0.95099999999999996</v>
      </c>
      <c r="CG61" s="63">
        <f t="shared" si="38"/>
        <v>7.8E-2</v>
      </c>
      <c r="CH61" s="63">
        <f t="shared" si="38"/>
        <v>0.95099999999999996</v>
      </c>
      <c r="CI61" s="63">
        <f t="shared" si="38"/>
        <v>0.95099999999999996</v>
      </c>
      <c r="CJ61" s="63">
        <f t="shared" si="38"/>
        <v>1.2799999999999998</v>
      </c>
      <c r="CK61" s="63">
        <f t="shared" si="38"/>
        <v>1.2799999999999998</v>
      </c>
      <c r="CL61" s="63">
        <f t="shared" si="38"/>
        <v>0.251</v>
      </c>
    </row>
    <row r="62" spans="1:90" x14ac:dyDescent="0.3">
      <c r="A62" s="54" t="s">
        <v>10</v>
      </c>
      <c r="B62" s="54" t="s">
        <v>0</v>
      </c>
      <c r="C62" s="54"/>
      <c r="D62" s="69"/>
      <c r="E62" s="69"/>
      <c r="Q62" s="61"/>
      <c r="BC62" s="69"/>
      <c r="BD62" s="69"/>
      <c r="BE62" s="69"/>
    </row>
    <row r="63" spans="1:90" x14ac:dyDescent="0.3">
      <c r="A63" s="52" t="str">
        <f>HABITATS!A3</f>
        <v>A1.1.2</v>
      </c>
      <c r="B63" s="81">
        <f>HABITATS!F171</f>
        <v>23.602</v>
      </c>
      <c r="C63" s="62"/>
      <c r="D63" s="62"/>
      <c r="E63" s="62">
        <f t="shared" ref="E63:T70" si="39">$B63</f>
        <v>23.602</v>
      </c>
      <c r="F63" s="62"/>
      <c r="G63" s="62"/>
      <c r="H63" s="62">
        <f t="shared" si="39"/>
        <v>23.602</v>
      </c>
      <c r="I63" s="62">
        <f t="shared" si="39"/>
        <v>23.602</v>
      </c>
      <c r="J63" s="62">
        <f t="shared" si="39"/>
        <v>23.602</v>
      </c>
      <c r="K63" s="62"/>
      <c r="L63" s="62">
        <f t="shared" si="39"/>
        <v>23.602</v>
      </c>
      <c r="M63" s="62"/>
      <c r="N63" s="62">
        <f t="shared" si="39"/>
        <v>23.602</v>
      </c>
      <c r="O63" s="62">
        <f t="shared" si="39"/>
        <v>23.602</v>
      </c>
      <c r="P63" s="62">
        <f t="shared" si="39"/>
        <v>23.602</v>
      </c>
      <c r="Q63" s="62">
        <f t="shared" si="39"/>
        <v>23.602</v>
      </c>
      <c r="R63" s="62">
        <f t="shared" si="39"/>
        <v>23.602</v>
      </c>
      <c r="S63" s="62">
        <f t="shared" si="39"/>
        <v>23.602</v>
      </c>
      <c r="T63" s="62">
        <f t="shared" si="39"/>
        <v>23.602</v>
      </c>
      <c r="U63" s="62">
        <f t="shared" ref="U63:CE66" si="40">$B63</f>
        <v>23.602</v>
      </c>
      <c r="V63" s="62">
        <f t="shared" si="40"/>
        <v>23.602</v>
      </c>
      <c r="W63" s="62">
        <f t="shared" si="40"/>
        <v>23.602</v>
      </c>
      <c r="X63" s="62">
        <f t="shared" si="40"/>
        <v>23.602</v>
      </c>
      <c r="Y63" s="62">
        <f t="shared" si="40"/>
        <v>23.602</v>
      </c>
      <c r="Z63" s="62">
        <f t="shared" si="40"/>
        <v>23.602</v>
      </c>
      <c r="AA63" s="62">
        <f t="shared" si="40"/>
        <v>23.602</v>
      </c>
      <c r="AB63" s="62"/>
      <c r="AC63" s="62">
        <f t="shared" si="40"/>
        <v>23.602</v>
      </c>
      <c r="AD63" s="62">
        <f t="shared" si="40"/>
        <v>23.602</v>
      </c>
      <c r="AE63" s="62">
        <f t="shared" si="40"/>
        <v>23.602</v>
      </c>
      <c r="AF63" s="62">
        <f t="shared" si="40"/>
        <v>23.602</v>
      </c>
      <c r="AG63" s="62">
        <f t="shared" si="40"/>
        <v>23.602</v>
      </c>
      <c r="AH63" s="62">
        <f t="shared" si="40"/>
        <v>23.602</v>
      </c>
      <c r="AI63" s="62">
        <f t="shared" si="40"/>
        <v>23.602</v>
      </c>
      <c r="AJ63" s="62">
        <f t="shared" si="40"/>
        <v>23.602</v>
      </c>
      <c r="AK63" s="62">
        <f t="shared" si="40"/>
        <v>23.602</v>
      </c>
      <c r="AL63" s="62"/>
      <c r="AM63" s="62">
        <f t="shared" si="40"/>
        <v>23.602</v>
      </c>
      <c r="AN63" s="62">
        <f t="shared" si="40"/>
        <v>23.602</v>
      </c>
      <c r="AO63" s="62">
        <f t="shared" si="40"/>
        <v>23.602</v>
      </c>
      <c r="AP63" s="62">
        <f t="shared" si="40"/>
        <v>23.602</v>
      </c>
      <c r="AQ63" s="62">
        <f t="shared" si="40"/>
        <v>23.602</v>
      </c>
      <c r="AR63" s="62">
        <f t="shared" si="40"/>
        <v>23.602</v>
      </c>
      <c r="AS63" s="62">
        <f t="shared" si="40"/>
        <v>23.602</v>
      </c>
      <c r="AT63" s="62">
        <f t="shared" si="40"/>
        <v>23.602</v>
      </c>
      <c r="AU63" s="62">
        <f t="shared" si="40"/>
        <v>23.602</v>
      </c>
      <c r="AV63" s="62">
        <f t="shared" si="40"/>
        <v>23.602</v>
      </c>
      <c r="AW63" s="62">
        <f t="shared" si="40"/>
        <v>23.602</v>
      </c>
      <c r="AX63" s="62">
        <f t="shared" si="40"/>
        <v>23.602</v>
      </c>
      <c r="AY63" s="62">
        <f t="shared" si="40"/>
        <v>23.602</v>
      </c>
      <c r="AZ63" s="62">
        <f t="shared" si="40"/>
        <v>23.602</v>
      </c>
      <c r="BA63" s="62">
        <f t="shared" si="40"/>
        <v>23.602</v>
      </c>
      <c r="BB63" s="62">
        <f t="shared" si="40"/>
        <v>23.602</v>
      </c>
      <c r="BC63" s="62">
        <f t="shared" si="40"/>
        <v>23.602</v>
      </c>
      <c r="BD63" s="62"/>
      <c r="BE63" s="62"/>
      <c r="BF63" s="62">
        <f t="shared" si="40"/>
        <v>23.602</v>
      </c>
      <c r="BG63" s="62"/>
      <c r="BH63" s="62"/>
      <c r="BI63" s="62"/>
      <c r="BJ63" s="62">
        <f t="shared" si="40"/>
        <v>23.602</v>
      </c>
      <c r="BK63" s="62">
        <f t="shared" si="40"/>
        <v>23.602</v>
      </c>
      <c r="BL63" s="62"/>
      <c r="BM63" s="62">
        <f t="shared" si="40"/>
        <v>23.602</v>
      </c>
      <c r="BN63" s="62">
        <f t="shared" si="40"/>
        <v>23.602</v>
      </c>
      <c r="BO63" s="62">
        <f t="shared" si="40"/>
        <v>23.602</v>
      </c>
      <c r="BP63" s="62"/>
      <c r="BQ63" s="62">
        <f t="shared" si="40"/>
        <v>23.602</v>
      </c>
      <c r="BR63" s="62">
        <f t="shared" si="40"/>
        <v>23.602</v>
      </c>
      <c r="BS63" s="62">
        <f t="shared" si="40"/>
        <v>23.602</v>
      </c>
      <c r="BT63" s="62">
        <f t="shared" si="40"/>
        <v>23.602</v>
      </c>
      <c r="BU63" s="62">
        <f t="shared" si="40"/>
        <v>23.602</v>
      </c>
      <c r="BV63" s="62"/>
      <c r="BW63" s="62">
        <f t="shared" si="40"/>
        <v>23.602</v>
      </c>
      <c r="BX63" s="62">
        <f t="shared" si="40"/>
        <v>23.602</v>
      </c>
      <c r="BY63" s="62">
        <f t="shared" si="40"/>
        <v>23.602</v>
      </c>
      <c r="BZ63" s="62">
        <f t="shared" si="40"/>
        <v>23.602</v>
      </c>
      <c r="CA63" s="62">
        <f t="shared" si="40"/>
        <v>23.602</v>
      </c>
      <c r="CB63" s="62">
        <f t="shared" si="40"/>
        <v>23.602</v>
      </c>
      <c r="CC63" s="62"/>
      <c r="CD63" s="62">
        <f t="shared" si="40"/>
        <v>23.602</v>
      </c>
      <c r="CE63" s="62">
        <f t="shared" si="40"/>
        <v>23.602</v>
      </c>
      <c r="CF63" s="62">
        <f t="shared" ref="CF63:CL64" si="41">$B63</f>
        <v>23.602</v>
      </c>
      <c r="CG63" s="62">
        <f t="shared" si="41"/>
        <v>23.602</v>
      </c>
      <c r="CH63" s="62">
        <f t="shared" si="41"/>
        <v>23.602</v>
      </c>
      <c r="CI63" s="62">
        <f t="shared" si="41"/>
        <v>23.602</v>
      </c>
      <c r="CJ63" s="62">
        <f t="shared" si="41"/>
        <v>23.602</v>
      </c>
      <c r="CK63" s="62">
        <f t="shared" si="41"/>
        <v>23.602</v>
      </c>
      <c r="CL63" s="62">
        <f t="shared" si="41"/>
        <v>23.602</v>
      </c>
    </row>
    <row r="64" spans="1:90" x14ac:dyDescent="0.3">
      <c r="A64" s="52" t="str">
        <f>HABITATS!A4</f>
        <v>A1.3.2</v>
      </c>
      <c r="B64" s="81">
        <f>HABITATS!F172</f>
        <v>0</v>
      </c>
      <c r="C64" s="62"/>
      <c r="D64" s="62"/>
      <c r="E64" s="62">
        <f t="shared" si="39"/>
        <v>0</v>
      </c>
      <c r="F64" s="62"/>
      <c r="G64" s="62"/>
      <c r="H64" s="62">
        <f t="shared" si="39"/>
        <v>0</v>
      </c>
      <c r="I64" s="62">
        <f t="shared" si="39"/>
        <v>0</v>
      </c>
      <c r="J64" s="62"/>
      <c r="K64" s="62"/>
      <c r="L64" s="62">
        <f t="shared" si="39"/>
        <v>0</v>
      </c>
      <c r="M64" s="62"/>
      <c r="N64" s="62">
        <f t="shared" si="39"/>
        <v>0</v>
      </c>
      <c r="O64" s="62">
        <f t="shared" si="39"/>
        <v>0</v>
      </c>
      <c r="P64" s="62"/>
      <c r="Q64" s="62">
        <f t="shared" si="39"/>
        <v>0</v>
      </c>
      <c r="R64" s="62">
        <f t="shared" si="39"/>
        <v>0</v>
      </c>
      <c r="S64" s="62">
        <f t="shared" si="39"/>
        <v>0</v>
      </c>
      <c r="T64" s="62">
        <f t="shared" si="39"/>
        <v>0</v>
      </c>
      <c r="U64" s="62"/>
      <c r="V64" s="62">
        <f t="shared" si="40"/>
        <v>0</v>
      </c>
      <c r="W64" s="62">
        <f t="shared" si="40"/>
        <v>0</v>
      </c>
      <c r="X64" s="62">
        <f t="shared" si="40"/>
        <v>0</v>
      </c>
      <c r="Y64" s="62">
        <f t="shared" si="40"/>
        <v>0</v>
      </c>
      <c r="Z64" s="62">
        <f t="shared" si="40"/>
        <v>0</v>
      </c>
      <c r="AA64" s="62">
        <f t="shared" si="40"/>
        <v>0</v>
      </c>
      <c r="AB64" s="62"/>
      <c r="AC64" s="62"/>
      <c r="AD64" s="62">
        <f t="shared" si="40"/>
        <v>0</v>
      </c>
      <c r="AE64" s="62">
        <f t="shared" si="40"/>
        <v>0</v>
      </c>
      <c r="AF64" s="62">
        <f t="shared" si="40"/>
        <v>0</v>
      </c>
      <c r="AG64" s="62">
        <f t="shared" si="40"/>
        <v>0</v>
      </c>
      <c r="AH64" s="62">
        <f t="shared" si="40"/>
        <v>0</v>
      </c>
      <c r="AI64" s="62">
        <f t="shared" si="40"/>
        <v>0</v>
      </c>
      <c r="AJ64" s="62">
        <f t="shared" si="40"/>
        <v>0</v>
      </c>
      <c r="AK64" s="62">
        <f t="shared" si="40"/>
        <v>0</v>
      </c>
      <c r="AL64" s="62"/>
      <c r="AM64" s="62">
        <f t="shared" si="40"/>
        <v>0</v>
      </c>
      <c r="AN64" s="62"/>
      <c r="AO64" s="62">
        <f t="shared" si="40"/>
        <v>0</v>
      </c>
      <c r="AP64" s="62">
        <f t="shared" si="40"/>
        <v>0</v>
      </c>
      <c r="AQ64" s="62">
        <f t="shared" si="40"/>
        <v>0</v>
      </c>
      <c r="AR64" s="62"/>
      <c r="AS64" s="62">
        <f t="shared" si="40"/>
        <v>0</v>
      </c>
      <c r="AT64" s="62">
        <f t="shared" si="40"/>
        <v>0</v>
      </c>
      <c r="AU64" s="62">
        <f t="shared" si="40"/>
        <v>0</v>
      </c>
      <c r="AV64" s="62">
        <f t="shared" si="40"/>
        <v>0</v>
      </c>
      <c r="AW64" s="62">
        <f t="shared" si="40"/>
        <v>0</v>
      </c>
      <c r="AX64" s="62">
        <f t="shared" si="40"/>
        <v>0</v>
      </c>
      <c r="AY64" s="62">
        <f t="shared" si="40"/>
        <v>0</v>
      </c>
      <c r="AZ64" s="62">
        <f t="shared" si="40"/>
        <v>0</v>
      </c>
      <c r="BA64" s="62">
        <f t="shared" si="40"/>
        <v>0</v>
      </c>
      <c r="BB64" s="62">
        <f t="shared" si="40"/>
        <v>0</v>
      </c>
      <c r="BC64" s="62">
        <f t="shared" si="40"/>
        <v>0</v>
      </c>
      <c r="BD64" s="62"/>
      <c r="BE64" s="62"/>
      <c r="BF64" s="62">
        <f t="shared" si="40"/>
        <v>0</v>
      </c>
      <c r="BG64" s="62"/>
      <c r="BH64" s="62"/>
      <c r="BI64" s="62"/>
      <c r="BJ64" s="62">
        <f t="shared" si="40"/>
        <v>0</v>
      </c>
      <c r="BK64" s="62">
        <f t="shared" si="40"/>
        <v>0</v>
      </c>
      <c r="BL64" s="62"/>
      <c r="BM64" s="62">
        <f t="shared" si="40"/>
        <v>0</v>
      </c>
      <c r="BN64" s="62">
        <f t="shared" si="40"/>
        <v>0</v>
      </c>
      <c r="BO64" s="62">
        <f t="shared" si="40"/>
        <v>0</v>
      </c>
      <c r="BP64" s="62"/>
      <c r="BQ64" s="62"/>
      <c r="BR64" s="62">
        <f t="shared" si="40"/>
        <v>0</v>
      </c>
      <c r="BS64" s="62">
        <f t="shared" si="40"/>
        <v>0</v>
      </c>
      <c r="BT64" s="62"/>
      <c r="BU64" s="62">
        <f t="shared" si="40"/>
        <v>0</v>
      </c>
      <c r="BV64" s="62"/>
      <c r="BW64" s="62">
        <f t="shared" si="40"/>
        <v>0</v>
      </c>
      <c r="BX64" s="62">
        <f t="shared" si="40"/>
        <v>0</v>
      </c>
      <c r="BY64" s="62">
        <f t="shared" si="40"/>
        <v>0</v>
      </c>
      <c r="BZ64" s="62">
        <f t="shared" si="40"/>
        <v>0</v>
      </c>
      <c r="CA64" s="62">
        <f t="shared" si="40"/>
        <v>0</v>
      </c>
      <c r="CB64" s="62"/>
      <c r="CC64" s="62"/>
      <c r="CD64" s="62">
        <f t="shared" si="40"/>
        <v>0</v>
      </c>
      <c r="CE64" s="62">
        <f t="shared" si="40"/>
        <v>0</v>
      </c>
      <c r="CF64" s="62">
        <f t="shared" si="41"/>
        <v>0</v>
      </c>
      <c r="CG64" s="62"/>
      <c r="CH64" s="62">
        <f t="shared" si="41"/>
        <v>0</v>
      </c>
      <c r="CI64" s="62">
        <f t="shared" si="41"/>
        <v>0</v>
      </c>
      <c r="CJ64" s="62">
        <f t="shared" si="41"/>
        <v>0</v>
      </c>
      <c r="CK64" s="62">
        <f t="shared" si="41"/>
        <v>0</v>
      </c>
      <c r="CL64" s="62"/>
    </row>
    <row r="65" spans="1:90" x14ac:dyDescent="0.3">
      <c r="A65" s="52" t="str">
        <f>HABITATS!A5</f>
        <v>A2.1</v>
      </c>
      <c r="B65" s="81">
        <f>HABITATS!F173</f>
        <v>0</v>
      </c>
      <c r="C65" s="62"/>
      <c r="D65" s="62"/>
      <c r="E65" s="62">
        <f t="shared" si="39"/>
        <v>0</v>
      </c>
      <c r="F65" s="62"/>
      <c r="G65" s="62"/>
      <c r="H65" s="62">
        <f t="shared" si="39"/>
        <v>0</v>
      </c>
      <c r="I65" s="62">
        <f t="shared" si="39"/>
        <v>0</v>
      </c>
      <c r="J65" s="62"/>
      <c r="K65" s="62"/>
      <c r="L65" s="62"/>
      <c r="M65" s="62"/>
      <c r="N65" s="62">
        <f t="shared" si="39"/>
        <v>0</v>
      </c>
      <c r="O65" s="62"/>
      <c r="P65" s="62"/>
      <c r="Q65" s="62">
        <f t="shared" si="39"/>
        <v>0</v>
      </c>
      <c r="R65" s="62">
        <f t="shared" si="39"/>
        <v>0</v>
      </c>
      <c r="S65" s="62"/>
      <c r="T65" s="62"/>
      <c r="U65" s="62">
        <f t="shared" ref="U65:CE69" si="42">$B65</f>
        <v>0</v>
      </c>
      <c r="V65" s="62">
        <f t="shared" si="42"/>
        <v>0</v>
      </c>
      <c r="W65" s="62">
        <f t="shared" si="42"/>
        <v>0</v>
      </c>
      <c r="X65" s="62">
        <f t="shared" si="42"/>
        <v>0</v>
      </c>
      <c r="Y65" s="62">
        <f t="shared" si="42"/>
        <v>0</v>
      </c>
      <c r="Z65" s="62"/>
      <c r="AA65" s="62"/>
      <c r="AB65" s="62"/>
      <c r="AC65" s="62">
        <f t="shared" si="42"/>
        <v>0</v>
      </c>
      <c r="AD65" s="62"/>
      <c r="AE65" s="62">
        <f t="shared" si="42"/>
        <v>0</v>
      </c>
      <c r="AF65" s="62"/>
      <c r="AG65" s="62">
        <f t="shared" si="42"/>
        <v>0</v>
      </c>
      <c r="AH65" s="62"/>
      <c r="AI65" s="62"/>
      <c r="AJ65" s="62"/>
      <c r="AK65" s="62">
        <f t="shared" si="42"/>
        <v>0</v>
      </c>
      <c r="AL65" s="62">
        <f t="shared" si="42"/>
        <v>0</v>
      </c>
      <c r="AM65" s="62">
        <f t="shared" si="42"/>
        <v>0</v>
      </c>
      <c r="AN65" s="62">
        <f t="shared" si="42"/>
        <v>0</v>
      </c>
      <c r="AO65" s="62">
        <f t="shared" si="42"/>
        <v>0</v>
      </c>
      <c r="AP65" s="62">
        <f t="shared" si="42"/>
        <v>0</v>
      </c>
      <c r="AQ65" s="62"/>
      <c r="AR65" s="62"/>
      <c r="AS65" s="62">
        <f t="shared" si="42"/>
        <v>0</v>
      </c>
      <c r="AT65" s="62">
        <f t="shared" si="42"/>
        <v>0</v>
      </c>
      <c r="AU65" s="62"/>
      <c r="AV65" s="62"/>
      <c r="AW65" s="62">
        <f t="shared" si="42"/>
        <v>0</v>
      </c>
      <c r="AX65" s="62">
        <f t="shared" si="42"/>
        <v>0</v>
      </c>
      <c r="AY65" s="62">
        <f t="shared" si="42"/>
        <v>0</v>
      </c>
      <c r="AZ65" s="62"/>
      <c r="BA65" s="62"/>
      <c r="BB65" s="62">
        <f t="shared" si="42"/>
        <v>0</v>
      </c>
      <c r="BC65" s="62">
        <f t="shared" si="42"/>
        <v>0</v>
      </c>
      <c r="BD65" s="62"/>
      <c r="BE65" s="62"/>
      <c r="BF65" s="62"/>
      <c r="BG65" s="62"/>
      <c r="BH65" s="62"/>
      <c r="BI65" s="62"/>
      <c r="BJ65" s="62">
        <f t="shared" si="42"/>
        <v>0</v>
      </c>
      <c r="BK65" s="62"/>
      <c r="BL65" s="62"/>
      <c r="BM65" s="62"/>
      <c r="BN65" s="62">
        <f t="shared" si="40"/>
        <v>0</v>
      </c>
      <c r="BO65" s="62"/>
      <c r="BP65" s="62">
        <f t="shared" si="40"/>
        <v>0</v>
      </c>
      <c r="BQ65" s="62"/>
      <c r="BR65" s="62">
        <f t="shared" si="40"/>
        <v>0</v>
      </c>
      <c r="BS65" s="62">
        <f t="shared" si="40"/>
        <v>0</v>
      </c>
      <c r="BT65" s="62">
        <f t="shared" si="40"/>
        <v>0</v>
      </c>
      <c r="BU65" s="62">
        <f t="shared" si="40"/>
        <v>0</v>
      </c>
      <c r="BV65" s="62">
        <f t="shared" si="40"/>
        <v>0</v>
      </c>
      <c r="BW65" s="62">
        <f t="shared" si="40"/>
        <v>0</v>
      </c>
      <c r="BX65" s="62">
        <f t="shared" si="40"/>
        <v>0</v>
      </c>
      <c r="BY65" s="62">
        <f t="shared" si="40"/>
        <v>0</v>
      </c>
      <c r="BZ65" s="62">
        <f t="shared" si="40"/>
        <v>0</v>
      </c>
      <c r="CA65" s="62">
        <f t="shared" si="40"/>
        <v>0</v>
      </c>
      <c r="CB65" s="62">
        <f t="shared" si="40"/>
        <v>0</v>
      </c>
      <c r="CC65" s="62"/>
      <c r="CD65" s="62"/>
      <c r="CE65" s="62"/>
      <c r="CF65" s="62"/>
      <c r="CG65" s="62">
        <f t="shared" ref="CG65" si="43">$B65</f>
        <v>0</v>
      </c>
      <c r="CH65" s="62"/>
      <c r="CI65" s="62"/>
      <c r="CJ65" s="62"/>
      <c r="CK65" s="62"/>
      <c r="CL65" s="62"/>
    </row>
    <row r="66" spans="1:90" x14ac:dyDescent="0.3">
      <c r="A66" s="52" t="str">
        <f>HABITATS!A6</f>
        <v>A3.1</v>
      </c>
      <c r="B66" s="81">
        <f>HABITATS!F174</f>
        <v>0</v>
      </c>
      <c r="C66" s="62"/>
      <c r="D66" s="62"/>
      <c r="E66" s="62">
        <f t="shared" si="39"/>
        <v>0</v>
      </c>
      <c r="F66" s="62"/>
      <c r="G66" s="62"/>
      <c r="H66" s="62"/>
      <c r="I66" s="62">
        <f t="shared" si="39"/>
        <v>0</v>
      </c>
      <c r="J66" s="62">
        <f t="shared" si="39"/>
        <v>0</v>
      </c>
      <c r="K66" s="62"/>
      <c r="L66" s="62"/>
      <c r="M66" s="62"/>
      <c r="N66" s="62"/>
      <c r="O66" s="62"/>
      <c r="P66" s="62"/>
      <c r="Q66" s="62"/>
      <c r="R66" s="62">
        <f t="shared" si="39"/>
        <v>0</v>
      </c>
      <c r="S66" s="62"/>
      <c r="T66" s="62">
        <f t="shared" si="39"/>
        <v>0</v>
      </c>
      <c r="U66" s="62">
        <f t="shared" si="42"/>
        <v>0</v>
      </c>
      <c r="V66" s="62">
        <f t="shared" si="42"/>
        <v>0</v>
      </c>
      <c r="W66" s="62">
        <f t="shared" si="42"/>
        <v>0</v>
      </c>
      <c r="X66" s="62"/>
      <c r="Y66" s="62">
        <f t="shared" si="42"/>
        <v>0</v>
      </c>
      <c r="Z66" s="62"/>
      <c r="AA66" s="62"/>
      <c r="AB66" s="62"/>
      <c r="AC66" s="62">
        <f t="shared" si="42"/>
        <v>0</v>
      </c>
      <c r="AD66" s="62"/>
      <c r="AE66" s="62"/>
      <c r="AF66" s="62"/>
      <c r="AG66" s="62"/>
      <c r="AH66" s="62"/>
      <c r="AI66" s="62"/>
      <c r="AJ66" s="62"/>
      <c r="AK66" s="62">
        <f t="shared" si="42"/>
        <v>0</v>
      </c>
      <c r="AL66" s="62"/>
      <c r="AM66" s="62">
        <f t="shared" si="42"/>
        <v>0</v>
      </c>
      <c r="AN66" s="62"/>
      <c r="AO66" s="62">
        <f t="shared" si="42"/>
        <v>0</v>
      </c>
      <c r="AP66" s="62"/>
      <c r="AQ66" s="62"/>
      <c r="AR66" s="62"/>
      <c r="AS66" s="62">
        <f t="shared" si="42"/>
        <v>0</v>
      </c>
      <c r="AT66" s="62"/>
      <c r="AU66" s="62"/>
      <c r="AV66" s="62"/>
      <c r="AW66" s="62"/>
      <c r="AX66" s="62"/>
      <c r="AY66" s="62"/>
      <c r="AZ66" s="62"/>
      <c r="BA66" s="62"/>
      <c r="BB66" s="62"/>
      <c r="BC66" s="62"/>
      <c r="BD66" s="62"/>
      <c r="BE66" s="62"/>
      <c r="BF66" s="62">
        <f t="shared" si="42"/>
        <v>0</v>
      </c>
      <c r="BG66" s="62"/>
      <c r="BH66" s="62"/>
      <c r="BI66" s="62"/>
      <c r="BJ66" s="62">
        <f t="shared" si="42"/>
        <v>0</v>
      </c>
      <c r="BK66" s="62">
        <f t="shared" si="42"/>
        <v>0</v>
      </c>
      <c r="BL66" s="62"/>
      <c r="BM66" s="62">
        <f t="shared" si="40"/>
        <v>0</v>
      </c>
      <c r="BN66" s="62">
        <f t="shared" si="40"/>
        <v>0</v>
      </c>
      <c r="BO66" s="62">
        <f t="shared" si="40"/>
        <v>0</v>
      </c>
      <c r="BP66" s="62"/>
      <c r="BQ66" s="62">
        <f t="shared" si="40"/>
        <v>0</v>
      </c>
      <c r="BR66" s="62">
        <f t="shared" si="40"/>
        <v>0</v>
      </c>
      <c r="BS66" s="62">
        <f t="shared" si="40"/>
        <v>0</v>
      </c>
      <c r="BT66" s="62"/>
      <c r="BU66" s="62">
        <f t="shared" si="40"/>
        <v>0</v>
      </c>
      <c r="BV66" s="62"/>
      <c r="BW66" s="62">
        <f t="shared" si="40"/>
        <v>0</v>
      </c>
      <c r="BX66" s="62"/>
      <c r="BY66" s="62"/>
      <c r="BZ66" s="62"/>
      <c r="CA66" s="62"/>
      <c r="CB66" s="62"/>
      <c r="CC66" s="62">
        <f t="shared" ref="CC66:CK70" si="44">$B66</f>
        <v>0</v>
      </c>
      <c r="CD66" s="62"/>
      <c r="CE66" s="62">
        <f t="shared" si="44"/>
        <v>0</v>
      </c>
      <c r="CF66" s="62"/>
      <c r="CG66" s="62">
        <f t="shared" si="44"/>
        <v>0</v>
      </c>
      <c r="CH66" s="62"/>
      <c r="CI66" s="62"/>
      <c r="CJ66" s="62">
        <f t="shared" si="44"/>
        <v>0</v>
      </c>
      <c r="CK66" s="62">
        <f t="shared" si="44"/>
        <v>0</v>
      </c>
      <c r="CL66" s="62"/>
    </row>
    <row r="67" spans="1:90" x14ac:dyDescent="0.3">
      <c r="A67" s="52" t="str">
        <f>HABITATS!A7</f>
        <v>B2.2</v>
      </c>
      <c r="B67" s="81">
        <f>HABITATS!F175</f>
        <v>11.082000000000001</v>
      </c>
      <c r="C67" s="62"/>
      <c r="D67" s="62"/>
      <c r="E67" s="62">
        <f t="shared" si="39"/>
        <v>11.082000000000001</v>
      </c>
      <c r="F67" s="62"/>
      <c r="G67" s="62">
        <f t="shared" si="39"/>
        <v>11.082000000000001</v>
      </c>
      <c r="H67" s="62"/>
      <c r="I67" s="62"/>
      <c r="J67" s="62"/>
      <c r="K67" s="62"/>
      <c r="L67" s="62">
        <f t="shared" si="39"/>
        <v>11.082000000000001</v>
      </c>
      <c r="M67" s="62"/>
      <c r="N67" s="62">
        <f t="shared" si="39"/>
        <v>11.082000000000001</v>
      </c>
      <c r="O67" s="62">
        <f t="shared" si="39"/>
        <v>11.082000000000001</v>
      </c>
      <c r="P67" s="62"/>
      <c r="Q67" s="62"/>
      <c r="R67" s="62"/>
      <c r="S67" s="62"/>
      <c r="T67" s="62"/>
      <c r="U67" s="62"/>
      <c r="V67" s="62"/>
      <c r="W67" s="62">
        <f t="shared" si="42"/>
        <v>11.082000000000001</v>
      </c>
      <c r="X67" s="62">
        <f t="shared" si="42"/>
        <v>11.082000000000001</v>
      </c>
      <c r="Y67" s="62">
        <f t="shared" si="42"/>
        <v>11.082000000000001</v>
      </c>
      <c r="Z67" s="62">
        <f t="shared" si="42"/>
        <v>11.082000000000001</v>
      </c>
      <c r="AA67" s="62"/>
      <c r="AB67" s="62">
        <f t="shared" si="42"/>
        <v>11.082000000000001</v>
      </c>
      <c r="AC67" s="62"/>
      <c r="AD67" s="62"/>
      <c r="AE67" s="62">
        <f t="shared" si="42"/>
        <v>11.082000000000001</v>
      </c>
      <c r="AF67" s="62">
        <f t="shared" si="42"/>
        <v>11.082000000000001</v>
      </c>
      <c r="AG67" s="62">
        <f t="shared" si="42"/>
        <v>11.082000000000001</v>
      </c>
      <c r="AH67" s="62"/>
      <c r="AI67" s="62">
        <f t="shared" si="42"/>
        <v>11.082000000000001</v>
      </c>
      <c r="AJ67" s="62"/>
      <c r="AK67" s="62"/>
      <c r="AL67" s="62">
        <f t="shared" si="42"/>
        <v>11.082000000000001</v>
      </c>
      <c r="AM67" s="62"/>
      <c r="AN67" s="62">
        <f t="shared" si="42"/>
        <v>11.082000000000001</v>
      </c>
      <c r="AO67" s="62">
        <f t="shared" si="42"/>
        <v>11.082000000000001</v>
      </c>
      <c r="AP67" s="62">
        <f t="shared" si="42"/>
        <v>11.082000000000001</v>
      </c>
      <c r="AQ67" s="62"/>
      <c r="AR67" s="62"/>
      <c r="AS67" s="62"/>
      <c r="AT67" s="62">
        <f t="shared" si="42"/>
        <v>11.082000000000001</v>
      </c>
      <c r="AU67" s="62"/>
      <c r="AV67" s="62">
        <f t="shared" si="42"/>
        <v>11.082000000000001</v>
      </c>
      <c r="AW67" s="62">
        <f t="shared" si="42"/>
        <v>11.082000000000001</v>
      </c>
      <c r="AX67" s="62"/>
      <c r="AY67" s="62"/>
      <c r="AZ67" s="62">
        <f t="shared" si="42"/>
        <v>11.082000000000001</v>
      </c>
      <c r="BA67" s="62">
        <f t="shared" si="42"/>
        <v>11.082000000000001</v>
      </c>
      <c r="BB67" s="62">
        <f t="shared" si="42"/>
        <v>11.082000000000001</v>
      </c>
      <c r="BC67" s="62">
        <f t="shared" si="42"/>
        <v>11.082000000000001</v>
      </c>
      <c r="BD67" s="62">
        <f t="shared" si="42"/>
        <v>11.082000000000001</v>
      </c>
      <c r="BE67" s="62">
        <f t="shared" si="42"/>
        <v>11.082000000000001</v>
      </c>
      <c r="BF67" s="62">
        <f t="shared" si="42"/>
        <v>11.082000000000001</v>
      </c>
      <c r="BG67" s="62">
        <f t="shared" si="42"/>
        <v>11.082000000000001</v>
      </c>
      <c r="BH67" s="62"/>
      <c r="BI67" s="62"/>
      <c r="BJ67" s="62"/>
      <c r="BK67" s="62">
        <f t="shared" si="42"/>
        <v>11.082000000000001</v>
      </c>
      <c r="BL67" s="62">
        <f t="shared" si="42"/>
        <v>11.082000000000001</v>
      </c>
      <c r="BM67" s="62">
        <f t="shared" si="42"/>
        <v>11.082000000000001</v>
      </c>
      <c r="BN67" s="62"/>
      <c r="BO67" s="62"/>
      <c r="BP67" s="62"/>
      <c r="BQ67" s="62">
        <f t="shared" si="42"/>
        <v>11.082000000000001</v>
      </c>
      <c r="BR67" s="62"/>
      <c r="BS67" s="62"/>
      <c r="BT67" s="62">
        <f t="shared" si="42"/>
        <v>11.082000000000001</v>
      </c>
      <c r="BU67" s="62"/>
      <c r="BV67" s="62">
        <f t="shared" si="42"/>
        <v>11.082000000000001</v>
      </c>
      <c r="BW67" s="62">
        <f t="shared" si="42"/>
        <v>11.082000000000001</v>
      </c>
      <c r="BX67" s="62">
        <f t="shared" si="42"/>
        <v>11.082000000000001</v>
      </c>
      <c r="BY67" s="62">
        <f t="shared" si="42"/>
        <v>11.082000000000001</v>
      </c>
      <c r="BZ67" s="62">
        <f t="shared" si="42"/>
        <v>11.082000000000001</v>
      </c>
      <c r="CA67" s="62">
        <f t="shared" si="42"/>
        <v>11.082000000000001</v>
      </c>
      <c r="CB67" s="62"/>
      <c r="CC67" s="62">
        <f t="shared" si="42"/>
        <v>11.082000000000001</v>
      </c>
      <c r="CD67" s="62">
        <f t="shared" si="42"/>
        <v>11.082000000000001</v>
      </c>
      <c r="CE67" s="62">
        <f t="shared" si="42"/>
        <v>11.082000000000001</v>
      </c>
      <c r="CF67" s="62"/>
      <c r="CG67" s="62">
        <f t="shared" si="44"/>
        <v>11.082000000000001</v>
      </c>
      <c r="CH67" s="62">
        <f t="shared" si="44"/>
        <v>11.082000000000001</v>
      </c>
      <c r="CI67" s="62"/>
      <c r="CJ67" s="62">
        <f t="shared" si="44"/>
        <v>11.082000000000001</v>
      </c>
      <c r="CK67" s="62">
        <f t="shared" si="44"/>
        <v>11.082000000000001</v>
      </c>
      <c r="CL67" s="62"/>
    </row>
    <row r="68" spans="1:90" x14ac:dyDescent="0.3">
      <c r="A68" s="52" t="str">
        <f>HABITATS!A8</f>
        <v>B6</v>
      </c>
      <c r="B68" s="81">
        <f>HABITATS!F176</f>
        <v>0</v>
      </c>
      <c r="C68" s="62"/>
      <c r="D68" s="62"/>
      <c r="E68" s="62">
        <f t="shared" si="39"/>
        <v>0</v>
      </c>
      <c r="F68" s="62"/>
      <c r="G68" s="62">
        <f t="shared" si="39"/>
        <v>0</v>
      </c>
      <c r="H68" s="62"/>
      <c r="I68" s="62"/>
      <c r="J68" s="62"/>
      <c r="K68" s="62"/>
      <c r="L68" s="62">
        <f t="shared" si="39"/>
        <v>0</v>
      </c>
      <c r="M68" s="62"/>
      <c r="N68" s="62">
        <f t="shared" si="39"/>
        <v>0</v>
      </c>
      <c r="O68" s="62">
        <f t="shared" si="39"/>
        <v>0</v>
      </c>
      <c r="P68" s="62"/>
      <c r="Q68" s="62"/>
      <c r="R68" s="62"/>
      <c r="S68" s="62"/>
      <c r="T68" s="62"/>
      <c r="U68" s="62"/>
      <c r="V68" s="62"/>
      <c r="W68" s="62">
        <f t="shared" si="42"/>
        <v>0</v>
      </c>
      <c r="X68" s="62"/>
      <c r="Y68" s="62">
        <f t="shared" si="42"/>
        <v>0</v>
      </c>
      <c r="Z68" s="62">
        <f t="shared" si="42"/>
        <v>0</v>
      </c>
      <c r="AA68" s="62"/>
      <c r="AB68" s="62">
        <f t="shared" si="42"/>
        <v>0</v>
      </c>
      <c r="AC68" s="62"/>
      <c r="AD68" s="62"/>
      <c r="AE68" s="62">
        <f t="shared" si="42"/>
        <v>0</v>
      </c>
      <c r="AF68" s="62">
        <f t="shared" si="42"/>
        <v>0</v>
      </c>
      <c r="AG68" s="62"/>
      <c r="AH68" s="62"/>
      <c r="AI68" s="62">
        <f t="shared" si="42"/>
        <v>0</v>
      </c>
      <c r="AJ68" s="62"/>
      <c r="AK68" s="62"/>
      <c r="AL68" s="62">
        <f t="shared" si="42"/>
        <v>0</v>
      </c>
      <c r="AM68" s="62"/>
      <c r="AN68" s="62">
        <f t="shared" si="42"/>
        <v>0</v>
      </c>
      <c r="AO68" s="62">
        <f t="shared" si="42"/>
        <v>0</v>
      </c>
      <c r="AP68" s="62">
        <f t="shared" si="42"/>
        <v>0</v>
      </c>
      <c r="AQ68" s="62"/>
      <c r="AR68" s="62"/>
      <c r="AS68" s="62"/>
      <c r="AT68" s="62">
        <f t="shared" si="42"/>
        <v>0</v>
      </c>
      <c r="AU68" s="62"/>
      <c r="AV68" s="62"/>
      <c r="AW68" s="62">
        <f t="shared" si="42"/>
        <v>0</v>
      </c>
      <c r="AX68" s="62"/>
      <c r="AY68" s="62"/>
      <c r="AZ68" s="62">
        <f t="shared" si="42"/>
        <v>0</v>
      </c>
      <c r="BA68" s="62">
        <f t="shared" si="42"/>
        <v>0</v>
      </c>
      <c r="BB68" s="62">
        <f t="shared" si="42"/>
        <v>0</v>
      </c>
      <c r="BC68" s="62">
        <f t="shared" si="42"/>
        <v>0</v>
      </c>
      <c r="BD68" s="62">
        <f t="shared" si="42"/>
        <v>0</v>
      </c>
      <c r="BE68" s="62">
        <f t="shared" si="42"/>
        <v>0</v>
      </c>
      <c r="BF68" s="62">
        <f t="shared" si="42"/>
        <v>0</v>
      </c>
      <c r="BG68" s="62">
        <f t="shared" si="42"/>
        <v>0</v>
      </c>
      <c r="BH68" s="62"/>
      <c r="BI68" s="62">
        <f t="shared" si="42"/>
        <v>0</v>
      </c>
      <c r="BJ68" s="62"/>
      <c r="BK68" s="62">
        <f t="shared" si="42"/>
        <v>0</v>
      </c>
      <c r="BL68" s="62">
        <f t="shared" si="42"/>
        <v>0</v>
      </c>
      <c r="BM68" s="62">
        <f t="shared" si="42"/>
        <v>0</v>
      </c>
      <c r="BN68" s="62"/>
      <c r="BO68" s="62"/>
      <c r="BP68" s="62"/>
      <c r="BQ68" s="62">
        <f t="shared" si="42"/>
        <v>0</v>
      </c>
      <c r="BR68" s="62"/>
      <c r="BS68" s="62"/>
      <c r="BT68" s="62">
        <f t="shared" si="42"/>
        <v>0</v>
      </c>
      <c r="BU68" s="62"/>
      <c r="BV68" s="62">
        <f t="shared" si="42"/>
        <v>0</v>
      </c>
      <c r="BW68" s="62">
        <f t="shared" si="42"/>
        <v>0</v>
      </c>
      <c r="BX68" s="62">
        <f t="shared" si="42"/>
        <v>0</v>
      </c>
      <c r="BY68" s="62">
        <f t="shared" si="42"/>
        <v>0</v>
      </c>
      <c r="BZ68" s="62">
        <f t="shared" si="42"/>
        <v>0</v>
      </c>
      <c r="CA68" s="62"/>
      <c r="CB68" s="62"/>
      <c r="CC68" s="62">
        <f t="shared" si="42"/>
        <v>0</v>
      </c>
      <c r="CD68" s="62">
        <f t="shared" si="42"/>
        <v>0</v>
      </c>
      <c r="CE68" s="62">
        <f t="shared" si="42"/>
        <v>0</v>
      </c>
      <c r="CF68" s="62"/>
      <c r="CG68" s="62">
        <f t="shared" si="44"/>
        <v>0</v>
      </c>
      <c r="CH68" s="62">
        <f t="shared" si="44"/>
        <v>0</v>
      </c>
      <c r="CI68" s="62"/>
      <c r="CJ68" s="62">
        <f t="shared" si="44"/>
        <v>0</v>
      </c>
      <c r="CK68" s="62">
        <f t="shared" si="44"/>
        <v>0</v>
      </c>
      <c r="CL68" s="62"/>
    </row>
    <row r="69" spans="1:90" x14ac:dyDescent="0.3">
      <c r="A69" s="52" t="str">
        <f>HABITATS!A9</f>
        <v>C3.1</v>
      </c>
      <c r="B69" s="81">
        <f>HABITATS!F177</f>
        <v>0</v>
      </c>
      <c r="C69" s="62"/>
      <c r="D69" s="62"/>
      <c r="E69" s="62">
        <f t="shared" si="39"/>
        <v>0</v>
      </c>
      <c r="F69" s="62"/>
      <c r="G69" s="62"/>
      <c r="H69" s="62"/>
      <c r="I69" s="62"/>
      <c r="J69" s="62"/>
      <c r="K69" s="62"/>
      <c r="L69" s="62"/>
      <c r="M69" s="62"/>
      <c r="N69" s="62">
        <f t="shared" si="39"/>
        <v>0</v>
      </c>
      <c r="O69" s="62">
        <f t="shared" si="39"/>
        <v>0</v>
      </c>
      <c r="P69" s="62"/>
      <c r="Q69" s="62"/>
      <c r="R69" s="62"/>
      <c r="S69" s="62"/>
      <c r="T69" s="62"/>
      <c r="U69" s="62"/>
      <c r="V69" s="62"/>
      <c r="W69" s="62"/>
      <c r="X69" s="62"/>
      <c r="Y69" s="62"/>
      <c r="Z69" s="62"/>
      <c r="AA69" s="62"/>
      <c r="AB69" s="62"/>
      <c r="AC69" s="62"/>
      <c r="AD69" s="62"/>
      <c r="AE69" s="62"/>
      <c r="AF69" s="62">
        <f t="shared" si="42"/>
        <v>0</v>
      </c>
      <c r="AG69" s="62"/>
      <c r="AH69" s="62"/>
      <c r="AI69" s="62"/>
      <c r="AJ69" s="62"/>
      <c r="AK69" s="62"/>
      <c r="AL69" s="62"/>
      <c r="AM69" s="62"/>
      <c r="AN69" s="62"/>
      <c r="AO69" s="62"/>
      <c r="AP69" s="62"/>
      <c r="AQ69" s="62"/>
      <c r="AR69" s="62"/>
      <c r="AS69" s="62"/>
      <c r="AT69" s="62"/>
      <c r="AU69" s="62"/>
      <c r="AV69" s="62"/>
      <c r="AW69" s="62"/>
      <c r="AX69" s="62"/>
      <c r="AY69" s="62"/>
      <c r="AZ69" s="62"/>
      <c r="BA69" s="62">
        <f t="shared" si="42"/>
        <v>0</v>
      </c>
      <c r="BB69" s="62">
        <f t="shared" si="42"/>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HABITATS!F178</f>
        <v>0</v>
      </c>
      <c r="C70" s="62"/>
      <c r="D70" s="62"/>
      <c r="E70" s="62">
        <f t="shared" si="39"/>
        <v>0</v>
      </c>
      <c r="F70" s="62">
        <f t="shared" si="39"/>
        <v>0</v>
      </c>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45">$B70</f>
        <v>0</v>
      </c>
      <c r="BA70" s="62"/>
      <c r="BB70" s="62"/>
      <c r="BC70" s="62">
        <f t="shared" si="45"/>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44"/>
        <v>0</v>
      </c>
      <c r="CH70" s="62"/>
      <c r="CI70" s="62">
        <f t="shared" si="44"/>
        <v>0</v>
      </c>
      <c r="CJ70" s="62">
        <f t="shared" si="44"/>
        <v>0</v>
      </c>
      <c r="CK70" s="62">
        <f t="shared" si="44"/>
        <v>0</v>
      </c>
      <c r="CL70" s="62"/>
    </row>
    <row r="71" spans="1:90" x14ac:dyDescent="0.3">
      <c r="A71" s="52" t="str">
        <f>HABITATS!A11</f>
        <v>I2.1</v>
      </c>
      <c r="B71" s="81">
        <f>HABITATS!F179</f>
        <v>0</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45"/>
        <v>0</v>
      </c>
      <c r="BD71" s="62"/>
      <c r="BE71" s="62"/>
      <c r="BF71" s="62"/>
      <c r="BG71" s="62"/>
      <c r="BH71" s="62">
        <f t="shared" si="45"/>
        <v>0</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HABITATS!F180</f>
        <v>69.051000000000002</v>
      </c>
      <c r="C72" s="62"/>
      <c r="D72" s="62"/>
      <c r="E72" s="62">
        <f t="shared" ref="E72:BK76" si="46">$B72</f>
        <v>69.051000000000002</v>
      </c>
      <c r="F72" s="62"/>
      <c r="G72" s="62"/>
      <c r="H72" s="62"/>
      <c r="I72" s="62"/>
      <c r="J72" s="62"/>
      <c r="K72" s="62"/>
      <c r="L72" s="62">
        <f t="shared" si="46"/>
        <v>69.051000000000002</v>
      </c>
      <c r="M72" s="62"/>
      <c r="N72" s="62">
        <f t="shared" si="46"/>
        <v>69.051000000000002</v>
      </c>
      <c r="O72" s="62">
        <f t="shared" si="46"/>
        <v>69.051000000000002</v>
      </c>
      <c r="P72" s="62"/>
      <c r="Q72" s="62"/>
      <c r="R72" s="62"/>
      <c r="S72" s="62"/>
      <c r="T72" s="62"/>
      <c r="U72" s="62">
        <f t="shared" si="46"/>
        <v>69.051000000000002</v>
      </c>
      <c r="V72" s="62"/>
      <c r="W72" s="62">
        <f t="shared" si="46"/>
        <v>69.051000000000002</v>
      </c>
      <c r="X72" s="62">
        <f t="shared" si="46"/>
        <v>69.051000000000002</v>
      </c>
      <c r="Y72" s="62">
        <f t="shared" si="46"/>
        <v>69.051000000000002</v>
      </c>
      <c r="Z72" s="62">
        <f t="shared" si="46"/>
        <v>69.051000000000002</v>
      </c>
      <c r="AA72" s="62"/>
      <c r="AB72" s="62">
        <f>($B72)/100*3</f>
        <v>2.0715300000000001</v>
      </c>
      <c r="AC72" s="62">
        <f t="shared" si="46"/>
        <v>69.051000000000002</v>
      </c>
      <c r="AD72" s="62"/>
      <c r="AE72" s="62">
        <f t="shared" si="46"/>
        <v>69.051000000000002</v>
      </c>
      <c r="AF72" s="62">
        <f t="shared" si="46"/>
        <v>69.051000000000002</v>
      </c>
      <c r="AG72" s="62"/>
      <c r="AH72" s="62">
        <f>($B72)/100*3</f>
        <v>2.0715300000000001</v>
      </c>
      <c r="AI72" s="62">
        <f t="shared" si="46"/>
        <v>69.051000000000002</v>
      </c>
      <c r="AJ72" s="62"/>
      <c r="AK72" s="62"/>
      <c r="AL72" s="62"/>
      <c r="AM72" s="62"/>
      <c r="AN72" s="62"/>
      <c r="AO72" s="62">
        <f t="shared" si="46"/>
        <v>69.051000000000002</v>
      </c>
      <c r="AP72" s="62">
        <f t="shared" si="46"/>
        <v>69.051000000000002</v>
      </c>
      <c r="AQ72" s="62"/>
      <c r="AR72" s="62">
        <f t="shared" si="46"/>
        <v>69.051000000000002</v>
      </c>
      <c r="AS72" s="62"/>
      <c r="AT72" s="62">
        <f t="shared" si="46"/>
        <v>69.051000000000002</v>
      </c>
      <c r="AU72" s="62"/>
      <c r="AV72" s="62">
        <f t="shared" si="46"/>
        <v>69.051000000000002</v>
      </c>
      <c r="AW72" s="62">
        <f t="shared" si="46"/>
        <v>69.051000000000002</v>
      </c>
      <c r="AX72" s="62"/>
      <c r="AY72" s="62"/>
      <c r="AZ72" s="62">
        <f t="shared" si="46"/>
        <v>69.051000000000002</v>
      </c>
      <c r="BA72" s="62">
        <f t="shared" si="46"/>
        <v>69.051000000000002</v>
      </c>
      <c r="BB72" s="62">
        <f t="shared" si="46"/>
        <v>69.051000000000002</v>
      </c>
      <c r="BC72" s="62"/>
      <c r="BD72" s="62">
        <f t="shared" si="46"/>
        <v>69.051000000000002</v>
      </c>
      <c r="BE72" s="62">
        <f t="shared" si="46"/>
        <v>69.051000000000002</v>
      </c>
      <c r="BF72" s="62">
        <f t="shared" si="46"/>
        <v>69.051000000000002</v>
      </c>
      <c r="BG72" s="62">
        <f t="shared" si="46"/>
        <v>69.051000000000002</v>
      </c>
      <c r="BH72" s="62"/>
      <c r="BI72" s="62"/>
      <c r="BJ72" s="62"/>
      <c r="BK72" s="62"/>
      <c r="BL72" s="62">
        <f t="shared" ref="BL72:CL78" si="47">$B72</f>
        <v>69.051000000000002</v>
      </c>
      <c r="BM72" s="62">
        <f t="shared" si="47"/>
        <v>69.051000000000002</v>
      </c>
      <c r="BN72" s="62"/>
      <c r="BO72" s="62"/>
      <c r="BP72" s="62">
        <f t="shared" si="47"/>
        <v>69.051000000000002</v>
      </c>
      <c r="BQ72" s="62">
        <f t="shared" si="47"/>
        <v>69.051000000000002</v>
      </c>
      <c r="BR72" s="62"/>
      <c r="BS72" s="62"/>
      <c r="BT72" s="62">
        <f t="shared" si="47"/>
        <v>69.051000000000002</v>
      </c>
      <c r="BU72" s="62"/>
      <c r="BV72" s="62">
        <f t="shared" si="47"/>
        <v>69.051000000000002</v>
      </c>
      <c r="BW72" s="62">
        <f t="shared" si="47"/>
        <v>69.051000000000002</v>
      </c>
      <c r="BX72" s="62">
        <f t="shared" si="47"/>
        <v>69.051000000000002</v>
      </c>
      <c r="BY72" s="62">
        <f t="shared" si="47"/>
        <v>69.051000000000002</v>
      </c>
      <c r="BZ72" s="62"/>
      <c r="CA72" s="62"/>
      <c r="CB72" s="62"/>
      <c r="CC72" s="62"/>
      <c r="CD72" s="62"/>
      <c r="CE72" s="62"/>
      <c r="CF72" s="62"/>
      <c r="CG72" s="62">
        <f t="shared" si="47"/>
        <v>69.051000000000002</v>
      </c>
      <c r="CH72" s="62"/>
      <c r="CI72" s="62"/>
      <c r="CJ72" s="62">
        <f t="shared" si="47"/>
        <v>69.051000000000002</v>
      </c>
      <c r="CK72" s="62">
        <f t="shared" si="47"/>
        <v>69.051000000000002</v>
      </c>
      <c r="CL72" s="62"/>
    </row>
    <row r="73" spans="1:90" x14ac:dyDescent="0.3">
      <c r="A73" s="52" t="str">
        <f>HABITATS!A13</f>
        <v>J1.3</v>
      </c>
      <c r="B73" s="81">
        <f>HABITATS!F181</f>
        <v>0</v>
      </c>
      <c r="C73" s="62"/>
      <c r="D73" s="62"/>
      <c r="E73" s="62">
        <f t="shared" si="46"/>
        <v>0</v>
      </c>
      <c r="F73" s="62"/>
      <c r="G73" s="62"/>
      <c r="H73" s="62"/>
      <c r="I73" s="62"/>
      <c r="J73" s="62"/>
      <c r="K73" s="62">
        <f t="shared" si="46"/>
        <v>0</v>
      </c>
      <c r="L73" s="62">
        <f t="shared" si="46"/>
        <v>0</v>
      </c>
      <c r="M73" s="62">
        <f t="shared" si="46"/>
        <v>0</v>
      </c>
      <c r="N73" s="62">
        <f t="shared" si="46"/>
        <v>0</v>
      </c>
      <c r="O73" s="62">
        <f t="shared" si="46"/>
        <v>0</v>
      </c>
      <c r="P73" s="62"/>
      <c r="Q73" s="62"/>
      <c r="R73" s="62">
        <f t="shared" si="46"/>
        <v>0</v>
      </c>
      <c r="S73" s="62">
        <f t="shared" si="46"/>
        <v>0</v>
      </c>
      <c r="T73" s="62">
        <f t="shared" si="46"/>
        <v>0</v>
      </c>
      <c r="U73" s="62">
        <f t="shared" si="46"/>
        <v>0</v>
      </c>
      <c r="V73" s="62">
        <f t="shared" si="46"/>
        <v>0</v>
      </c>
      <c r="W73" s="62">
        <f t="shared" si="46"/>
        <v>0</v>
      </c>
      <c r="X73" s="62">
        <f t="shared" si="46"/>
        <v>0</v>
      </c>
      <c r="Y73" s="62">
        <f t="shared" si="46"/>
        <v>0</v>
      </c>
      <c r="Z73" s="62">
        <f t="shared" si="46"/>
        <v>0</v>
      </c>
      <c r="AA73" s="62"/>
      <c r="AB73" s="62">
        <f t="shared" si="46"/>
        <v>0</v>
      </c>
      <c r="AC73" s="62">
        <f t="shared" si="46"/>
        <v>0</v>
      </c>
      <c r="AD73" s="62"/>
      <c r="AE73" s="62">
        <f t="shared" si="46"/>
        <v>0</v>
      </c>
      <c r="AF73" s="62">
        <f t="shared" si="46"/>
        <v>0</v>
      </c>
      <c r="AG73" s="62"/>
      <c r="AH73" s="62">
        <f t="shared" si="46"/>
        <v>0</v>
      </c>
      <c r="AI73" s="62">
        <f t="shared" si="46"/>
        <v>0</v>
      </c>
      <c r="AJ73" s="62"/>
      <c r="AK73" s="62">
        <f t="shared" si="46"/>
        <v>0</v>
      </c>
      <c r="AL73" s="62">
        <f t="shared" si="46"/>
        <v>0</v>
      </c>
      <c r="AM73" s="62">
        <f t="shared" si="46"/>
        <v>0</v>
      </c>
      <c r="AN73" s="62"/>
      <c r="AO73" s="62">
        <f t="shared" si="46"/>
        <v>0</v>
      </c>
      <c r="AP73" s="62">
        <f t="shared" si="46"/>
        <v>0</v>
      </c>
      <c r="AQ73" s="62">
        <f t="shared" si="46"/>
        <v>0</v>
      </c>
      <c r="AR73" s="62">
        <f t="shared" si="46"/>
        <v>0</v>
      </c>
      <c r="AS73" s="62">
        <f t="shared" si="46"/>
        <v>0</v>
      </c>
      <c r="AT73" s="62">
        <f t="shared" si="46"/>
        <v>0</v>
      </c>
      <c r="AU73" s="62">
        <f t="shared" si="46"/>
        <v>0</v>
      </c>
      <c r="AV73" s="62">
        <f t="shared" si="46"/>
        <v>0</v>
      </c>
      <c r="AW73" s="62">
        <f t="shared" si="46"/>
        <v>0</v>
      </c>
      <c r="AX73" s="62">
        <f t="shared" si="46"/>
        <v>0</v>
      </c>
      <c r="AY73" s="62">
        <f t="shared" si="46"/>
        <v>0</v>
      </c>
      <c r="AZ73" s="62">
        <f t="shared" si="46"/>
        <v>0</v>
      </c>
      <c r="BA73" s="62">
        <f t="shared" si="46"/>
        <v>0</v>
      </c>
      <c r="BB73" s="62">
        <f t="shared" si="46"/>
        <v>0</v>
      </c>
      <c r="BC73" s="62">
        <f t="shared" si="46"/>
        <v>0</v>
      </c>
      <c r="BD73" s="62"/>
      <c r="BE73" s="62"/>
      <c r="BF73" s="62"/>
      <c r="BG73" s="62"/>
      <c r="BH73" s="62">
        <f t="shared" si="46"/>
        <v>0</v>
      </c>
      <c r="BI73" s="62"/>
      <c r="BJ73" s="62"/>
      <c r="BK73" s="62"/>
      <c r="BL73" s="62"/>
      <c r="BM73" s="62"/>
      <c r="BN73" s="62"/>
      <c r="BO73" s="62"/>
      <c r="BP73" s="62"/>
      <c r="BQ73" s="62"/>
      <c r="BR73" s="62"/>
      <c r="BS73" s="62"/>
      <c r="BT73" s="62"/>
      <c r="BU73" s="62"/>
      <c r="BV73" s="62"/>
      <c r="BW73" s="62">
        <f t="shared" si="47"/>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HABITATS!F182</f>
        <v>0</v>
      </c>
      <c r="C74" s="62">
        <f t="shared" ref="C74:C76" si="48">$B74</f>
        <v>0</v>
      </c>
      <c r="D74" s="62"/>
      <c r="E74" s="62">
        <f t="shared" si="46"/>
        <v>0</v>
      </c>
      <c r="F74" s="62"/>
      <c r="G74" s="62"/>
      <c r="H74" s="62">
        <f t="shared" si="46"/>
        <v>0</v>
      </c>
      <c r="I74" s="62">
        <f t="shared" si="46"/>
        <v>0</v>
      </c>
      <c r="J74" s="62">
        <f t="shared" si="46"/>
        <v>0</v>
      </c>
      <c r="K74" s="62"/>
      <c r="L74" s="62">
        <f t="shared" si="46"/>
        <v>0</v>
      </c>
      <c r="M74" s="62"/>
      <c r="N74" s="62"/>
      <c r="O74" s="62">
        <f t="shared" si="46"/>
        <v>0</v>
      </c>
      <c r="P74" s="62"/>
      <c r="Q74" s="62"/>
      <c r="R74" s="62">
        <f t="shared" si="46"/>
        <v>0</v>
      </c>
      <c r="S74" s="62">
        <f t="shared" si="46"/>
        <v>0</v>
      </c>
      <c r="T74" s="62">
        <f t="shared" si="46"/>
        <v>0</v>
      </c>
      <c r="U74" s="62">
        <f t="shared" si="46"/>
        <v>0</v>
      </c>
      <c r="V74" s="62">
        <f t="shared" si="46"/>
        <v>0</v>
      </c>
      <c r="W74" s="62"/>
      <c r="X74" s="62">
        <f t="shared" si="46"/>
        <v>0</v>
      </c>
      <c r="Y74" s="62">
        <f t="shared" si="46"/>
        <v>0</v>
      </c>
      <c r="Z74" s="62"/>
      <c r="AA74" s="62"/>
      <c r="AB74" s="62"/>
      <c r="AC74" s="62">
        <f t="shared" si="46"/>
        <v>0</v>
      </c>
      <c r="AD74" s="62"/>
      <c r="AE74" s="62">
        <f t="shared" si="46"/>
        <v>0</v>
      </c>
      <c r="AF74" s="62">
        <f t="shared" si="46"/>
        <v>0</v>
      </c>
      <c r="AG74" s="62"/>
      <c r="AH74" s="62"/>
      <c r="AI74" s="62"/>
      <c r="AJ74" s="62"/>
      <c r="AK74" s="62"/>
      <c r="AL74" s="62"/>
      <c r="AM74" s="62">
        <f t="shared" si="46"/>
        <v>0</v>
      </c>
      <c r="AN74" s="62"/>
      <c r="AO74" s="62">
        <f t="shared" si="46"/>
        <v>0</v>
      </c>
      <c r="AP74" s="62">
        <f t="shared" si="46"/>
        <v>0</v>
      </c>
      <c r="AQ74" s="62">
        <f t="shared" si="46"/>
        <v>0</v>
      </c>
      <c r="AR74" s="62"/>
      <c r="AS74" s="62">
        <f t="shared" si="46"/>
        <v>0</v>
      </c>
      <c r="AT74" s="62">
        <f t="shared" si="46"/>
        <v>0</v>
      </c>
      <c r="AU74" s="62"/>
      <c r="AV74" s="62">
        <f t="shared" si="46"/>
        <v>0</v>
      </c>
      <c r="AW74" s="62"/>
      <c r="AX74" s="62"/>
      <c r="AY74" s="62"/>
      <c r="AZ74" s="62">
        <f t="shared" si="46"/>
        <v>0</v>
      </c>
      <c r="BA74" s="62"/>
      <c r="BB74" s="62"/>
      <c r="BC74" s="62">
        <f t="shared" si="46"/>
        <v>0</v>
      </c>
      <c r="BD74" s="62">
        <f t="shared" si="46"/>
        <v>0</v>
      </c>
      <c r="BE74" s="62"/>
      <c r="BF74" s="62"/>
      <c r="BG74" s="62"/>
      <c r="BH74" s="62"/>
      <c r="BI74" s="62"/>
      <c r="BJ74" s="62"/>
      <c r="BK74" s="62"/>
      <c r="BL74" s="62"/>
      <c r="BM74" s="62"/>
      <c r="BN74" s="62">
        <f t="shared" si="47"/>
        <v>0</v>
      </c>
      <c r="BO74" s="62"/>
      <c r="BP74" s="62">
        <f t="shared" si="47"/>
        <v>0</v>
      </c>
      <c r="BQ74" s="62">
        <f t="shared" si="47"/>
        <v>0</v>
      </c>
      <c r="BR74" s="62">
        <f t="shared" si="47"/>
        <v>0</v>
      </c>
      <c r="BS74" s="62">
        <f t="shared" si="47"/>
        <v>0</v>
      </c>
      <c r="BT74" s="62">
        <f t="shared" si="47"/>
        <v>0</v>
      </c>
      <c r="BU74" s="62"/>
      <c r="BV74" s="62"/>
      <c r="BW74" s="62">
        <f t="shared" si="47"/>
        <v>0</v>
      </c>
      <c r="BX74" s="62">
        <f t="shared" si="47"/>
        <v>0</v>
      </c>
      <c r="BY74" s="62">
        <f t="shared" si="47"/>
        <v>0</v>
      </c>
      <c r="BZ74" s="62">
        <f t="shared" si="47"/>
        <v>0</v>
      </c>
      <c r="CA74" s="62">
        <f t="shared" si="47"/>
        <v>0</v>
      </c>
      <c r="CB74" s="62">
        <f t="shared" si="47"/>
        <v>0</v>
      </c>
      <c r="CC74" s="62">
        <f t="shared" si="47"/>
        <v>0</v>
      </c>
      <c r="CD74" s="62"/>
      <c r="CE74" s="62"/>
      <c r="CF74" s="62"/>
      <c r="CG74" s="62"/>
      <c r="CH74" s="62"/>
      <c r="CI74" s="62"/>
      <c r="CJ74" s="62">
        <f t="shared" si="47"/>
        <v>0</v>
      </c>
      <c r="CK74" s="62">
        <f t="shared" si="47"/>
        <v>0</v>
      </c>
      <c r="CL74" s="62">
        <f t="shared" si="47"/>
        <v>0</v>
      </c>
    </row>
    <row r="75" spans="1:90" x14ac:dyDescent="0.3">
      <c r="A75" s="52" t="str">
        <f>HABITATS!A15</f>
        <v>J2.2</v>
      </c>
      <c r="B75" s="81">
        <f>HABITATS!F183</f>
        <v>0</v>
      </c>
      <c r="C75" s="62">
        <f t="shared" si="48"/>
        <v>0</v>
      </c>
      <c r="D75" s="62">
        <v>0</v>
      </c>
      <c r="E75" s="62">
        <f t="shared" si="46"/>
        <v>0</v>
      </c>
      <c r="F75" s="62"/>
      <c r="G75" s="62"/>
      <c r="H75" s="62">
        <f t="shared" si="46"/>
        <v>0</v>
      </c>
      <c r="I75" s="62">
        <f t="shared" si="46"/>
        <v>0</v>
      </c>
      <c r="J75" s="62">
        <f t="shared" si="46"/>
        <v>0</v>
      </c>
      <c r="K75" s="62"/>
      <c r="L75" s="62">
        <f t="shared" si="46"/>
        <v>0</v>
      </c>
      <c r="M75" s="62"/>
      <c r="N75" s="62"/>
      <c r="O75" s="62">
        <f t="shared" si="46"/>
        <v>0</v>
      </c>
      <c r="P75" s="62"/>
      <c r="Q75" s="62"/>
      <c r="R75" s="62">
        <f t="shared" si="46"/>
        <v>0</v>
      </c>
      <c r="S75" s="62">
        <f t="shared" si="46"/>
        <v>0</v>
      </c>
      <c r="T75" s="62">
        <f t="shared" si="46"/>
        <v>0</v>
      </c>
      <c r="U75" s="62">
        <f t="shared" si="46"/>
        <v>0</v>
      </c>
      <c r="V75" s="62">
        <f t="shared" si="46"/>
        <v>0</v>
      </c>
      <c r="W75" s="62"/>
      <c r="X75" s="62">
        <f t="shared" si="46"/>
        <v>0</v>
      </c>
      <c r="Y75" s="62">
        <f t="shared" si="46"/>
        <v>0</v>
      </c>
      <c r="Z75" s="62"/>
      <c r="AA75" s="62"/>
      <c r="AB75" s="62"/>
      <c r="AC75" s="62">
        <f t="shared" si="46"/>
        <v>0</v>
      </c>
      <c r="AD75" s="62"/>
      <c r="AE75" s="62">
        <f t="shared" si="46"/>
        <v>0</v>
      </c>
      <c r="AF75" s="62">
        <f t="shared" si="46"/>
        <v>0</v>
      </c>
      <c r="AG75" s="62"/>
      <c r="AH75" s="62"/>
      <c r="AI75" s="62"/>
      <c r="AJ75" s="62"/>
      <c r="AK75" s="62"/>
      <c r="AL75" s="62"/>
      <c r="AM75" s="62">
        <f t="shared" si="46"/>
        <v>0</v>
      </c>
      <c r="AN75" s="62"/>
      <c r="AO75" s="62">
        <f t="shared" si="46"/>
        <v>0</v>
      </c>
      <c r="AP75" s="62">
        <f t="shared" si="46"/>
        <v>0</v>
      </c>
      <c r="AQ75" s="62">
        <f t="shared" si="46"/>
        <v>0</v>
      </c>
      <c r="AR75" s="62"/>
      <c r="AS75" s="62">
        <f t="shared" si="46"/>
        <v>0</v>
      </c>
      <c r="AT75" s="62">
        <f t="shared" si="46"/>
        <v>0</v>
      </c>
      <c r="AU75" s="62"/>
      <c r="AV75" s="62">
        <f t="shared" si="46"/>
        <v>0</v>
      </c>
      <c r="AW75" s="62"/>
      <c r="AX75" s="62"/>
      <c r="AY75" s="62"/>
      <c r="AZ75" s="62">
        <f t="shared" si="46"/>
        <v>0</v>
      </c>
      <c r="BA75" s="62"/>
      <c r="BB75" s="62"/>
      <c r="BC75" s="62">
        <f t="shared" si="46"/>
        <v>0</v>
      </c>
      <c r="BD75" s="62">
        <f t="shared" si="46"/>
        <v>0</v>
      </c>
      <c r="BE75" s="62"/>
      <c r="BF75" s="62"/>
      <c r="BG75" s="62"/>
      <c r="BH75" s="62"/>
      <c r="BI75" s="62"/>
      <c r="BJ75" s="62"/>
      <c r="BK75" s="62"/>
      <c r="BL75" s="62"/>
      <c r="BM75" s="62"/>
      <c r="BN75" s="62">
        <f t="shared" si="47"/>
        <v>0</v>
      </c>
      <c r="BO75" s="62"/>
      <c r="BP75" s="62">
        <f t="shared" si="47"/>
        <v>0</v>
      </c>
      <c r="BQ75" s="62">
        <f t="shared" si="47"/>
        <v>0</v>
      </c>
      <c r="BR75" s="62">
        <f t="shared" si="47"/>
        <v>0</v>
      </c>
      <c r="BS75" s="62">
        <f t="shared" si="47"/>
        <v>0</v>
      </c>
      <c r="BT75" s="62">
        <f t="shared" si="47"/>
        <v>0</v>
      </c>
      <c r="BU75" s="62"/>
      <c r="BV75" s="62"/>
      <c r="BW75" s="62">
        <f t="shared" si="47"/>
        <v>0</v>
      </c>
      <c r="BX75" s="62"/>
      <c r="BY75" s="62">
        <f t="shared" si="47"/>
        <v>0</v>
      </c>
      <c r="BZ75" s="62">
        <f t="shared" si="47"/>
        <v>0</v>
      </c>
      <c r="CA75" s="62">
        <f t="shared" si="47"/>
        <v>0</v>
      </c>
      <c r="CB75" s="62"/>
      <c r="CC75" s="62">
        <f t="shared" si="47"/>
        <v>0</v>
      </c>
      <c r="CD75" s="62"/>
      <c r="CE75" s="62"/>
      <c r="CF75" s="62"/>
      <c r="CG75" s="62"/>
      <c r="CH75" s="62"/>
      <c r="CI75" s="62"/>
      <c r="CJ75" s="62">
        <f t="shared" si="47"/>
        <v>0</v>
      </c>
      <c r="CK75" s="62">
        <f t="shared" si="47"/>
        <v>0</v>
      </c>
      <c r="CL75" s="62">
        <f t="shared" si="47"/>
        <v>0</v>
      </c>
    </row>
    <row r="76" spans="1:90" x14ac:dyDescent="0.3">
      <c r="A76" s="52" t="str">
        <f>HABITATS!A16</f>
        <v>J2.3</v>
      </c>
      <c r="B76" s="81">
        <f>HABITATS!F184</f>
        <v>1.4319999999999999</v>
      </c>
      <c r="C76" s="62">
        <f t="shared" si="48"/>
        <v>1.4319999999999999</v>
      </c>
      <c r="D76" s="62">
        <v>0</v>
      </c>
      <c r="E76" s="62">
        <f t="shared" si="46"/>
        <v>1.4319999999999999</v>
      </c>
      <c r="F76" s="62"/>
      <c r="G76" s="62"/>
      <c r="H76" s="62">
        <f t="shared" si="46"/>
        <v>1.4319999999999999</v>
      </c>
      <c r="I76" s="62">
        <f t="shared" si="46"/>
        <v>1.4319999999999999</v>
      </c>
      <c r="J76" s="62">
        <f t="shared" si="46"/>
        <v>1.4319999999999999</v>
      </c>
      <c r="K76" s="62"/>
      <c r="L76" s="62">
        <f t="shared" si="46"/>
        <v>1.4319999999999999</v>
      </c>
      <c r="M76" s="62"/>
      <c r="N76" s="62"/>
      <c r="O76" s="62">
        <f t="shared" si="46"/>
        <v>1.4319999999999999</v>
      </c>
      <c r="P76" s="62"/>
      <c r="Q76" s="62"/>
      <c r="R76" s="62">
        <f t="shared" si="46"/>
        <v>1.4319999999999999</v>
      </c>
      <c r="S76" s="62">
        <f t="shared" si="46"/>
        <v>1.4319999999999999</v>
      </c>
      <c r="T76" s="62">
        <f t="shared" si="46"/>
        <v>1.4319999999999999</v>
      </c>
      <c r="U76" s="62">
        <f t="shared" si="46"/>
        <v>1.4319999999999999</v>
      </c>
      <c r="V76" s="62">
        <f t="shared" si="46"/>
        <v>1.4319999999999999</v>
      </c>
      <c r="W76" s="62"/>
      <c r="X76" s="62">
        <f t="shared" si="46"/>
        <v>1.4319999999999999</v>
      </c>
      <c r="Y76" s="62">
        <f t="shared" si="46"/>
        <v>1.4319999999999999</v>
      </c>
      <c r="Z76" s="62"/>
      <c r="AA76" s="62"/>
      <c r="AB76" s="62"/>
      <c r="AC76" s="62">
        <f t="shared" si="46"/>
        <v>1.4319999999999999</v>
      </c>
      <c r="AD76" s="62"/>
      <c r="AE76" s="62">
        <f t="shared" si="46"/>
        <v>1.4319999999999999</v>
      </c>
      <c r="AF76" s="62">
        <f t="shared" si="46"/>
        <v>1.4319999999999999</v>
      </c>
      <c r="AG76" s="62"/>
      <c r="AH76" s="62"/>
      <c r="AI76" s="62"/>
      <c r="AJ76" s="62"/>
      <c r="AK76" s="62"/>
      <c r="AL76" s="62"/>
      <c r="AM76" s="62">
        <f t="shared" si="46"/>
        <v>1.4319999999999999</v>
      </c>
      <c r="AN76" s="62"/>
      <c r="AO76" s="62">
        <f t="shared" si="46"/>
        <v>1.4319999999999999</v>
      </c>
      <c r="AP76" s="62">
        <f t="shared" si="46"/>
        <v>1.4319999999999999</v>
      </c>
      <c r="AQ76" s="62">
        <f t="shared" si="46"/>
        <v>1.4319999999999999</v>
      </c>
      <c r="AR76" s="62"/>
      <c r="AS76" s="62">
        <f t="shared" si="46"/>
        <v>1.4319999999999999</v>
      </c>
      <c r="AT76" s="62">
        <f t="shared" si="46"/>
        <v>1.4319999999999999</v>
      </c>
      <c r="AU76" s="62"/>
      <c r="AV76" s="62">
        <f t="shared" si="46"/>
        <v>1.4319999999999999</v>
      </c>
      <c r="AW76" s="62"/>
      <c r="AX76" s="62"/>
      <c r="AY76" s="62"/>
      <c r="AZ76" s="62">
        <f t="shared" si="46"/>
        <v>1.4319999999999999</v>
      </c>
      <c r="BA76" s="62"/>
      <c r="BB76" s="62"/>
      <c r="BC76" s="62">
        <f t="shared" si="46"/>
        <v>1.4319999999999999</v>
      </c>
      <c r="BD76" s="62">
        <f t="shared" si="46"/>
        <v>1.4319999999999999</v>
      </c>
      <c r="BE76" s="62"/>
      <c r="BF76" s="62"/>
      <c r="BG76" s="62"/>
      <c r="BH76" s="62"/>
      <c r="BI76" s="62"/>
      <c r="BJ76" s="62"/>
      <c r="BK76" s="62">
        <f t="shared" si="46"/>
        <v>1.4319999999999999</v>
      </c>
      <c r="BL76" s="62"/>
      <c r="BM76" s="62">
        <f t="shared" si="47"/>
        <v>1.4319999999999999</v>
      </c>
      <c r="BN76" s="62">
        <f t="shared" si="47"/>
        <v>1.4319999999999999</v>
      </c>
      <c r="BO76" s="62">
        <f t="shared" si="47"/>
        <v>1.4319999999999999</v>
      </c>
      <c r="BP76" s="62">
        <f t="shared" si="47"/>
        <v>1.4319999999999999</v>
      </c>
      <c r="BQ76" s="62">
        <f t="shared" si="47"/>
        <v>1.4319999999999999</v>
      </c>
      <c r="BR76" s="62">
        <f t="shared" si="47"/>
        <v>1.4319999999999999</v>
      </c>
      <c r="BS76" s="62">
        <f t="shared" si="47"/>
        <v>1.4319999999999999</v>
      </c>
      <c r="BT76" s="62">
        <f t="shared" si="47"/>
        <v>1.4319999999999999</v>
      </c>
      <c r="BU76" s="62">
        <f t="shared" si="47"/>
        <v>1.4319999999999999</v>
      </c>
      <c r="BV76" s="62"/>
      <c r="BW76" s="62">
        <f t="shared" si="47"/>
        <v>1.4319999999999999</v>
      </c>
      <c r="BX76" s="62">
        <f t="shared" si="47"/>
        <v>1.4319999999999999</v>
      </c>
      <c r="BY76" s="62">
        <f t="shared" si="47"/>
        <v>1.4319999999999999</v>
      </c>
      <c r="BZ76" s="62">
        <f t="shared" si="47"/>
        <v>1.4319999999999999</v>
      </c>
      <c r="CA76" s="62">
        <f t="shared" si="47"/>
        <v>1.4319999999999999</v>
      </c>
      <c r="CB76" s="62">
        <f t="shared" si="47"/>
        <v>1.4319999999999999</v>
      </c>
      <c r="CC76" s="62">
        <f t="shared" si="47"/>
        <v>1.4319999999999999</v>
      </c>
      <c r="CD76" s="62"/>
      <c r="CE76" s="62"/>
      <c r="CF76" s="62"/>
      <c r="CG76" s="62"/>
      <c r="CH76" s="62"/>
      <c r="CI76" s="62"/>
      <c r="CJ76" s="62">
        <f t="shared" si="47"/>
        <v>1.4319999999999999</v>
      </c>
      <c r="CK76" s="62">
        <f t="shared" si="47"/>
        <v>1.4319999999999999</v>
      </c>
      <c r="CL76" s="62">
        <f t="shared" si="47"/>
        <v>1.4319999999999999</v>
      </c>
    </row>
    <row r="77" spans="1:90" x14ac:dyDescent="0.3">
      <c r="A77" s="52" t="str">
        <f>HABITATS!A17</f>
        <v>J2.8</v>
      </c>
      <c r="B77" s="81">
        <f>HABITATS!F185</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HABITATS!F186</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47"/>
        <v>0</v>
      </c>
      <c r="BN78" s="62"/>
      <c r="BO78" s="62">
        <f t="shared" si="47"/>
        <v>0</v>
      </c>
      <c r="BP78" s="62">
        <f t="shared" si="47"/>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HABITATS!F187</f>
        <v>5.9999999999999984E-2</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M80" si="49">SUM(B63:B79)</f>
        <v>105.227</v>
      </c>
      <c r="C80" s="72">
        <f t="shared" si="49"/>
        <v>1.4319999999999999</v>
      </c>
      <c r="D80" s="72">
        <v>0</v>
      </c>
      <c r="E80" s="72">
        <f t="shared" si="49"/>
        <v>105.167</v>
      </c>
      <c r="F80" s="72">
        <f t="shared" si="49"/>
        <v>0</v>
      </c>
      <c r="G80" s="72">
        <f t="shared" si="49"/>
        <v>11.082000000000001</v>
      </c>
      <c r="H80" s="72">
        <f t="shared" si="49"/>
        <v>25.033999999999999</v>
      </c>
      <c r="I80" s="72">
        <f t="shared" si="49"/>
        <v>25.033999999999999</v>
      </c>
      <c r="J80" s="72">
        <f t="shared" si="49"/>
        <v>25.033999999999999</v>
      </c>
      <c r="K80" s="72">
        <f t="shared" si="49"/>
        <v>0</v>
      </c>
      <c r="L80" s="72">
        <f t="shared" si="49"/>
        <v>105.167</v>
      </c>
      <c r="M80" s="72">
        <f t="shared" si="49"/>
        <v>0</v>
      </c>
      <c r="N80" s="72">
        <f t="shared" si="49"/>
        <v>103.735</v>
      </c>
      <c r="O80" s="72">
        <f t="shared" si="49"/>
        <v>105.167</v>
      </c>
      <c r="P80" s="72">
        <f t="shared" si="49"/>
        <v>23.602</v>
      </c>
      <c r="Q80" s="72">
        <f t="shared" si="49"/>
        <v>23.602</v>
      </c>
      <c r="R80" s="72">
        <f t="shared" si="49"/>
        <v>25.033999999999999</v>
      </c>
      <c r="S80" s="72">
        <f t="shared" si="49"/>
        <v>25.033999999999999</v>
      </c>
      <c r="T80" s="72">
        <f t="shared" si="49"/>
        <v>25.033999999999999</v>
      </c>
      <c r="U80" s="72">
        <f t="shared" si="49"/>
        <v>94.085000000000008</v>
      </c>
      <c r="V80" s="72">
        <f t="shared" si="49"/>
        <v>25.033999999999999</v>
      </c>
      <c r="W80" s="72">
        <f t="shared" si="49"/>
        <v>103.735</v>
      </c>
      <c r="X80" s="72">
        <f t="shared" si="49"/>
        <v>105.167</v>
      </c>
      <c r="Y80" s="72">
        <f t="shared" si="49"/>
        <v>105.167</v>
      </c>
      <c r="Z80" s="72">
        <f t="shared" si="49"/>
        <v>103.735</v>
      </c>
      <c r="AA80" s="72">
        <f t="shared" si="49"/>
        <v>23.602</v>
      </c>
      <c r="AB80" s="72">
        <f t="shared" si="49"/>
        <v>13.15353</v>
      </c>
      <c r="AC80" s="72">
        <f t="shared" si="49"/>
        <v>94.085000000000008</v>
      </c>
      <c r="AD80" s="72">
        <f t="shared" si="49"/>
        <v>23.602</v>
      </c>
      <c r="AE80" s="72">
        <f t="shared" si="49"/>
        <v>105.167</v>
      </c>
      <c r="AF80" s="72">
        <f t="shared" si="49"/>
        <v>105.167</v>
      </c>
      <c r="AG80" s="72">
        <f t="shared" si="49"/>
        <v>34.683999999999997</v>
      </c>
      <c r="AH80" s="72">
        <f t="shared" si="49"/>
        <v>25.67353</v>
      </c>
      <c r="AI80" s="72">
        <f t="shared" si="49"/>
        <v>103.735</v>
      </c>
      <c r="AJ80" s="72">
        <f t="shared" si="49"/>
        <v>23.602</v>
      </c>
      <c r="AK80" s="72">
        <f t="shared" si="49"/>
        <v>23.602</v>
      </c>
      <c r="AL80" s="72">
        <f t="shared" si="49"/>
        <v>11.082000000000001</v>
      </c>
      <c r="AM80" s="72">
        <f t="shared" si="49"/>
        <v>25.033999999999999</v>
      </c>
      <c r="AN80" s="72">
        <f t="shared" si="49"/>
        <v>34.683999999999997</v>
      </c>
      <c r="AO80" s="72">
        <f t="shared" si="49"/>
        <v>105.167</v>
      </c>
      <c r="AP80" s="72">
        <f t="shared" si="49"/>
        <v>105.167</v>
      </c>
      <c r="AQ80" s="72">
        <f t="shared" si="49"/>
        <v>25.033999999999999</v>
      </c>
      <c r="AR80" s="72">
        <f t="shared" si="49"/>
        <v>92.653000000000006</v>
      </c>
      <c r="AS80" s="72">
        <f t="shared" si="49"/>
        <v>25.033999999999999</v>
      </c>
      <c r="AT80" s="72">
        <f t="shared" si="49"/>
        <v>105.167</v>
      </c>
      <c r="AU80" s="72">
        <f t="shared" si="49"/>
        <v>23.602</v>
      </c>
      <c r="AV80" s="72">
        <f t="shared" si="49"/>
        <v>105.167</v>
      </c>
      <c r="AW80" s="72">
        <f t="shared" si="49"/>
        <v>103.735</v>
      </c>
      <c r="AX80" s="72">
        <f t="shared" si="49"/>
        <v>23.602</v>
      </c>
      <c r="AY80" s="72">
        <f t="shared" si="49"/>
        <v>23.602</v>
      </c>
      <c r="AZ80" s="72">
        <f t="shared" si="49"/>
        <v>105.167</v>
      </c>
      <c r="BA80" s="72">
        <f t="shared" si="49"/>
        <v>103.735</v>
      </c>
      <c r="BB80" s="72">
        <f t="shared" si="49"/>
        <v>103.735</v>
      </c>
      <c r="BC80" s="72">
        <f t="shared" si="49"/>
        <v>36.116</v>
      </c>
      <c r="BD80" s="72">
        <f t="shared" si="49"/>
        <v>81.565000000000012</v>
      </c>
      <c r="BE80" s="72">
        <f t="shared" si="49"/>
        <v>80.13300000000001</v>
      </c>
      <c r="BF80" s="72">
        <f t="shared" si="49"/>
        <v>103.735</v>
      </c>
      <c r="BG80" s="72">
        <f t="shared" si="49"/>
        <v>80.13300000000001</v>
      </c>
      <c r="BH80" s="72">
        <f t="shared" si="49"/>
        <v>0</v>
      </c>
      <c r="BI80" s="72">
        <f t="shared" si="49"/>
        <v>0</v>
      </c>
      <c r="BJ80" s="72">
        <f t="shared" si="49"/>
        <v>23.602</v>
      </c>
      <c r="BK80" s="72">
        <f t="shared" si="49"/>
        <v>36.116</v>
      </c>
      <c r="BL80" s="72">
        <f t="shared" si="49"/>
        <v>80.13300000000001</v>
      </c>
      <c r="BM80" s="72">
        <f t="shared" si="49"/>
        <v>105.167</v>
      </c>
      <c r="BN80" s="72">
        <f t="shared" ref="BN80:CL80" si="50">SUM(BN63:BN79)</f>
        <v>25.033999999999999</v>
      </c>
      <c r="BO80" s="72">
        <f t="shared" si="50"/>
        <v>25.033999999999999</v>
      </c>
      <c r="BP80" s="72">
        <f t="shared" si="50"/>
        <v>70.483000000000004</v>
      </c>
      <c r="BQ80" s="72">
        <f t="shared" si="50"/>
        <v>105.167</v>
      </c>
      <c r="BR80" s="72">
        <f t="shared" si="50"/>
        <v>25.033999999999999</v>
      </c>
      <c r="BS80" s="72">
        <f t="shared" si="50"/>
        <v>25.033999999999999</v>
      </c>
      <c r="BT80" s="72">
        <f t="shared" si="50"/>
        <v>105.167</v>
      </c>
      <c r="BU80" s="72">
        <f t="shared" si="50"/>
        <v>25.033999999999999</v>
      </c>
      <c r="BV80" s="72">
        <f t="shared" si="50"/>
        <v>80.13300000000001</v>
      </c>
      <c r="BW80" s="72">
        <f t="shared" si="50"/>
        <v>105.167</v>
      </c>
      <c r="BX80" s="72">
        <f t="shared" si="50"/>
        <v>105.167</v>
      </c>
      <c r="BY80" s="72">
        <f t="shared" si="50"/>
        <v>105.167</v>
      </c>
      <c r="BZ80" s="72">
        <f t="shared" si="50"/>
        <v>36.116</v>
      </c>
      <c r="CA80" s="72">
        <f t="shared" si="50"/>
        <v>36.116</v>
      </c>
      <c r="CB80" s="72">
        <f t="shared" si="50"/>
        <v>25.033999999999999</v>
      </c>
      <c r="CC80" s="72">
        <f t="shared" si="50"/>
        <v>12.514000000000001</v>
      </c>
      <c r="CD80" s="72">
        <f t="shared" si="50"/>
        <v>34.683999999999997</v>
      </c>
      <c r="CE80" s="72">
        <f t="shared" si="50"/>
        <v>34.683999999999997</v>
      </c>
      <c r="CF80" s="72">
        <f t="shared" si="50"/>
        <v>23.602</v>
      </c>
      <c r="CG80" s="72">
        <f t="shared" si="50"/>
        <v>103.735</v>
      </c>
      <c r="CH80" s="72">
        <f t="shared" si="50"/>
        <v>34.683999999999997</v>
      </c>
      <c r="CI80" s="72">
        <f t="shared" si="50"/>
        <v>23.602</v>
      </c>
      <c r="CJ80" s="72">
        <f t="shared" si="50"/>
        <v>105.167</v>
      </c>
      <c r="CK80" s="72">
        <f t="shared" si="50"/>
        <v>105.167</v>
      </c>
      <c r="CL80" s="72">
        <f t="shared" si="50"/>
        <v>25.033999999999999</v>
      </c>
    </row>
    <row r="81" spans="1:90" ht="28.8" x14ac:dyDescent="0.3">
      <c r="A81" s="56" t="s">
        <v>628</v>
      </c>
      <c r="B81" s="73" t="s">
        <v>0</v>
      </c>
      <c r="C81" s="73"/>
      <c r="D81" s="74"/>
      <c r="E81" s="74"/>
      <c r="Q81" s="61"/>
      <c r="BC81" s="74"/>
      <c r="BD81" s="74"/>
      <c r="BE81" s="74"/>
    </row>
    <row r="82" spans="1:90" x14ac:dyDescent="0.3">
      <c r="A82" s="52" t="str">
        <f>HABITATS!A3</f>
        <v>A1.1.2</v>
      </c>
      <c r="B82" s="82">
        <f>HABITATS!H171</f>
        <v>23.602</v>
      </c>
      <c r="C82" s="62"/>
      <c r="D82" s="62"/>
      <c r="E82" s="62">
        <f t="shared" ref="E82:T89" si="51">$B82</f>
        <v>23.602</v>
      </c>
      <c r="F82" s="62"/>
      <c r="G82" s="62"/>
      <c r="H82" s="62">
        <f t="shared" si="51"/>
        <v>23.602</v>
      </c>
      <c r="I82" s="62">
        <f t="shared" si="51"/>
        <v>23.602</v>
      </c>
      <c r="J82" s="62">
        <f t="shared" si="51"/>
        <v>23.602</v>
      </c>
      <c r="K82" s="62"/>
      <c r="L82" s="62">
        <f t="shared" si="51"/>
        <v>23.602</v>
      </c>
      <c r="M82" s="62"/>
      <c r="N82" s="62">
        <f t="shared" si="51"/>
        <v>23.602</v>
      </c>
      <c r="O82" s="62">
        <f t="shared" si="51"/>
        <v>23.602</v>
      </c>
      <c r="P82" s="62">
        <f t="shared" si="51"/>
        <v>23.602</v>
      </c>
      <c r="Q82" s="62">
        <f t="shared" si="51"/>
        <v>23.602</v>
      </c>
      <c r="R82" s="62">
        <f t="shared" si="51"/>
        <v>23.602</v>
      </c>
      <c r="S82" s="62">
        <f t="shared" si="51"/>
        <v>23.602</v>
      </c>
      <c r="T82" s="62">
        <f t="shared" si="51"/>
        <v>23.602</v>
      </c>
      <c r="U82" s="62">
        <f t="shared" ref="U82:CE85" si="52">$B82</f>
        <v>23.602</v>
      </c>
      <c r="V82" s="62">
        <f t="shared" si="52"/>
        <v>23.602</v>
      </c>
      <c r="W82" s="62">
        <f t="shared" si="52"/>
        <v>23.602</v>
      </c>
      <c r="X82" s="62">
        <f t="shared" si="52"/>
        <v>23.602</v>
      </c>
      <c r="Y82" s="62">
        <f t="shared" si="52"/>
        <v>23.602</v>
      </c>
      <c r="Z82" s="62">
        <f t="shared" si="52"/>
        <v>23.602</v>
      </c>
      <c r="AA82" s="62">
        <f t="shared" si="52"/>
        <v>23.602</v>
      </c>
      <c r="AB82" s="62"/>
      <c r="AC82" s="62">
        <f t="shared" si="52"/>
        <v>23.602</v>
      </c>
      <c r="AD82" s="62">
        <f t="shared" si="52"/>
        <v>23.602</v>
      </c>
      <c r="AE82" s="62">
        <f t="shared" si="52"/>
        <v>23.602</v>
      </c>
      <c r="AF82" s="62">
        <f t="shared" si="52"/>
        <v>23.602</v>
      </c>
      <c r="AG82" s="62">
        <f t="shared" si="52"/>
        <v>23.602</v>
      </c>
      <c r="AH82" s="62">
        <f t="shared" si="52"/>
        <v>23.602</v>
      </c>
      <c r="AI82" s="62">
        <f t="shared" si="52"/>
        <v>23.602</v>
      </c>
      <c r="AJ82" s="62">
        <f t="shared" si="52"/>
        <v>23.602</v>
      </c>
      <c r="AK82" s="62">
        <f t="shared" si="52"/>
        <v>23.602</v>
      </c>
      <c r="AL82" s="62"/>
      <c r="AM82" s="62">
        <f t="shared" si="52"/>
        <v>23.602</v>
      </c>
      <c r="AN82" s="62">
        <f t="shared" si="52"/>
        <v>23.602</v>
      </c>
      <c r="AO82" s="62">
        <f t="shared" si="52"/>
        <v>23.602</v>
      </c>
      <c r="AP82" s="62">
        <f t="shared" si="52"/>
        <v>23.602</v>
      </c>
      <c r="AQ82" s="62">
        <f t="shared" si="52"/>
        <v>23.602</v>
      </c>
      <c r="AR82" s="62">
        <f t="shared" si="52"/>
        <v>23.602</v>
      </c>
      <c r="AS82" s="62">
        <f t="shared" si="52"/>
        <v>23.602</v>
      </c>
      <c r="AT82" s="62">
        <f t="shared" si="52"/>
        <v>23.602</v>
      </c>
      <c r="AU82" s="62">
        <f t="shared" si="52"/>
        <v>23.602</v>
      </c>
      <c r="AV82" s="62">
        <f t="shared" si="52"/>
        <v>23.602</v>
      </c>
      <c r="AW82" s="62">
        <f t="shared" si="52"/>
        <v>23.602</v>
      </c>
      <c r="AX82" s="62">
        <f t="shared" si="52"/>
        <v>23.602</v>
      </c>
      <c r="AY82" s="62">
        <f t="shared" si="52"/>
        <v>23.602</v>
      </c>
      <c r="AZ82" s="62">
        <f t="shared" si="52"/>
        <v>23.602</v>
      </c>
      <c r="BA82" s="62">
        <f t="shared" si="52"/>
        <v>23.602</v>
      </c>
      <c r="BB82" s="62">
        <f t="shared" si="52"/>
        <v>23.602</v>
      </c>
      <c r="BC82" s="62">
        <f t="shared" si="52"/>
        <v>23.602</v>
      </c>
      <c r="BD82" s="62"/>
      <c r="BE82" s="62"/>
      <c r="BF82" s="62">
        <f t="shared" si="52"/>
        <v>23.602</v>
      </c>
      <c r="BG82" s="62"/>
      <c r="BH82" s="62"/>
      <c r="BI82" s="62"/>
      <c r="BJ82" s="62">
        <f t="shared" si="52"/>
        <v>23.602</v>
      </c>
      <c r="BK82" s="62">
        <f t="shared" si="52"/>
        <v>23.602</v>
      </c>
      <c r="BL82" s="62"/>
      <c r="BM82" s="62">
        <f t="shared" si="52"/>
        <v>23.602</v>
      </c>
      <c r="BN82" s="62">
        <f t="shared" si="52"/>
        <v>23.602</v>
      </c>
      <c r="BO82" s="62">
        <f t="shared" si="52"/>
        <v>23.602</v>
      </c>
      <c r="BP82" s="62"/>
      <c r="BQ82" s="62">
        <f t="shared" si="52"/>
        <v>23.602</v>
      </c>
      <c r="BR82" s="62">
        <f t="shared" si="52"/>
        <v>23.602</v>
      </c>
      <c r="BS82" s="62">
        <f t="shared" si="52"/>
        <v>23.602</v>
      </c>
      <c r="BT82" s="62">
        <f t="shared" si="52"/>
        <v>23.602</v>
      </c>
      <c r="BU82" s="62">
        <f t="shared" si="52"/>
        <v>23.602</v>
      </c>
      <c r="BV82" s="62"/>
      <c r="BW82" s="62">
        <f t="shared" si="52"/>
        <v>23.602</v>
      </c>
      <c r="BX82" s="62">
        <f t="shared" si="52"/>
        <v>23.602</v>
      </c>
      <c r="BY82" s="62">
        <f t="shared" si="52"/>
        <v>23.602</v>
      </c>
      <c r="BZ82" s="62">
        <f t="shared" si="52"/>
        <v>23.602</v>
      </c>
      <c r="CA82" s="62">
        <f t="shared" si="52"/>
        <v>23.602</v>
      </c>
      <c r="CB82" s="62">
        <f t="shared" si="52"/>
        <v>23.602</v>
      </c>
      <c r="CC82" s="62"/>
      <c r="CD82" s="62">
        <f t="shared" si="52"/>
        <v>23.602</v>
      </c>
      <c r="CE82" s="62">
        <f t="shared" si="52"/>
        <v>23.602</v>
      </c>
      <c r="CF82" s="62">
        <f t="shared" ref="CF82:CL83" si="53">$B82</f>
        <v>23.602</v>
      </c>
      <c r="CG82" s="62">
        <f t="shared" si="53"/>
        <v>23.602</v>
      </c>
      <c r="CH82" s="62">
        <f t="shared" si="53"/>
        <v>23.602</v>
      </c>
      <c r="CI82" s="62">
        <f t="shared" si="53"/>
        <v>23.602</v>
      </c>
      <c r="CJ82" s="62">
        <f t="shared" si="53"/>
        <v>23.602</v>
      </c>
      <c r="CK82" s="62">
        <f t="shared" si="53"/>
        <v>23.602</v>
      </c>
      <c r="CL82" s="62">
        <f t="shared" si="53"/>
        <v>23.602</v>
      </c>
    </row>
    <row r="83" spans="1:90" x14ac:dyDescent="0.3">
      <c r="A83" s="52" t="str">
        <f>HABITATS!A4</f>
        <v>A1.3.2</v>
      </c>
      <c r="B83" s="82">
        <f>HABITATS!H172</f>
        <v>0.95099999999999996</v>
      </c>
      <c r="C83" s="62"/>
      <c r="D83" s="62"/>
      <c r="E83" s="62">
        <f t="shared" si="51"/>
        <v>0.95099999999999996</v>
      </c>
      <c r="F83" s="62"/>
      <c r="G83" s="62"/>
      <c r="H83" s="62">
        <f t="shared" si="51"/>
        <v>0.95099999999999996</v>
      </c>
      <c r="I83" s="62">
        <f t="shared" si="51"/>
        <v>0.95099999999999996</v>
      </c>
      <c r="J83" s="62"/>
      <c r="K83" s="62"/>
      <c r="L83" s="62">
        <f t="shared" si="51"/>
        <v>0.95099999999999996</v>
      </c>
      <c r="M83" s="62"/>
      <c r="N83" s="62">
        <f t="shared" si="51"/>
        <v>0.95099999999999996</v>
      </c>
      <c r="O83" s="62">
        <f t="shared" si="51"/>
        <v>0.95099999999999996</v>
      </c>
      <c r="P83" s="62"/>
      <c r="Q83" s="62">
        <f t="shared" si="51"/>
        <v>0.95099999999999996</v>
      </c>
      <c r="R83" s="62">
        <f t="shared" si="51"/>
        <v>0.95099999999999996</v>
      </c>
      <c r="S83" s="62">
        <f t="shared" si="51"/>
        <v>0.95099999999999996</v>
      </c>
      <c r="T83" s="62">
        <f t="shared" si="51"/>
        <v>0.95099999999999996</v>
      </c>
      <c r="U83" s="62"/>
      <c r="V83" s="62">
        <f t="shared" si="52"/>
        <v>0.95099999999999996</v>
      </c>
      <c r="W83" s="62">
        <f t="shared" si="52"/>
        <v>0.95099999999999996</v>
      </c>
      <c r="X83" s="62">
        <f t="shared" si="52"/>
        <v>0.95099999999999996</v>
      </c>
      <c r="Y83" s="62">
        <f t="shared" si="52"/>
        <v>0.95099999999999996</v>
      </c>
      <c r="Z83" s="62">
        <f t="shared" si="52"/>
        <v>0.95099999999999996</v>
      </c>
      <c r="AA83" s="62">
        <f t="shared" si="52"/>
        <v>0.95099999999999996</v>
      </c>
      <c r="AB83" s="62"/>
      <c r="AC83" s="62"/>
      <c r="AD83" s="62">
        <f t="shared" si="52"/>
        <v>0.95099999999999996</v>
      </c>
      <c r="AE83" s="62">
        <f t="shared" si="52"/>
        <v>0.95099999999999996</v>
      </c>
      <c r="AF83" s="62">
        <f t="shared" si="52"/>
        <v>0.95099999999999996</v>
      </c>
      <c r="AG83" s="62">
        <f t="shared" si="52"/>
        <v>0.95099999999999996</v>
      </c>
      <c r="AH83" s="62">
        <f t="shared" si="52"/>
        <v>0.95099999999999996</v>
      </c>
      <c r="AI83" s="62">
        <f t="shared" si="52"/>
        <v>0.95099999999999996</v>
      </c>
      <c r="AJ83" s="62">
        <f t="shared" si="52"/>
        <v>0.95099999999999996</v>
      </c>
      <c r="AK83" s="62">
        <f t="shared" si="52"/>
        <v>0.95099999999999996</v>
      </c>
      <c r="AL83" s="62"/>
      <c r="AM83" s="62">
        <f t="shared" si="52"/>
        <v>0.95099999999999996</v>
      </c>
      <c r="AN83" s="62"/>
      <c r="AO83" s="62">
        <f t="shared" si="52"/>
        <v>0.95099999999999996</v>
      </c>
      <c r="AP83" s="62">
        <f t="shared" si="52"/>
        <v>0.95099999999999996</v>
      </c>
      <c r="AQ83" s="62">
        <f t="shared" si="52"/>
        <v>0.95099999999999996</v>
      </c>
      <c r="AR83" s="62"/>
      <c r="AS83" s="62">
        <f t="shared" si="52"/>
        <v>0.95099999999999996</v>
      </c>
      <c r="AT83" s="62">
        <f t="shared" si="52"/>
        <v>0.95099999999999996</v>
      </c>
      <c r="AU83" s="62">
        <f t="shared" si="52"/>
        <v>0.95099999999999996</v>
      </c>
      <c r="AV83" s="62">
        <f t="shared" si="52"/>
        <v>0.95099999999999996</v>
      </c>
      <c r="AW83" s="62">
        <f t="shared" si="52"/>
        <v>0.95099999999999996</v>
      </c>
      <c r="AX83" s="62">
        <f t="shared" si="52"/>
        <v>0.95099999999999996</v>
      </c>
      <c r="AY83" s="62">
        <f t="shared" si="52"/>
        <v>0.95099999999999996</v>
      </c>
      <c r="AZ83" s="62">
        <f t="shared" si="52"/>
        <v>0.95099999999999996</v>
      </c>
      <c r="BA83" s="62">
        <f t="shared" si="52"/>
        <v>0.95099999999999996</v>
      </c>
      <c r="BB83" s="62">
        <f t="shared" si="52"/>
        <v>0.95099999999999996</v>
      </c>
      <c r="BC83" s="62">
        <f t="shared" si="52"/>
        <v>0.95099999999999996</v>
      </c>
      <c r="BD83" s="62"/>
      <c r="BE83" s="62"/>
      <c r="BF83" s="62">
        <f t="shared" si="52"/>
        <v>0.95099999999999996</v>
      </c>
      <c r="BG83" s="62"/>
      <c r="BH83" s="62"/>
      <c r="BI83" s="62"/>
      <c r="BJ83" s="62">
        <f t="shared" si="52"/>
        <v>0.95099999999999996</v>
      </c>
      <c r="BK83" s="62">
        <f t="shared" si="52"/>
        <v>0.95099999999999996</v>
      </c>
      <c r="BL83" s="62"/>
      <c r="BM83" s="62">
        <f t="shared" si="52"/>
        <v>0.95099999999999996</v>
      </c>
      <c r="BN83" s="62">
        <f t="shared" si="52"/>
        <v>0.95099999999999996</v>
      </c>
      <c r="BO83" s="62">
        <f t="shared" si="52"/>
        <v>0.95099999999999996</v>
      </c>
      <c r="BP83" s="62"/>
      <c r="BQ83" s="62"/>
      <c r="BR83" s="62">
        <f t="shared" si="52"/>
        <v>0.95099999999999996</v>
      </c>
      <c r="BS83" s="62">
        <f t="shared" si="52"/>
        <v>0.95099999999999996</v>
      </c>
      <c r="BT83" s="62"/>
      <c r="BU83" s="62">
        <f t="shared" si="52"/>
        <v>0.95099999999999996</v>
      </c>
      <c r="BV83" s="62"/>
      <c r="BW83" s="62">
        <f t="shared" si="52"/>
        <v>0.95099999999999996</v>
      </c>
      <c r="BX83" s="62">
        <f t="shared" si="52"/>
        <v>0.95099999999999996</v>
      </c>
      <c r="BY83" s="62">
        <f t="shared" si="52"/>
        <v>0.95099999999999996</v>
      </c>
      <c r="BZ83" s="62">
        <f t="shared" si="52"/>
        <v>0.95099999999999996</v>
      </c>
      <c r="CA83" s="62">
        <f t="shared" si="52"/>
        <v>0.95099999999999996</v>
      </c>
      <c r="CB83" s="62"/>
      <c r="CC83" s="62"/>
      <c r="CD83" s="62">
        <f t="shared" si="52"/>
        <v>0.95099999999999996</v>
      </c>
      <c r="CE83" s="62">
        <f t="shared" si="52"/>
        <v>0.95099999999999996</v>
      </c>
      <c r="CF83" s="62">
        <f t="shared" si="53"/>
        <v>0.95099999999999996</v>
      </c>
      <c r="CG83" s="62"/>
      <c r="CH83" s="62">
        <f t="shared" si="53"/>
        <v>0.95099999999999996</v>
      </c>
      <c r="CI83" s="62">
        <f t="shared" si="53"/>
        <v>0.95099999999999996</v>
      </c>
      <c r="CJ83" s="62">
        <f t="shared" si="53"/>
        <v>0.95099999999999996</v>
      </c>
      <c r="CK83" s="62">
        <f t="shared" si="53"/>
        <v>0.95099999999999996</v>
      </c>
      <c r="CL83" s="62"/>
    </row>
    <row r="84" spans="1:90" x14ac:dyDescent="0.3">
      <c r="A84" s="52" t="str">
        <f>HABITATS!A5</f>
        <v>A2.1</v>
      </c>
      <c r="B84" s="82">
        <f>HABITATS!H173</f>
        <v>0</v>
      </c>
      <c r="C84" s="62"/>
      <c r="D84" s="62"/>
      <c r="E84" s="62">
        <f t="shared" si="51"/>
        <v>0</v>
      </c>
      <c r="F84" s="62"/>
      <c r="G84" s="62"/>
      <c r="H84" s="62">
        <f t="shared" si="51"/>
        <v>0</v>
      </c>
      <c r="I84" s="62">
        <f t="shared" si="51"/>
        <v>0</v>
      </c>
      <c r="J84" s="62"/>
      <c r="K84" s="62"/>
      <c r="L84" s="62"/>
      <c r="M84" s="62"/>
      <c r="N84" s="62">
        <f t="shared" si="51"/>
        <v>0</v>
      </c>
      <c r="O84" s="62"/>
      <c r="P84" s="62"/>
      <c r="Q84" s="62">
        <f t="shared" si="51"/>
        <v>0</v>
      </c>
      <c r="R84" s="62">
        <f t="shared" si="51"/>
        <v>0</v>
      </c>
      <c r="S84" s="62"/>
      <c r="T84" s="62"/>
      <c r="U84" s="62">
        <f t="shared" ref="U84:CE88" si="54">$B84</f>
        <v>0</v>
      </c>
      <c r="V84" s="62">
        <f t="shared" si="54"/>
        <v>0</v>
      </c>
      <c r="W84" s="62">
        <f t="shared" si="54"/>
        <v>0</v>
      </c>
      <c r="X84" s="62">
        <f t="shared" si="54"/>
        <v>0</v>
      </c>
      <c r="Y84" s="62">
        <f t="shared" si="54"/>
        <v>0</v>
      </c>
      <c r="Z84" s="62"/>
      <c r="AA84" s="62"/>
      <c r="AB84" s="62"/>
      <c r="AC84" s="62">
        <f t="shared" si="54"/>
        <v>0</v>
      </c>
      <c r="AD84" s="62"/>
      <c r="AE84" s="62">
        <f t="shared" si="54"/>
        <v>0</v>
      </c>
      <c r="AF84" s="62"/>
      <c r="AG84" s="62">
        <f t="shared" si="54"/>
        <v>0</v>
      </c>
      <c r="AH84" s="62"/>
      <c r="AI84" s="62"/>
      <c r="AJ84" s="62"/>
      <c r="AK84" s="62">
        <f t="shared" si="54"/>
        <v>0</v>
      </c>
      <c r="AL84" s="62">
        <f t="shared" si="54"/>
        <v>0</v>
      </c>
      <c r="AM84" s="62">
        <f t="shared" si="54"/>
        <v>0</v>
      </c>
      <c r="AN84" s="62">
        <f t="shared" si="54"/>
        <v>0</v>
      </c>
      <c r="AO84" s="62">
        <f t="shared" si="54"/>
        <v>0</v>
      </c>
      <c r="AP84" s="62">
        <f t="shared" si="54"/>
        <v>0</v>
      </c>
      <c r="AQ84" s="62"/>
      <c r="AR84" s="62"/>
      <c r="AS84" s="62">
        <f t="shared" si="54"/>
        <v>0</v>
      </c>
      <c r="AT84" s="62">
        <f t="shared" si="54"/>
        <v>0</v>
      </c>
      <c r="AU84" s="62"/>
      <c r="AV84" s="62"/>
      <c r="AW84" s="62">
        <f t="shared" si="54"/>
        <v>0</v>
      </c>
      <c r="AX84" s="62">
        <f t="shared" si="54"/>
        <v>0</v>
      </c>
      <c r="AY84" s="62">
        <f t="shared" si="54"/>
        <v>0</v>
      </c>
      <c r="AZ84" s="62"/>
      <c r="BA84" s="62"/>
      <c r="BB84" s="62">
        <f t="shared" si="54"/>
        <v>0</v>
      </c>
      <c r="BC84" s="62">
        <f t="shared" si="54"/>
        <v>0</v>
      </c>
      <c r="BD84" s="62"/>
      <c r="BE84" s="62"/>
      <c r="BF84" s="62"/>
      <c r="BG84" s="62"/>
      <c r="BH84" s="62"/>
      <c r="BI84" s="62"/>
      <c r="BJ84" s="62">
        <f t="shared" si="54"/>
        <v>0</v>
      </c>
      <c r="BK84" s="62"/>
      <c r="BL84" s="62"/>
      <c r="BM84" s="62"/>
      <c r="BN84" s="62">
        <f t="shared" si="52"/>
        <v>0</v>
      </c>
      <c r="BO84" s="62"/>
      <c r="BP84" s="62">
        <f t="shared" si="52"/>
        <v>0</v>
      </c>
      <c r="BQ84" s="62"/>
      <c r="BR84" s="62">
        <f t="shared" si="52"/>
        <v>0</v>
      </c>
      <c r="BS84" s="62">
        <f t="shared" si="52"/>
        <v>0</v>
      </c>
      <c r="BT84" s="62">
        <f t="shared" si="52"/>
        <v>0</v>
      </c>
      <c r="BU84" s="62">
        <f t="shared" si="52"/>
        <v>0</v>
      </c>
      <c r="BV84" s="62">
        <f t="shared" si="52"/>
        <v>0</v>
      </c>
      <c r="BW84" s="62">
        <f t="shared" si="52"/>
        <v>0</v>
      </c>
      <c r="BX84" s="62">
        <f t="shared" si="52"/>
        <v>0</v>
      </c>
      <c r="BY84" s="62">
        <f t="shared" si="52"/>
        <v>0</v>
      </c>
      <c r="BZ84" s="62">
        <f t="shared" si="52"/>
        <v>0</v>
      </c>
      <c r="CA84" s="62">
        <f t="shared" si="52"/>
        <v>0</v>
      </c>
      <c r="CB84" s="62">
        <f t="shared" si="52"/>
        <v>0</v>
      </c>
      <c r="CC84" s="62"/>
      <c r="CD84" s="62"/>
      <c r="CE84" s="62"/>
      <c r="CF84" s="62"/>
      <c r="CG84" s="62">
        <f t="shared" ref="CG84" si="55">$B84</f>
        <v>0</v>
      </c>
      <c r="CH84" s="62"/>
      <c r="CI84" s="62"/>
      <c r="CJ84" s="62"/>
      <c r="CK84" s="62"/>
      <c r="CL84" s="62"/>
    </row>
    <row r="85" spans="1:90" x14ac:dyDescent="0.3">
      <c r="A85" s="52" t="str">
        <f>HABITATS!A6</f>
        <v>A3.1</v>
      </c>
      <c r="B85" s="82">
        <f>HABITATS!H174</f>
        <v>7.8E-2</v>
      </c>
      <c r="C85" s="62"/>
      <c r="D85" s="62"/>
      <c r="E85" s="62">
        <f t="shared" si="51"/>
        <v>7.8E-2</v>
      </c>
      <c r="F85" s="62"/>
      <c r="G85" s="62"/>
      <c r="H85" s="62"/>
      <c r="I85" s="62">
        <f t="shared" si="51"/>
        <v>7.8E-2</v>
      </c>
      <c r="J85" s="62">
        <f t="shared" si="51"/>
        <v>7.8E-2</v>
      </c>
      <c r="K85" s="62"/>
      <c r="L85" s="62"/>
      <c r="M85" s="62"/>
      <c r="N85" s="62"/>
      <c r="O85" s="62"/>
      <c r="P85" s="62"/>
      <c r="Q85" s="62"/>
      <c r="R85" s="62">
        <f t="shared" si="51"/>
        <v>7.8E-2</v>
      </c>
      <c r="S85" s="62"/>
      <c r="T85" s="62">
        <f t="shared" si="51"/>
        <v>7.8E-2</v>
      </c>
      <c r="U85" s="62">
        <f t="shared" si="54"/>
        <v>7.8E-2</v>
      </c>
      <c r="V85" s="62">
        <f t="shared" si="54"/>
        <v>7.8E-2</v>
      </c>
      <c r="W85" s="62">
        <f t="shared" si="54"/>
        <v>7.8E-2</v>
      </c>
      <c r="X85" s="62"/>
      <c r="Y85" s="62">
        <f t="shared" si="54"/>
        <v>7.8E-2</v>
      </c>
      <c r="Z85" s="62"/>
      <c r="AA85" s="62"/>
      <c r="AB85" s="62"/>
      <c r="AC85" s="62">
        <f t="shared" si="54"/>
        <v>7.8E-2</v>
      </c>
      <c r="AD85" s="62"/>
      <c r="AE85" s="62"/>
      <c r="AF85" s="62"/>
      <c r="AG85" s="62"/>
      <c r="AH85" s="62"/>
      <c r="AI85" s="62"/>
      <c r="AJ85" s="62"/>
      <c r="AK85" s="62">
        <f t="shared" si="54"/>
        <v>7.8E-2</v>
      </c>
      <c r="AL85" s="62"/>
      <c r="AM85" s="62">
        <f t="shared" si="54"/>
        <v>7.8E-2</v>
      </c>
      <c r="AN85" s="62"/>
      <c r="AO85" s="62">
        <f t="shared" si="54"/>
        <v>7.8E-2</v>
      </c>
      <c r="AP85" s="62"/>
      <c r="AQ85" s="62"/>
      <c r="AR85" s="62"/>
      <c r="AS85" s="62">
        <f t="shared" si="54"/>
        <v>7.8E-2</v>
      </c>
      <c r="AT85" s="62"/>
      <c r="AU85" s="62"/>
      <c r="AV85" s="62"/>
      <c r="AW85" s="62"/>
      <c r="AX85" s="62"/>
      <c r="AY85" s="62"/>
      <c r="AZ85" s="62"/>
      <c r="BA85" s="62"/>
      <c r="BB85" s="62"/>
      <c r="BC85" s="62"/>
      <c r="BD85" s="62"/>
      <c r="BE85" s="62"/>
      <c r="BF85" s="62">
        <f t="shared" si="54"/>
        <v>7.8E-2</v>
      </c>
      <c r="BG85" s="62"/>
      <c r="BH85" s="62"/>
      <c r="BI85" s="62"/>
      <c r="BJ85" s="62">
        <f t="shared" si="54"/>
        <v>7.8E-2</v>
      </c>
      <c r="BK85" s="62">
        <f t="shared" si="54"/>
        <v>7.8E-2</v>
      </c>
      <c r="BL85" s="62"/>
      <c r="BM85" s="62">
        <f t="shared" si="52"/>
        <v>7.8E-2</v>
      </c>
      <c r="BN85" s="62">
        <f t="shared" si="52"/>
        <v>7.8E-2</v>
      </c>
      <c r="BO85" s="62">
        <f t="shared" si="52"/>
        <v>7.8E-2</v>
      </c>
      <c r="BP85" s="62"/>
      <c r="BQ85" s="62">
        <f t="shared" si="52"/>
        <v>7.8E-2</v>
      </c>
      <c r="BR85" s="62">
        <f t="shared" si="52"/>
        <v>7.8E-2</v>
      </c>
      <c r="BS85" s="62">
        <f t="shared" si="52"/>
        <v>7.8E-2</v>
      </c>
      <c r="BT85" s="62"/>
      <c r="BU85" s="62">
        <f t="shared" si="52"/>
        <v>7.8E-2</v>
      </c>
      <c r="BV85" s="62"/>
      <c r="BW85" s="62">
        <f t="shared" si="52"/>
        <v>7.8E-2</v>
      </c>
      <c r="BX85" s="62"/>
      <c r="BY85" s="62"/>
      <c r="BZ85" s="62"/>
      <c r="CA85" s="62"/>
      <c r="CB85" s="62"/>
      <c r="CC85" s="62">
        <f t="shared" ref="CC85:CK89" si="56">$B85</f>
        <v>7.8E-2</v>
      </c>
      <c r="CD85" s="62"/>
      <c r="CE85" s="62">
        <f t="shared" si="56"/>
        <v>7.8E-2</v>
      </c>
      <c r="CF85" s="62"/>
      <c r="CG85" s="62">
        <f t="shared" si="56"/>
        <v>7.8E-2</v>
      </c>
      <c r="CH85" s="62"/>
      <c r="CI85" s="62"/>
      <c r="CJ85" s="62">
        <f t="shared" si="56"/>
        <v>7.8E-2</v>
      </c>
      <c r="CK85" s="62">
        <f t="shared" si="56"/>
        <v>7.8E-2</v>
      </c>
      <c r="CL85" s="62"/>
    </row>
    <row r="86" spans="1:90" x14ac:dyDescent="0.3">
      <c r="A86" s="52" t="str">
        <f>HABITATS!A7</f>
        <v>B2.2</v>
      </c>
      <c r="B86" s="82">
        <f>HABITATS!H175</f>
        <v>11.082000000000001</v>
      </c>
      <c r="C86" s="62"/>
      <c r="D86" s="62"/>
      <c r="E86" s="62">
        <f t="shared" si="51"/>
        <v>11.082000000000001</v>
      </c>
      <c r="F86" s="62"/>
      <c r="G86" s="62">
        <f t="shared" si="51"/>
        <v>11.082000000000001</v>
      </c>
      <c r="H86" s="62"/>
      <c r="I86" s="62"/>
      <c r="J86" s="62"/>
      <c r="K86" s="62"/>
      <c r="L86" s="62">
        <f t="shared" si="51"/>
        <v>11.082000000000001</v>
      </c>
      <c r="M86" s="62"/>
      <c r="N86" s="62">
        <f t="shared" si="51"/>
        <v>11.082000000000001</v>
      </c>
      <c r="O86" s="62">
        <f t="shared" si="51"/>
        <v>11.082000000000001</v>
      </c>
      <c r="P86" s="62"/>
      <c r="Q86" s="62"/>
      <c r="R86" s="62"/>
      <c r="S86" s="62"/>
      <c r="T86" s="62"/>
      <c r="U86" s="62"/>
      <c r="V86" s="62"/>
      <c r="W86" s="62">
        <f t="shared" si="54"/>
        <v>11.082000000000001</v>
      </c>
      <c r="X86" s="62">
        <f t="shared" si="54"/>
        <v>11.082000000000001</v>
      </c>
      <c r="Y86" s="62">
        <f t="shared" si="54"/>
        <v>11.082000000000001</v>
      </c>
      <c r="Z86" s="62">
        <f t="shared" si="54"/>
        <v>11.082000000000001</v>
      </c>
      <c r="AA86" s="62"/>
      <c r="AB86" s="62">
        <f t="shared" si="54"/>
        <v>11.082000000000001</v>
      </c>
      <c r="AC86" s="62"/>
      <c r="AD86" s="62"/>
      <c r="AE86" s="62">
        <f t="shared" si="54"/>
        <v>11.082000000000001</v>
      </c>
      <c r="AF86" s="62">
        <f t="shared" si="54"/>
        <v>11.082000000000001</v>
      </c>
      <c r="AG86" s="62">
        <f t="shared" si="54"/>
        <v>11.082000000000001</v>
      </c>
      <c r="AH86" s="62"/>
      <c r="AI86" s="62">
        <f t="shared" si="54"/>
        <v>11.082000000000001</v>
      </c>
      <c r="AJ86" s="62"/>
      <c r="AK86" s="62"/>
      <c r="AL86" s="62">
        <f t="shared" si="54"/>
        <v>11.082000000000001</v>
      </c>
      <c r="AM86" s="62"/>
      <c r="AN86" s="62">
        <f t="shared" si="54"/>
        <v>11.082000000000001</v>
      </c>
      <c r="AO86" s="62">
        <f t="shared" si="54"/>
        <v>11.082000000000001</v>
      </c>
      <c r="AP86" s="62">
        <f t="shared" si="54"/>
        <v>11.082000000000001</v>
      </c>
      <c r="AQ86" s="62"/>
      <c r="AR86" s="62"/>
      <c r="AS86" s="62"/>
      <c r="AT86" s="62">
        <f t="shared" si="54"/>
        <v>11.082000000000001</v>
      </c>
      <c r="AU86" s="62"/>
      <c r="AV86" s="62">
        <f t="shared" si="54"/>
        <v>11.082000000000001</v>
      </c>
      <c r="AW86" s="62">
        <f t="shared" si="54"/>
        <v>11.082000000000001</v>
      </c>
      <c r="AX86" s="62"/>
      <c r="AY86" s="62"/>
      <c r="AZ86" s="62">
        <f t="shared" si="54"/>
        <v>11.082000000000001</v>
      </c>
      <c r="BA86" s="62">
        <f t="shared" si="54"/>
        <v>11.082000000000001</v>
      </c>
      <c r="BB86" s="62">
        <f t="shared" si="54"/>
        <v>11.082000000000001</v>
      </c>
      <c r="BC86" s="62">
        <f t="shared" si="54"/>
        <v>11.082000000000001</v>
      </c>
      <c r="BD86" s="62">
        <f t="shared" si="54"/>
        <v>11.082000000000001</v>
      </c>
      <c r="BE86" s="62">
        <f t="shared" si="54"/>
        <v>11.082000000000001</v>
      </c>
      <c r="BF86" s="62">
        <f t="shared" si="54"/>
        <v>11.082000000000001</v>
      </c>
      <c r="BG86" s="62">
        <f t="shared" si="54"/>
        <v>11.082000000000001</v>
      </c>
      <c r="BH86" s="62"/>
      <c r="BI86" s="62"/>
      <c r="BJ86" s="62"/>
      <c r="BK86" s="62">
        <f t="shared" si="54"/>
        <v>11.082000000000001</v>
      </c>
      <c r="BL86" s="62">
        <f t="shared" si="54"/>
        <v>11.082000000000001</v>
      </c>
      <c r="BM86" s="62">
        <f t="shared" si="54"/>
        <v>11.082000000000001</v>
      </c>
      <c r="BN86" s="62"/>
      <c r="BO86" s="62"/>
      <c r="BP86" s="62"/>
      <c r="BQ86" s="62">
        <f t="shared" si="54"/>
        <v>11.082000000000001</v>
      </c>
      <c r="BR86" s="62"/>
      <c r="BS86" s="62"/>
      <c r="BT86" s="62">
        <f t="shared" si="54"/>
        <v>11.082000000000001</v>
      </c>
      <c r="BU86" s="62"/>
      <c r="BV86" s="62">
        <f t="shared" si="54"/>
        <v>11.082000000000001</v>
      </c>
      <c r="BW86" s="62">
        <f t="shared" si="54"/>
        <v>11.082000000000001</v>
      </c>
      <c r="BX86" s="62">
        <f t="shared" si="54"/>
        <v>11.082000000000001</v>
      </c>
      <c r="BY86" s="62">
        <f t="shared" si="54"/>
        <v>11.082000000000001</v>
      </c>
      <c r="BZ86" s="62">
        <f t="shared" si="54"/>
        <v>11.082000000000001</v>
      </c>
      <c r="CA86" s="62">
        <f t="shared" si="54"/>
        <v>11.082000000000001</v>
      </c>
      <c r="CB86" s="62"/>
      <c r="CC86" s="62">
        <f t="shared" si="54"/>
        <v>11.082000000000001</v>
      </c>
      <c r="CD86" s="62">
        <f t="shared" si="54"/>
        <v>11.082000000000001</v>
      </c>
      <c r="CE86" s="62">
        <f t="shared" si="54"/>
        <v>11.082000000000001</v>
      </c>
      <c r="CF86" s="62"/>
      <c r="CG86" s="62">
        <f t="shared" si="56"/>
        <v>11.082000000000001</v>
      </c>
      <c r="CH86" s="62">
        <f t="shared" si="56"/>
        <v>11.082000000000001</v>
      </c>
      <c r="CI86" s="62"/>
      <c r="CJ86" s="62">
        <f t="shared" si="56"/>
        <v>11.082000000000001</v>
      </c>
      <c r="CK86" s="62">
        <f t="shared" si="56"/>
        <v>11.082000000000001</v>
      </c>
      <c r="CL86" s="62"/>
    </row>
    <row r="87" spans="1:90" x14ac:dyDescent="0.3">
      <c r="A87" s="52" t="str">
        <f>HABITATS!A8</f>
        <v>B6</v>
      </c>
      <c r="B87" s="82">
        <f>HABITATS!H176</f>
        <v>0</v>
      </c>
      <c r="C87" s="62"/>
      <c r="D87" s="62"/>
      <c r="E87" s="62">
        <f t="shared" si="51"/>
        <v>0</v>
      </c>
      <c r="F87" s="62"/>
      <c r="G87" s="62">
        <f t="shared" si="51"/>
        <v>0</v>
      </c>
      <c r="H87" s="62"/>
      <c r="I87" s="62"/>
      <c r="J87" s="62"/>
      <c r="K87" s="62"/>
      <c r="L87" s="62">
        <f t="shared" si="51"/>
        <v>0</v>
      </c>
      <c r="M87" s="62"/>
      <c r="N87" s="62">
        <f t="shared" si="51"/>
        <v>0</v>
      </c>
      <c r="O87" s="62">
        <f t="shared" si="51"/>
        <v>0</v>
      </c>
      <c r="P87" s="62"/>
      <c r="Q87" s="62"/>
      <c r="R87" s="62"/>
      <c r="S87" s="62"/>
      <c r="T87" s="62"/>
      <c r="U87" s="62"/>
      <c r="V87" s="62"/>
      <c r="W87" s="62">
        <f t="shared" si="54"/>
        <v>0</v>
      </c>
      <c r="X87" s="62"/>
      <c r="Y87" s="62">
        <f t="shared" si="54"/>
        <v>0</v>
      </c>
      <c r="Z87" s="62">
        <f t="shared" si="54"/>
        <v>0</v>
      </c>
      <c r="AA87" s="62"/>
      <c r="AB87" s="62">
        <f t="shared" si="54"/>
        <v>0</v>
      </c>
      <c r="AC87" s="62"/>
      <c r="AD87" s="62"/>
      <c r="AE87" s="62">
        <f t="shared" si="54"/>
        <v>0</v>
      </c>
      <c r="AF87" s="62">
        <f t="shared" si="54"/>
        <v>0</v>
      </c>
      <c r="AG87" s="62"/>
      <c r="AH87" s="62"/>
      <c r="AI87" s="62">
        <f t="shared" si="54"/>
        <v>0</v>
      </c>
      <c r="AJ87" s="62"/>
      <c r="AK87" s="62"/>
      <c r="AL87" s="62">
        <f t="shared" si="54"/>
        <v>0</v>
      </c>
      <c r="AM87" s="62"/>
      <c r="AN87" s="62">
        <f t="shared" si="54"/>
        <v>0</v>
      </c>
      <c r="AO87" s="62">
        <f t="shared" si="54"/>
        <v>0</v>
      </c>
      <c r="AP87" s="62">
        <f t="shared" si="54"/>
        <v>0</v>
      </c>
      <c r="AQ87" s="62"/>
      <c r="AR87" s="62"/>
      <c r="AS87" s="62"/>
      <c r="AT87" s="62">
        <f t="shared" si="54"/>
        <v>0</v>
      </c>
      <c r="AU87" s="62"/>
      <c r="AV87" s="62"/>
      <c r="AW87" s="62">
        <f t="shared" si="54"/>
        <v>0</v>
      </c>
      <c r="AX87" s="62"/>
      <c r="AY87" s="62"/>
      <c r="AZ87" s="62">
        <f t="shared" si="54"/>
        <v>0</v>
      </c>
      <c r="BA87" s="62">
        <f t="shared" si="54"/>
        <v>0</v>
      </c>
      <c r="BB87" s="62">
        <f t="shared" si="54"/>
        <v>0</v>
      </c>
      <c r="BC87" s="62">
        <f t="shared" si="54"/>
        <v>0</v>
      </c>
      <c r="BD87" s="62">
        <f t="shared" si="54"/>
        <v>0</v>
      </c>
      <c r="BE87" s="62">
        <f t="shared" si="54"/>
        <v>0</v>
      </c>
      <c r="BF87" s="62">
        <f t="shared" si="54"/>
        <v>0</v>
      </c>
      <c r="BG87" s="62">
        <f t="shared" si="54"/>
        <v>0</v>
      </c>
      <c r="BH87" s="62"/>
      <c r="BI87" s="62">
        <f t="shared" si="54"/>
        <v>0</v>
      </c>
      <c r="BJ87" s="62"/>
      <c r="BK87" s="62">
        <f t="shared" si="54"/>
        <v>0</v>
      </c>
      <c r="BL87" s="62">
        <f t="shared" si="54"/>
        <v>0</v>
      </c>
      <c r="BM87" s="62">
        <f t="shared" si="54"/>
        <v>0</v>
      </c>
      <c r="BN87" s="62"/>
      <c r="BO87" s="62"/>
      <c r="BP87" s="62"/>
      <c r="BQ87" s="62">
        <f t="shared" si="54"/>
        <v>0</v>
      </c>
      <c r="BR87" s="62"/>
      <c r="BS87" s="62"/>
      <c r="BT87" s="62">
        <f t="shared" si="54"/>
        <v>0</v>
      </c>
      <c r="BU87" s="62"/>
      <c r="BV87" s="62">
        <f t="shared" si="54"/>
        <v>0</v>
      </c>
      <c r="BW87" s="62">
        <f t="shared" si="54"/>
        <v>0</v>
      </c>
      <c r="BX87" s="62">
        <f t="shared" si="54"/>
        <v>0</v>
      </c>
      <c r="BY87" s="62">
        <f t="shared" si="54"/>
        <v>0</v>
      </c>
      <c r="BZ87" s="62">
        <f t="shared" si="54"/>
        <v>0</v>
      </c>
      <c r="CA87" s="62"/>
      <c r="CB87" s="62"/>
      <c r="CC87" s="62">
        <f t="shared" si="54"/>
        <v>0</v>
      </c>
      <c r="CD87" s="62">
        <f t="shared" si="54"/>
        <v>0</v>
      </c>
      <c r="CE87" s="62">
        <f t="shared" si="54"/>
        <v>0</v>
      </c>
      <c r="CF87" s="62"/>
      <c r="CG87" s="62">
        <f t="shared" si="56"/>
        <v>0</v>
      </c>
      <c r="CH87" s="62">
        <f t="shared" si="56"/>
        <v>0</v>
      </c>
      <c r="CI87" s="62"/>
      <c r="CJ87" s="62">
        <f t="shared" si="56"/>
        <v>0</v>
      </c>
      <c r="CK87" s="62">
        <f t="shared" si="56"/>
        <v>0</v>
      </c>
      <c r="CL87" s="62"/>
    </row>
    <row r="88" spans="1:90" x14ac:dyDescent="0.3">
      <c r="A88" s="52" t="str">
        <f>HABITATS!A9</f>
        <v>C3.1</v>
      </c>
      <c r="B88" s="82">
        <f>HABITATS!H177</f>
        <v>0</v>
      </c>
      <c r="C88" s="62"/>
      <c r="D88" s="62"/>
      <c r="E88" s="62">
        <f t="shared" si="51"/>
        <v>0</v>
      </c>
      <c r="F88" s="62"/>
      <c r="G88" s="62"/>
      <c r="H88" s="62"/>
      <c r="I88" s="62"/>
      <c r="J88" s="62"/>
      <c r="K88" s="62"/>
      <c r="L88" s="62"/>
      <c r="M88" s="62"/>
      <c r="N88" s="62">
        <f t="shared" si="51"/>
        <v>0</v>
      </c>
      <c r="O88" s="62">
        <f t="shared" si="51"/>
        <v>0</v>
      </c>
      <c r="P88" s="62"/>
      <c r="Q88" s="62"/>
      <c r="R88" s="62"/>
      <c r="S88" s="62"/>
      <c r="T88" s="62"/>
      <c r="U88" s="62"/>
      <c r="V88" s="62"/>
      <c r="W88" s="62"/>
      <c r="X88" s="62"/>
      <c r="Y88" s="62"/>
      <c r="Z88" s="62"/>
      <c r="AA88" s="62"/>
      <c r="AB88" s="62"/>
      <c r="AC88" s="62"/>
      <c r="AD88" s="62"/>
      <c r="AE88" s="62"/>
      <c r="AF88" s="62">
        <f t="shared" si="54"/>
        <v>0</v>
      </c>
      <c r="AG88" s="62"/>
      <c r="AH88" s="62"/>
      <c r="AI88" s="62"/>
      <c r="AJ88" s="62"/>
      <c r="AK88" s="62"/>
      <c r="AL88" s="62"/>
      <c r="AM88" s="62"/>
      <c r="AN88" s="62"/>
      <c r="AO88" s="62"/>
      <c r="AP88" s="62"/>
      <c r="AQ88" s="62"/>
      <c r="AR88" s="62"/>
      <c r="AS88" s="62"/>
      <c r="AT88" s="62"/>
      <c r="AU88" s="62"/>
      <c r="AV88" s="62"/>
      <c r="AW88" s="62"/>
      <c r="AX88" s="62"/>
      <c r="AY88" s="62"/>
      <c r="AZ88" s="62"/>
      <c r="BA88" s="62">
        <f t="shared" si="54"/>
        <v>0</v>
      </c>
      <c r="BB88" s="62">
        <f t="shared" si="54"/>
        <v>0</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HABITATS!H178</f>
        <v>0</v>
      </c>
      <c r="C89" s="62"/>
      <c r="D89" s="62"/>
      <c r="E89" s="62">
        <f t="shared" si="51"/>
        <v>0</v>
      </c>
      <c r="F89" s="62">
        <f t="shared" si="51"/>
        <v>0</v>
      </c>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57">$B89</f>
        <v>0</v>
      </c>
      <c r="BA89" s="62"/>
      <c r="BB89" s="62"/>
      <c r="BC89" s="62">
        <f t="shared" si="57"/>
        <v>0</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56"/>
        <v>0</v>
      </c>
      <c r="CH89" s="62"/>
      <c r="CI89" s="62">
        <f t="shared" si="56"/>
        <v>0</v>
      </c>
      <c r="CJ89" s="62">
        <f t="shared" si="56"/>
        <v>0</v>
      </c>
      <c r="CK89" s="62">
        <f t="shared" si="56"/>
        <v>0</v>
      </c>
      <c r="CL89" s="62"/>
    </row>
    <row r="90" spans="1:90" x14ac:dyDescent="0.3">
      <c r="A90" s="52" t="str">
        <f>HABITATS!A11</f>
        <v>I2.1</v>
      </c>
      <c r="B90" s="82">
        <f>HABITATS!H179</f>
        <v>0</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57"/>
        <v>0</v>
      </c>
      <c r="BD90" s="62"/>
      <c r="BE90" s="62"/>
      <c r="BF90" s="62"/>
      <c r="BG90" s="62"/>
      <c r="BH90" s="62">
        <f t="shared" si="57"/>
        <v>0</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HABITATS!H180</f>
        <v>69.051000000000002</v>
      </c>
      <c r="C91" s="62"/>
      <c r="D91" s="62"/>
      <c r="E91" s="62">
        <f t="shared" ref="E91:BK95" si="58">$B91</f>
        <v>69.051000000000002</v>
      </c>
      <c r="F91" s="62"/>
      <c r="G91" s="62"/>
      <c r="H91" s="62"/>
      <c r="I91" s="62"/>
      <c r="J91" s="62"/>
      <c r="K91" s="62"/>
      <c r="L91" s="62">
        <f t="shared" si="58"/>
        <v>69.051000000000002</v>
      </c>
      <c r="M91" s="62"/>
      <c r="N91" s="62">
        <f t="shared" si="58"/>
        <v>69.051000000000002</v>
      </c>
      <c r="O91" s="62">
        <f t="shared" si="58"/>
        <v>69.051000000000002</v>
      </c>
      <c r="P91" s="62"/>
      <c r="Q91" s="62"/>
      <c r="R91" s="62"/>
      <c r="S91" s="62"/>
      <c r="T91" s="62"/>
      <c r="U91" s="62">
        <f t="shared" si="58"/>
        <v>69.051000000000002</v>
      </c>
      <c r="V91" s="62"/>
      <c r="W91" s="62">
        <f t="shared" si="58"/>
        <v>69.051000000000002</v>
      </c>
      <c r="X91" s="62">
        <f t="shared" si="58"/>
        <v>69.051000000000002</v>
      </c>
      <c r="Y91" s="62">
        <f t="shared" si="58"/>
        <v>69.051000000000002</v>
      </c>
      <c r="Z91" s="62">
        <f t="shared" si="58"/>
        <v>69.051000000000002</v>
      </c>
      <c r="AA91" s="62"/>
      <c r="AB91" s="62">
        <f>($B91)/100*3</f>
        <v>2.0715300000000001</v>
      </c>
      <c r="AC91" s="62">
        <f t="shared" si="58"/>
        <v>69.051000000000002</v>
      </c>
      <c r="AD91" s="62"/>
      <c r="AE91" s="62">
        <f t="shared" si="58"/>
        <v>69.051000000000002</v>
      </c>
      <c r="AF91" s="62">
        <f t="shared" si="58"/>
        <v>69.051000000000002</v>
      </c>
      <c r="AG91" s="62"/>
      <c r="AH91" s="62">
        <f>($B91)/100*3</f>
        <v>2.0715300000000001</v>
      </c>
      <c r="AI91" s="62">
        <f t="shared" si="58"/>
        <v>69.051000000000002</v>
      </c>
      <c r="AJ91" s="62"/>
      <c r="AK91" s="62"/>
      <c r="AL91" s="62"/>
      <c r="AM91" s="62"/>
      <c r="AN91" s="62"/>
      <c r="AO91" s="62">
        <f t="shared" si="58"/>
        <v>69.051000000000002</v>
      </c>
      <c r="AP91" s="62">
        <f t="shared" si="58"/>
        <v>69.051000000000002</v>
      </c>
      <c r="AQ91" s="62"/>
      <c r="AR91" s="62">
        <f t="shared" si="58"/>
        <v>69.051000000000002</v>
      </c>
      <c r="AS91" s="62"/>
      <c r="AT91" s="62">
        <f t="shared" si="58"/>
        <v>69.051000000000002</v>
      </c>
      <c r="AU91" s="62"/>
      <c r="AV91" s="62">
        <f t="shared" si="58"/>
        <v>69.051000000000002</v>
      </c>
      <c r="AW91" s="62">
        <f t="shared" si="58"/>
        <v>69.051000000000002</v>
      </c>
      <c r="AX91" s="62"/>
      <c r="AY91" s="62"/>
      <c r="AZ91" s="62">
        <f t="shared" si="58"/>
        <v>69.051000000000002</v>
      </c>
      <c r="BA91" s="62">
        <f t="shared" si="58"/>
        <v>69.051000000000002</v>
      </c>
      <c r="BB91" s="62">
        <f t="shared" si="58"/>
        <v>69.051000000000002</v>
      </c>
      <c r="BC91" s="62"/>
      <c r="BD91" s="62">
        <f t="shared" si="58"/>
        <v>69.051000000000002</v>
      </c>
      <c r="BE91" s="62">
        <f t="shared" si="58"/>
        <v>69.051000000000002</v>
      </c>
      <c r="BF91" s="62">
        <f t="shared" si="58"/>
        <v>69.051000000000002</v>
      </c>
      <c r="BG91" s="62">
        <f t="shared" si="58"/>
        <v>69.051000000000002</v>
      </c>
      <c r="BH91" s="62"/>
      <c r="BI91" s="62"/>
      <c r="BJ91" s="62"/>
      <c r="BK91" s="62"/>
      <c r="BL91" s="62">
        <f t="shared" ref="BL91:CL97" si="59">$B91</f>
        <v>69.051000000000002</v>
      </c>
      <c r="BM91" s="62">
        <f t="shared" si="59"/>
        <v>69.051000000000002</v>
      </c>
      <c r="BN91" s="62"/>
      <c r="BO91" s="62"/>
      <c r="BP91" s="62">
        <f t="shared" si="59"/>
        <v>69.051000000000002</v>
      </c>
      <c r="BQ91" s="62">
        <f t="shared" si="59"/>
        <v>69.051000000000002</v>
      </c>
      <c r="BR91" s="62"/>
      <c r="BS91" s="62"/>
      <c r="BT91" s="62">
        <f t="shared" si="59"/>
        <v>69.051000000000002</v>
      </c>
      <c r="BU91" s="62"/>
      <c r="BV91" s="62">
        <f t="shared" si="59"/>
        <v>69.051000000000002</v>
      </c>
      <c r="BW91" s="62">
        <f t="shared" si="59"/>
        <v>69.051000000000002</v>
      </c>
      <c r="BX91" s="62">
        <f t="shared" si="59"/>
        <v>69.051000000000002</v>
      </c>
      <c r="BY91" s="62">
        <f t="shared" si="59"/>
        <v>69.051000000000002</v>
      </c>
      <c r="BZ91" s="62"/>
      <c r="CA91" s="62"/>
      <c r="CB91" s="62"/>
      <c r="CC91" s="62"/>
      <c r="CD91" s="62"/>
      <c r="CE91" s="62"/>
      <c r="CF91" s="62"/>
      <c r="CG91" s="62">
        <f t="shared" si="59"/>
        <v>69.051000000000002</v>
      </c>
      <c r="CH91" s="62"/>
      <c r="CI91" s="62"/>
      <c r="CJ91" s="62">
        <f t="shared" si="59"/>
        <v>69.051000000000002</v>
      </c>
      <c r="CK91" s="62">
        <f t="shared" si="59"/>
        <v>69.051000000000002</v>
      </c>
      <c r="CL91" s="62"/>
    </row>
    <row r="92" spans="1:90" x14ac:dyDescent="0.3">
      <c r="A92" s="52" t="str">
        <f>HABITATS!A13</f>
        <v>J1.3</v>
      </c>
      <c r="B92" s="82">
        <f>HABITATS!H181</f>
        <v>0</v>
      </c>
      <c r="C92" s="62"/>
      <c r="D92" s="62"/>
      <c r="E92" s="62">
        <f t="shared" si="58"/>
        <v>0</v>
      </c>
      <c r="F92" s="62"/>
      <c r="G92" s="62"/>
      <c r="H92" s="62"/>
      <c r="I92" s="62"/>
      <c r="J92" s="62"/>
      <c r="K92" s="62">
        <f t="shared" si="58"/>
        <v>0</v>
      </c>
      <c r="L92" s="62">
        <f t="shared" si="58"/>
        <v>0</v>
      </c>
      <c r="M92" s="62">
        <f t="shared" si="58"/>
        <v>0</v>
      </c>
      <c r="N92" s="62">
        <f t="shared" si="58"/>
        <v>0</v>
      </c>
      <c r="O92" s="62">
        <f t="shared" si="58"/>
        <v>0</v>
      </c>
      <c r="P92" s="62"/>
      <c r="Q92" s="62"/>
      <c r="R92" s="62">
        <f t="shared" si="58"/>
        <v>0</v>
      </c>
      <c r="S92" s="62">
        <f t="shared" si="58"/>
        <v>0</v>
      </c>
      <c r="T92" s="62">
        <f t="shared" si="58"/>
        <v>0</v>
      </c>
      <c r="U92" s="62">
        <f t="shared" si="58"/>
        <v>0</v>
      </c>
      <c r="V92" s="62">
        <f t="shared" si="58"/>
        <v>0</v>
      </c>
      <c r="W92" s="62">
        <f t="shared" si="58"/>
        <v>0</v>
      </c>
      <c r="X92" s="62">
        <f t="shared" si="58"/>
        <v>0</v>
      </c>
      <c r="Y92" s="62">
        <f t="shared" si="58"/>
        <v>0</v>
      </c>
      <c r="Z92" s="62">
        <f t="shared" si="58"/>
        <v>0</v>
      </c>
      <c r="AA92" s="62"/>
      <c r="AB92" s="62">
        <f t="shared" si="58"/>
        <v>0</v>
      </c>
      <c r="AC92" s="62">
        <f t="shared" si="58"/>
        <v>0</v>
      </c>
      <c r="AD92" s="62"/>
      <c r="AE92" s="62">
        <f t="shared" si="58"/>
        <v>0</v>
      </c>
      <c r="AF92" s="62">
        <f t="shared" si="58"/>
        <v>0</v>
      </c>
      <c r="AG92" s="62"/>
      <c r="AH92" s="62">
        <f t="shared" si="58"/>
        <v>0</v>
      </c>
      <c r="AI92" s="62">
        <f t="shared" si="58"/>
        <v>0</v>
      </c>
      <c r="AJ92" s="62"/>
      <c r="AK92" s="62">
        <f t="shared" si="58"/>
        <v>0</v>
      </c>
      <c r="AL92" s="62">
        <f t="shared" si="58"/>
        <v>0</v>
      </c>
      <c r="AM92" s="62">
        <f t="shared" si="58"/>
        <v>0</v>
      </c>
      <c r="AN92" s="62"/>
      <c r="AO92" s="62">
        <f t="shared" si="58"/>
        <v>0</v>
      </c>
      <c r="AP92" s="62">
        <f t="shared" si="58"/>
        <v>0</v>
      </c>
      <c r="AQ92" s="62">
        <f t="shared" si="58"/>
        <v>0</v>
      </c>
      <c r="AR92" s="62">
        <f t="shared" si="58"/>
        <v>0</v>
      </c>
      <c r="AS92" s="62">
        <f t="shared" si="58"/>
        <v>0</v>
      </c>
      <c r="AT92" s="62">
        <f t="shared" si="58"/>
        <v>0</v>
      </c>
      <c r="AU92" s="62">
        <f t="shared" si="58"/>
        <v>0</v>
      </c>
      <c r="AV92" s="62">
        <f t="shared" si="58"/>
        <v>0</v>
      </c>
      <c r="AW92" s="62">
        <f t="shared" si="58"/>
        <v>0</v>
      </c>
      <c r="AX92" s="62">
        <f t="shared" si="58"/>
        <v>0</v>
      </c>
      <c r="AY92" s="62">
        <f t="shared" si="58"/>
        <v>0</v>
      </c>
      <c r="AZ92" s="62">
        <f t="shared" si="58"/>
        <v>0</v>
      </c>
      <c r="BA92" s="62">
        <f t="shared" si="58"/>
        <v>0</v>
      </c>
      <c r="BB92" s="62">
        <f t="shared" si="58"/>
        <v>0</v>
      </c>
      <c r="BC92" s="62">
        <f t="shared" si="58"/>
        <v>0</v>
      </c>
      <c r="BD92" s="62"/>
      <c r="BE92" s="62"/>
      <c r="BF92" s="62"/>
      <c r="BG92" s="62"/>
      <c r="BH92" s="62">
        <f t="shared" si="58"/>
        <v>0</v>
      </c>
      <c r="BI92" s="62"/>
      <c r="BJ92" s="62"/>
      <c r="BK92" s="62"/>
      <c r="BL92" s="62"/>
      <c r="BM92" s="62"/>
      <c r="BN92" s="62"/>
      <c r="BO92" s="62"/>
      <c r="BP92" s="62"/>
      <c r="BQ92" s="62"/>
      <c r="BR92" s="62"/>
      <c r="BS92" s="62"/>
      <c r="BT92" s="62"/>
      <c r="BU92" s="62"/>
      <c r="BV92" s="62"/>
      <c r="BW92" s="62">
        <f t="shared" si="59"/>
        <v>0</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HABITATS!H182</f>
        <v>0.17</v>
      </c>
      <c r="C93" s="62">
        <f t="shared" ref="C93:C95" si="60">$B93</f>
        <v>0.17</v>
      </c>
      <c r="D93" s="62"/>
      <c r="E93" s="62">
        <f t="shared" si="58"/>
        <v>0.17</v>
      </c>
      <c r="F93" s="62"/>
      <c r="G93" s="62"/>
      <c r="H93" s="62">
        <f t="shared" si="58"/>
        <v>0.17</v>
      </c>
      <c r="I93" s="62">
        <f t="shared" si="58"/>
        <v>0.17</v>
      </c>
      <c r="J93" s="62">
        <f t="shared" si="58"/>
        <v>0.17</v>
      </c>
      <c r="K93" s="62"/>
      <c r="L93" s="62">
        <f t="shared" si="58"/>
        <v>0.17</v>
      </c>
      <c r="M93" s="62"/>
      <c r="N93" s="62"/>
      <c r="O93" s="62">
        <f t="shared" si="58"/>
        <v>0.17</v>
      </c>
      <c r="P93" s="62"/>
      <c r="Q93" s="62"/>
      <c r="R93" s="62">
        <f t="shared" si="58"/>
        <v>0.17</v>
      </c>
      <c r="S93" s="62">
        <f t="shared" si="58"/>
        <v>0.17</v>
      </c>
      <c r="T93" s="62">
        <f t="shared" si="58"/>
        <v>0.17</v>
      </c>
      <c r="U93" s="62">
        <f t="shared" si="58"/>
        <v>0.17</v>
      </c>
      <c r="V93" s="62">
        <f t="shared" si="58"/>
        <v>0.17</v>
      </c>
      <c r="W93" s="62"/>
      <c r="X93" s="62">
        <f t="shared" si="58"/>
        <v>0.17</v>
      </c>
      <c r="Y93" s="62">
        <f t="shared" si="58"/>
        <v>0.17</v>
      </c>
      <c r="Z93" s="62"/>
      <c r="AA93" s="62"/>
      <c r="AB93" s="62"/>
      <c r="AC93" s="62">
        <f t="shared" si="58"/>
        <v>0.17</v>
      </c>
      <c r="AD93" s="62"/>
      <c r="AE93" s="62">
        <f t="shared" si="58"/>
        <v>0.17</v>
      </c>
      <c r="AF93" s="62">
        <f t="shared" si="58"/>
        <v>0.17</v>
      </c>
      <c r="AG93" s="62"/>
      <c r="AH93" s="62"/>
      <c r="AI93" s="62"/>
      <c r="AJ93" s="62"/>
      <c r="AK93" s="62"/>
      <c r="AL93" s="62"/>
      <c r="AM93" s="62">
        <f t="shared" si="58"/>
        <v>0.17</v>
      </c>
      <c r="AN93" s="62"/>
      <c r="AO93" s="62">
        <f t="shared" si="58"/>
        <v>0.17</v>
      </c>
      <c r="AP93" s="62">
        <f t="shared" si="58"/>
        <v>0.17</v>
      </c>
      <c r="AQ93" s="62">
        <f t="shared" si="58"/>
        <v>0.17</v>
      </c>
      <c r="AR93" s="62"/>
      <c r="AS93" s="62">
        <f t="shared" si="58"/>
        <v>0.17</v>
      </c>
      <c r="AT93" s="62">
        <f t="shared" si="58"/>
        <v>0.17</v>
      </c>
      <c r="AU93" s="62"/>
      <c r="AV93" s="62">
        <f t="shared" si="58"/>
        <v>0.17</v>
      </c>
      <c r="AW93" s="62"/>
      <c r="AX93" s="62"/>
      <c r="AY93" s="62"/>
      <c r="AZ93" s="62">
        <f t="shared" si="58"/>
        <v>0.17</v>
      </c>
      <c r="BA93" s="62"/>
      <c r="BB93" s="62"/>
      <c r="BC93" s="62">
        <f t="shared" si="58"/>
        <v>0.17</v>
      </c>
      <c r="BD93" s="62">
        <f t="shared" si="58"/>
        <v>0.17</v>
      </c>
      <c r="BE93" s="62"/>
      <c r="BF93" s="62"/>
      <c r="BG93" s="62"/>
      <c r="BH93" s="62"/>
      <c r="BI93" s="62"/>
      <c r="BJ93" s="62"/>
      <c r="BK93" s="62"/>
      <c r="BL93" s="62"/>
      <c r="BM93" s="62"/>
      <c r="BN93" s="62">
        <f t="shared" si="59"/>
        <v>0.17</v>
      </c>
      <c r="BO93" s="62"/>
      <c r="BP93" s="62">
        <f t="shared" si="59"/>
        <v>0.17</v>
      </c>
      <c r="BQ93" s="62">
        <f t="shared" si="59"/>
        <v>0.17</v>
      </c>
      <c r="BR93" s="62">
        <f t="shared" si="59"/>
        <v>0.17</v>
      </c>
      <c r="BS93" s="62">
        <f t="shared" si="59"/>
        <v>0.17</v>
      </c>
      <c r="BT93" s="62">
        <f t="shared" si="59"/>
        <v>0.17</v>
      </c>
      <c r="BU93" s="62"/>
      <c r="BV93" s="62"/>
      <c r="BW93" s="62">
        <f t="shared" si="59"/>
        <v>0.17</v>
      </c>
      <c r="BX93" s="62">
        <f t="shared" si="59"/>
        <v>0.17</v>
      </c>
      <c r="BY93" s="62">
        <f t="shared" si="59"/>
        <v>0.17</v>
      </c>
      <c r="BZ93" s="62">
        <f t="shared" si="59"/>
        <v>0.17</v>
      </c>
      <c r="CA93" s="62">
        <f t="shared" si="59"/>
        <v>0.17</v>
      </c>
      <c r="CB93" s="62">
        <f t="shared" si="59"/>
        <v>0.17</v>
      </c>
      <c r="CC93" s="62">
        <f t="shared" si="59"/>
        <v>0.17</v>
      </c>
      <c r="CD93" s="62"/>
      <c r="CE93" s="62"/>
      <c r="CF93" s="62"/>
      <c r="CG93" s="62"/>
      <c r="CH93" s="62"/>
      <c r="CI93" s="62"/>
      <c r="CJ93" s="62">
        <f t="shared" si="59"/>
        <v>0.17</v>
      </c>
      <c r="CK93" s="62">
        <f t="shared" si="59"/>
        <v>0.17</v>
      </c>
      <c r="CL93" s="62">
        <f t="shared" si="59"/>
        <v>0.17</v>
      </c>
    </row>
    <row r="94" spans="1:90" ht="13.2" customHeight="1" x14ac:dyDescent="0.3">
      <c r="A94" s="52" t="str">
        <f>HABITATS!A15</f>
        <v>J2.2</v>
      </c>
      <c r="B94" s="82">
        <f>HABITATS!H183</f>
        <v>0</v>
      </c>
      <c r="C94" s="62">
        <f t="shared" si="60"/>
        <v>0</v>
      </c>
      <c r="D94" s="62">
        <v>0.08</v>
      </c>
      <c r="E94" s="62">
        <f t="shared" si="58"/>
        <v>0</v>
      </c>
      <c r="F94" s="62"/>
      <c r="G94" s="62"/>
      <c r="H94" s="62">
        <f t="shared" si="58"/>
        <v>0</v>
      </c>
      <c r="I94" s="62">
        <f t="shared" si="58"/>
        <v>0</v>
      </c>
      <c r="J94" s="62">
        <f t="shared" si="58"/>
        <v>0</v>
      </c>
      <c r="K94" s="62"/>
      <c r="L94" s="62">
        <f t="shared" si="58"/>
        <v>0</v>
      </c>
      <c r="M94" s="62"/>
      <c r="N94" s="62"/>
      <c r="O94" s="62">
        <f t="shared" si="58"/>
        <v>0</v>
      </c>
      <c r="P94" s="62"/>
      <c r="Q94" s="62"/>
      <c r="R94" s="62">
        <f t="shared" si="58"/>
        <v>0</v>
      </c>
      <c r="S94" s="62">
        <f t="shared" si="58"/>
        <v>0</v>
      </c>
      <c r="T94" s="62">
        <f t="shared" si="58"/>
        <v>0</v>
      </c>
      <c r="U94" s="62">
        <f t="shared" si="58"/>
        <v>0</v>
      </c>
      <c r="V94" s="62">
        <f t="shared" si="58"/>
        <v>0</v>
      </c>
      <c r="W94" s="62"/>
      <c r="X94" s="62">
        <f t="shared" si="58"/>
        <v>0</v>
      </c>
      <c r="Y94" s="62">
        <f t="shared" si="58"/>
        <v>0</v>
      </c>
      <c r="Z94" s="62"/>
      <c r="AA94" s="62"/>
      <c r="AB94" s="62"/>
      <c r="AC94" s="62">
        <f t="shared" si="58"/>
        <v>0</v>
      </c>
      <c r="AD94" s="62"/>
      <c r="AE94" s="62">
        <f t="shared" si="58"/>
        <v>0</v>
      </c>
      <c r="AF94" s="62">
        <f t="shared" si="58"/>
        <v>0</v>
      </c>
      <c r="AG94" s="62"/>
      <c r="AH94" s="62"/>
      <c r="AI94" s="62"/>
      <c r="AJ94" s="62"/>
      <c r="AK94" s="62"/>
      <c r="AL94" s="62"/>
      <c r="AM94" s="62">
        <f t="shared" si="58"/>
        <v>0</v>
      </c>
      <c r="AN94" s="62"/>
      <c r="AO94" s="62">
        <f t="shared" si="58"/>
        <v>0</v>
      </c>
      <c r="AP94" s="62">
        <f t="shared" si="58"/>
        <v>0</v>
      </c>
      <c r="AQ94" s="62">
        <f t="shared" si="58"/>
        <v>0</v>
      </c>
      <c r="AR94" s="62"/>
      <c r="AS94" s="62">
        <f t="shared" si="58"/>
        <v>0</v>
      </c>
      <c r="AT94" s="62">
        <f t="shared" si="58"/>
        <v>0</v>
      </c>
      <c r="AU94" s="62"/>
      <c r="AV94" s="62">
        <f t="shared" si="58"/>
        <v>0</v>
      </c>
      <c r="AW94" s="62"/>
      <c r="AX94" s="62"/>
      <c r="AY94" s="62"/>
      <c r="AZ94" s="62">
        <f t="shared" si="58"/>
        <v>0</v>
      </c>
      <c r="BA94" s="62"/>
      <c r="BB94" s="62"/>
      <c r="BC94" s="62">
        <f t="shared" si="58"/>
        <v>0</v>
      </c>
      <c r="BD94" s="62">
        <f t="shared" si="58"/>
        <v>0</v>
      </c>
      <c r="BE94" s="62"/>
      <c r="BF94" s="62"/>
      <c r="BG94" s="62"/>
      <c r="BH94" s="62"/>
      <c r="BI94" s="62"/>
      <c r="BJ94" s="62"/>
      <c r="BK94" s="62"/>
      <c r="BL94" s="62"/>
      <c r="BM94" s="62"/>
      <c r="BN94" s="62">
        <f t="shared" si="59"/>
        <v>0</v>
      </c>
      <c r="BO94" s="62"/>
      <c r="BP94" s="62">
        <f t="shared" si="59"/>
        <v>0</v>
      </c>
      <c r="BQ94" s="62">
        <f t="shared" si="59"/>
        <v>0</v>
      </c>
      <c r="BR94" s="62">
        <f t="shared" si="59"/>
        <v>0</v>
      </c>
      <c r="BS94" s="62">
        <f t="shared" si="59"/>
        <v>0</v>
      </c>
      <c r="BT94" s="62">
        <f t="shared" si="59"/>
        <v>0</v>
      </c>
      <c r="BU94" s="62"/>
      <c r="BV94" s="62"/>
      <c r="BW94" s="62">
        <f t="shared" si="59"/>
        <v>0</v>
      </c>
      <c r="BX94" s="62"/>
      <c r="BY94" s="62">
        <f t="shared" si="59"/>
        <v>0</v>
      </c>
      <c r="BZ94" s="62">
        <f t="shared" si="59"/>
        <v>0</v>
      </c>
      <c r="CA94" s="62">
        <f t="shared" si="59"/>
        <v>0</v>
      </c>
      <c r="CB94" s="62"/>
      <c r="CC94" s="62">
        <f t="shared" si="59"/>
        <v>0</v>
      </c>
      <c r="CD94" s="62"/>
      <c r="CE94" s="62"/>
      <c r="CF94" s="62"/>
      <c r="CG94" s="62"/>
      <c r="CH94" s="62"/>
      <c r="CI94" s="62"/>
      <c r="CJ94" s="62">
        <f t="shared" si="59"/>
        <v>0</v>
      </c>
      <c r="CK94" s="62">
        <f t="shared" si="59"/>
        <v>0</v>
      </c>
      <c r="CL94" s="62">
        <f t="shared" si="59"/>
        <v>0</v>
      </c>
    </row>
    <row r="95" spans="1:90" ht="13.2" customHeight="1" x14ac:dyDescent="0.3">
      <c r="A95" s="52" t="str">
        <f>HABITATS!A16</f>
        <v>J2.3</v>
      </c>
      <c r="B95" s="82">
        <f>HABITATS!H184</f>
        <v>1.5129999999999999</v>
      </c>
      <c r="C95" s="62">
        <f t="shared" si="60"/>
        <v>1.5129999999999999</v>
      </c>
      <c r="D95" s="62">
        <v>0.45500000000000002</v>
      </c>
      <c r="E95" s="62">
        <f t="shared" si="58"/>
        <v>1.5129999999999999</v>
      </c>
      <c r="F95" s="62"/>
      <c r="G95" s="62"/>
      <c r="H95" s="62">
        <f t="shared" si="58"/>
        <v>1.5129999999999999</v>
      </c>
      <c r="I95" s="62">
        <f t="shared" si="58"/>
        <v>1.5129999999999999</v>
      </c>
      <c r="J95" s="62">
        <f t="shared" si="58"/>
        <v>1.5129999999999999</v>
      </c>
      <c r="K95" s="62"/>
      <c r="L95" s="62">
        <f t="shared" si="58"/>
        <v>1.5129999999999999</v>
      </c>
      <c r="M95" s="62"/>
      <c r="N95" s="62"/>
      <c r="O95" s="62">
        <f t="shared" si="58"/>
        <v>1.5129999999999999</v>
      </c>
      <c r="P95" s="62"/>
      <c r="Q95" s="62"/>
      <c r="R95" s="62">
        <f t="shared" si="58"/>
        <v>1.5129999999999999</v>
      </c>
      <c r="S95" s="62">
        <f t="shared" si="58"/>
        <v>1.5129999999999999</v>
      </c>
      <c r="T95" s="62">
        <f t="shared" si="58"/>
        <v>1.5129999999999999</v>
      </c>
      <c r="U95" s="62">
        <f t="shared" si="58"/>
        <v>1.5129999999999999</v>
      </c>
      <c r="V95" s="62">
        <f t="shared" si="58"/>
        <v>1.5129999999999999</v>
      </c>
      <c r="W95" s="62"/>
      <c r="X95" s="62">
        <f t="shared" si="58"/>
        <v>1.5129999999999999</v>
      </c>
      <c r="Y95" s="62">
        <f t="shared" si="58"/>
        <v>1.5129999999999999</v>
      </c>
      <c r="Z95" s="62"/>
      <c r="AA95" s="62"/>
      <c r="AB95" s="62"/>
      <c r="AC95" s="62">
        <f t="shared" si="58"/>
        <v>1.5129999999999999</v>
      </c>
      <c r="AD95" s="62"/>
      <c r="AE95" s="62">
        <f t="shared" si="58"/>
        <v>1.5129999999999999</v>
      </c>
      <c r="AF95" s="62">
        <f t="shared" si="58"/>
        <v>1.5129999999999999</v>
      </c>
      <c r="AG95" s="62"/>
      <c r="AH95" s="62"/>
      <c r="AI95" s="62"/>
      <c r="AJ95" s="62"/>
      <c r="AK95" s="62"/>
      <c r="AL95" s="62"/>
      <c r="AM95" s="62">
        <f t="shared" si="58"/>
        <v>1.5129999999999999</v>
      </c>
      <c r="AN95" s="62"/>
      <c r="AO95" s="62">
        <f t="shared" si="58"/>
        <v>1.5129999999999999</v>
      </c>
      <c r="AP95" s="62">
        <f t="shared" si="58"/>
        <v>1.5129999999999999</v>
      </c>
      <c r="AQ95" s="62">
        <f t="shared" si="58"/>
        <v>1.5129999999999999</v>
      </c>
      <c r="AR95" s="62"/>
      <c r="AS95" s="62">
        <f t="shared" si="58"/>
        <v>1.5129999999999999</v>
      </c>
      <c r="AT95" s="62">
        <f t="shared" si="58"/>
        <v>1.5129999999999999</v>
      </c>
      <c r="AU95" s="62"/>
      <c r="AV95" s="62">
        <f t="shared" si="58"/>
        <v>1.5129999999999999</v>
      </c>
      <c r="AW95" s="62"/>
      <c r="AX95" s="62"/>
      <c r="AY95" s="62"/>
      <c r="AZ95" s="62">
        <f t="shared" si="58"/>
        <v>1.5129999999999999</v>
      </c>
      <c r="BA95" s="62"/>
      <c r="BB95" s="62"/>
      <c r="BC95" s="62">
        <f t="shared" si="58"/>
        <v>1.5129999999999999</v>
      </c>
      <c r="BD95" s="62">
        <f t="shared" si="58"/>
        <v>1.5129999999999999</v>
      </c>
      <c r="BE95" s="62"/>
      <c r="BF95" s="62"/>
      <c r="BG95" s="62"/>
      <c r="BH95" s="62"/>
      <c r="BI95" s="62"/>
      <c r="BJ95" s="62"/>
      <c r="BK95" s="62">
        <f t="shared" si="58"/>
        <v>1.5129999999999999</v>
      </c>
      <c r="BL95" s="62"/>
      <c r="BM95" s="62">
        <f t="shared" si="59"/>
        <v>1.5129999999999999</v>
      </c>
      <c r="BN95" s="62">
        <f t="shared" si="59"/>
        <v>1.5129999999999999</v>
      </c>
      <c r="BO95" s="62">
        <f t="shared" si="59"/>
        <v>1.5129999999999999</v>
      </c>
      <c r="BP95" s="62">
        <f t="shared" si="59"/>
        <v>1.5129999999999999</v>
      </c>
      <c r="BQ95" s="62">
        <f t="shared" si="59"/>
        <v>1.5129999999999999</v>
      </c>
      <c r="BR95" s="62">
        <f t="shared" si="59"/>
        <v>1.5129999999999999</v>
      </c>
      <c r="BS95" s="62">
        <f t="shared" si="59"/>
        <v>1.5129999999999999</v>
      </c>
      <c r="BT95" s="62">
        <f t="shared" si="59"/>
        <v>1.5129999999999999</v>
      </c>
      <c r="BU95" s="62">
        <f t="shared" si="59"/>
        <v>1.5129999999999999</v>
      </c>
      <c r="BV95" s="62"/>
      <c r="BW95" s="62">
        <f t="shared" si="59"/>
        <v>1.5129999999999999</v>
      </c>
      <c r="BX95" s="62">
        <f t="shared" si="59"/>
        <v>1.5129999999999999</v>
      </c>
      <c r="BY95" s="62">
        <f t="shared" si="59"/>
        <v>1.5129999999999999</v>
      </c>
      <c r="BZ95" s="62">
        <f t="shared" si="59"/>
        <v>1.5129999999999999</v>
      </c>
      <c r="CA95" s="62">
        <f t="shared" si="59"/>
        <v>1.5129999999999999</v>
      </c>
      <c r="CB95" s="62">
        <f t="shared" si="59"/>
        <v>1.5129999999999999</v>
      </c>
      <c r="CC95" s="62">
        <f t="shared" si="59"/>
        <v>1.5129999999999999</v>
      </c>
      <c r="CD95" s="62"/>
      <c r="CE95" s="62"/>
      <c r="CF95" s="62"/>
      <c r="CG95" s="62"/>
      <c r="CH95" s="62"/>
      <c r="CI95" s="62"/>
      <c r="CJ95" s="62">
        <f t="shared" si="59"/>
        <v>1.5129999999999999</v>
      </c>
      <c r="CK95" s="62">
        <f t="shared" si="59"/>
        <v>1.5129999999999999</v>
      </c>
      <c r="CL95" s="62">
        <f t="shared" si="59"/>
        <v>1.5129999999999999</v>
      </c>
    </row>
    <row r="96" spans="1:90" x14ac:dyDescent="0.3">
      <c r="A96" s="52" t="str">
        <f>HABITATS!A17</f>
        <v>J2.8</v>
      </c>
      <c r="B96" s="82">
        <f>HABITATS!H185</f>
        <v>0</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HABITATS!H186</f>
        <v>0</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59"/>
        <v>0</v>
      </c>
      <c r="BN97" s="62"/>
      <c r="BO97" s="62">
        <f t="shared" si="59"/>
        <v>0</v>
      </c>
      <c r="BP97" s="62">
        <f t="shared" si="59"/>
        <v>0</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HABITATS!H187</f>
        <v>0.14099999999999999</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M99" si="61">SUM(B82:B98)</f>
        <v>106.58800000000002</v>
      </c>
      <c r="C99" s="75">
        <f>SUM(C82:C98)</f>
        <v>1.6829999999999998</v>
      </c>
      <c r="D99" s="75">
        <v>0.53500000000000003</v>
      </c>
      <c r="E99" s="75">
        <f t="shared" si="61"/>
        <v>106.44700000000002</v>
      </c>
      <c r="F99" s="75">
        <f t="shared" si="61"/>
        <v>0</v>
      </c>
      <c r="G99" s="75">
        <f t="shared" si="61"/>
        <v>11.082000000000001</v>
      </c>
      <c r="H99" s="75">
        <f t="shared" si="61"/>
        <v>26.236000000000004</v>
      </c>
      <c r="I99" s="75">
        <f t="shared" si="61"/>
        <v>26.314</v>
      </c>
      <c r="J99" s="75">
        <f t="shared" si="61"/>
        <v>25.363</v>
      </c>
      <c r="K99" s="75">
        <f t="shared" si="61"/>
        <v>0</v>
      </c>
      <c r="L99" s="75">
        <f t="shared" si="61"/>
        <v>106.36900000000001</v>
      </c>
      <c r="M99" s="75">
        <f t="shared" si="61"/>
        <v>0</v>
      </c>
      <c r="N99" s="75">
        <f t="shared" si="61"/>
        <v>104.68600000000001</v>
      </c>
      <c r="O99" s="75">
        <f t="shared" si="61"/>
        <v>106.36900000000001</v>
      </c>
      <c r="P99" s="75">
        <f t="shared" si="61"/>
        <v>23.602</v>
      </c>
      <c r="Q99" s="75">
        <f t="shared" si="61"/>
        <v>24.553000000000001</v>
      </c>
      <c r="R99" s="75">
        <f t="shared" si="61"/>
        <v>26.314</v>
      </c>
      <c r="S99" s="75">
        <f t="shared" si="61"/>
        <v>26.236000000000004</v>
      </c>
      <c r="T99" s="75">
        <f t="shared" si="61"/>
        <v>26.314</v>
      </c>
      <c r="U99" s="75">
        <f t="shared" si="61"/>
        <v>94.414000000000001</v>
      </c>
      <c r="V99" s="75">
        <f t="shared" si="61"/>
        <v>26.314</v>
      </c>
      <c r="W99" s="75">
        <f t="shared" si="61"/>
        <v>104.76400000000001</v>
      </c>
      <c r="X99" s="75">
        <f t="shared" si="61"/>
        <v>106.36900000000001</v>
      </c>
      <c r="Y99" s="75">
        <f t="shared" si="61"/>
        <v>106.44700000000002</v>
      </c>
      <c r="Z99" s="75">
        <f t="shared" si="61"/>
        <v>104.68600000000001</v>
      </c>
      <c r="AA99" s="75">
        <f t="shared" si="61"/>
        <v>24.553000000000001</v>
      </c>
      <c r="AB99" s="75">
        <f t="shared" si="61"/>
        <v>13.15353</v>
      </c>
      <c r="AC99" s="75">
        <f t="shared" si="61"/>
        <v>94.414000000000001</v>
      </c>
      <c r="AD99" s="75">
        <f t="shared" si="61"/>
        <v>24.553000000000001</v>
      </c>
      <c r="AE99" s="75">
        <f t="shared" si="61"/>
        <v>106.36900000000001</v>
      </c>
      <c r="AF99" s="75">
        <f t="shared" si="61"/>
        <v>106.36900000000001</v>
      </c>
      <c r="AG99" s="75">
        <f t="shared" si="61"/>
        <v>35.635000000000005</v>
      </c>
      <c r="AH99" s="75">
        <f t="shared" si="61"/>
        <v>26.62453</v>
      </c>
      <c r="AI99" s="75">
        <f t="shared" si="61"/>
        <v>104.68600000000001</v>
      </c>
      <c r="AJ99" s="75">
        <f t="shared" si="61"/>
        <v>24.553000000000001</v>
      </c>
      <c r="AK99" s="75">
        <f t="shared" si="61"/>
        <v>24.631</v>
      </c>
      <c r="AL99" s="75">
        <f t="shared" si="61"/>
        <v>11.082000000000001</v>
      </c>
      <c r="AM99" s="75">
        <f t="shared" si="61"/>
        <v>26.314</v>
      </c>
      <c r="AN99" s="75">
        <f t="shared" si="61"/>
        <v>34.683999999999997</v>
      </c>
      <c r="AO99" s="75">
        <f t="shared" si="61"/>
        <v>106.44700000000002</v>
      </c>
      <c r="AP99" s="75">
        <f t="shared" si="61"/>
        <v>106.36900000000001</v>
      </c>
      <c r="AQ99" s="75">
        <f t="shared" si="61"/>
        <v>26.236000000000004</v>
      </c>
      <c r="AR99" s="75">
        <f t="shared" si="61"/>
        <v>92.653000000000006</v>
      </c>
      <c r="AS99" s="75">
        <f t="shared" si="61"/>
        <v>26.314</v>
      </c>
      <c r="AT99" s="75">
        <f t="shared" si="61"/>
        <v>106.36900000000001</v>
      </c>
      <c r="AU99" s="75">
        <f t="shared" si="61"/>
        <v>24.553000000000001</v>
      </c>
      <c r="AV99" s="75">
        <f t="shared" si="61"/>
        <v>106.36900000000001</v>
      </c>
      <c r="AW99" s="75">
        <f t="shared" si="61"/>
        <v>104.68600000000001</v>
      </c>
      <c r="AX99" s="75">
        <f t="shared" si="61"/>
        <v>24.553000000000001</v>
      </c>
      <c r="AY99" s="75">
        <f t="shared" si="61"/>
        <v>24.553000000000001</v>
      </c>
      <c r="AZ99" s="75">
        <f t="shared" si="61"/>
        <v>106.36900000000001</v>
      </c>
      <c r="BA99" s="75">
        <f t="shared" si="61"/>
        <v>104.68600000000001</v>
      </c>
      <c r="BB99" s="75">
        <f t="shared" si="61"/>
        <v>104.68600000000001</v>
      </c>
      <c r="BC99" s="75">
        <f t="shared" si="61"/>
        <v>37.318000000000005</v>
      </c>
      <c r="BD99" s="75">
        <f t="shared" si="61"/>
        <v>81.816000000000017</v>
      </c>
      <c r="BE99" s="75">
        <f t="shared" si="61"/>
        <v>80.13300000000001</v>
      </c>
      <c r="BF99" s="75">
        <f t="shared" si="61"/>
        <v>104.76400000000001</v>
      </c>
      <c r="BG99" s="75">
        <f t="shared" si="61"/>
        <v>80.13300000000001</v>
      </c>
      <c r="BH99" s="75">
        <f t="shared" si="61"/>
        <v>0</v>
      </c>
      <c r="BI99" s="75">
        <f t="shared" si="61"/>
        <v>0</v>
      </c>
      <c r="BJ99" s="75">
        <f t="shared" si="61"/>
        <v>24.631</v>
      </c>
      <c r="BK99" s="75">
        <f t="shared" si="61"/>
        <v>37.225999999999999</v>
      </c>
      <c r="BL99" s="75">
        <f t="shared" si="61"/>
        <v>80.13300000000001</v>
      </c>
      <c r="BM99" s="75">
        <f t="shared" si="61"/>
        <v>106.27700000000002</v>
      </c>
      <c r="BN99" s="75">
        <f t="shared" ref="BN99:CL99" si="62">SUM(BN82:BN98)</f>
        <v>26.314</v>
      </c>
      <c r="BO99" s="75">
        <f t="shared" si="62"/>
        <v>26.143999999999998</v>
      </c>
      <c r="BP99" s="75">
        <f t="shared" si="62"/>
        <v>70.734000000000009</v>
      </c>
      <c r="BQ99" s="75">
        <f t="shared" si="62"/>
        <v>105.49600000000001</v>
      </c>
      <c r="BR99" s="75">
        <f t="shared" si="62"/>
        <v>26.314</v>
      </c>
      <c r="BS99" s="75">
        <f t="shared" si="62"/>
        <v>26.314</v>
      </c>
      <c r="BT99" s="75">
        <f t="shared" si="62"/>
        <v>105.41800000000001</v>
      </c>
      <c r="BU99" s="75">
        <f t="shared" si="62"/>
        <v>26.143999999999998</v>
      </c>
      <c r="BV99" s="75">
        <f t="shared" si="62"/>
        <v>80.13300000000001</v>
      </c>
      <c r="BW99" s="75">
        <f t="shared" si="62"/>
        <v>106.44700000000002</v>
      </c>
      <c r="BX99" s="75">
        <f t="shared" si="62"/>
        <v>106.36900000000001</v>
      </c>
      <c r="BY99" s="75">
        <f t="shared" si="62"/>
        <v>106.36900000000001</v>
      </c>
      <c r="BZ99" s="75">
        <f t="shared" si="62"/>
        <v>37.318000000000005</v>
      </c>
      <c r="CA99" s="75">
        <f t="shared" si="62"/>
        <v>37.318000000000005</v>
      </c>
      <c r="CB99" s="75">
        <f t="shared" si="62"/>
        <v>25.285000000000004</v>
      </c>
      <c r="CC99" s="75">
        <f t="shared" si="62"/>
        <v>12.843</v>
      </c>
      <c r="CD99" s="75">
        <f t="shared" si="62"/>
        <v>35.635000000000005</v>
      </c>
      <c r="CE99" s="75">
        <f t="shared" si="62"/>
        <v>35.713000000000001</v>
      </c>
      <c r="CF99" s="75">
        <f t="shared" si="62"/>
        <v>24.553000000000001</v>
      </c>
      <c r="CG99" s="75">
        <f t="shared" si="62"/>
        <v>103.813</v>
      </c>
      <c r="CH99" s="75">
        <f t="shared" si="62"/>
        <v>35.635000000000005</v>
      </c>
      <c r="CI99" s="75">
        <f t="shared" si="62"/>
        <v>24.553000000000001</v>
      </c>
      <c r="CJ99" s="75">
        <f t="shared" si="62"/>
        <v>106.44700000000002</v>
      </c>
      <c r="CK99" s="75">
        <f t="shared" si="62"/>
        <v>106.44700000000002</v>
      </c>
      <c r="CL99" s="75">
        <f t="shared" si="62"/>
        <v>25.285000000000004</v>
      </c>
    </row>
    <row r="100" spans="1:90" x14ac:dyDescent="0.3">
      <c r="A100" s="196" t="s">
        <v>4</v>
      </c>
      <c r="B100" s="196"/>
      <c r="C100" s="62">
        <f t="shared" ref="C100:BN100" si="63">(C99-C21)</f>
        <v>-1.5</v>
      </c>
      <c r="D100" s="62">
        <v>-5.2999999999999936E-2</v>
      </c>
      <c r="E100" s="62">
        <f t="shared" si="63"/>
        <v>0.49900000000002365</v>
      </c>
      <c r="F100" s="62">
        <f t="shared" si="63"/>
        <v>0</v>
      </c>
      <c r="G100" s="62">
        <f t="shared" si="63"/>
        <v>7.1890000000000009</v>
      </c>
      <c r="H100" s="62">
        <f t="shared" si="63"/>
        <v>3.6020000000000074</v>
      </c>
      <c r="I100" s="62">
        <f t="shared" si="63"/>
        <v>3.5410000000000039</v>
      </c>
      <c r="J100" s="62">
        <f t="shared" si="63"/>
        <v>11.841000000000001</v>
      </c>
      <c r="K100" s="62">
        <f t="shared" si="63"/>
        <v>0</v>
      </c>
      <c r="L100" s="62">
        <f t="shared" si="63"/>
        <v>0.56000000000001648</v>
      </c>
      <c r="M100" s="62">
        <f t="shared" si="63"/>
        <v>0</v>
      </c>
      <c r="N100" s="62">
        <f t="shared" si="63"/>
        <v>2.0600000000000023</v>
      </c>
      <c r="O100" s="62">
        <f t="shared" si="63"/>
        <v>0.56000000000001648</v>
      </c>
      <c r="P100" s="62">
        <f t="shared" si="63"/>
        <v>13.402000000000001</v>
      </c>
      <c r="Q100" s="62">
        <f t="shared" si="63"/>
        <v>5.1020000000000003</v>
      </c>
      <c r="R100" s="62">
        <f t="shared" si="63"/>
        <v>3.5410000000000039</v>
      </c>
      <c r="S100" s="62">
        <f t="shared" si="63"/>
        <v>3.6020000000000074</v>
      </c>
      <c r="T100" s="62">
        <f t="shared" si="63"/>
        <v>3.5410000000000039</v>
      </c>
      <c r="U100" s="62">
        <f t="shared" si="63"/>
        <v>1.6100000000000136</v>
      </c>
      <c r="V100" s="62">
        <f t="shared" si="63"/>
        <v>3.5410000000000039</v>
      </c>
      <c r="W100" s="62">
        <f t="shared" si="63"/>
        <v>1.9990000000000094</v>
      </c>
      <c r="X100" s="62">
        <f t="shared" si="63"/>
        <v>0.56000000000001648</v>
      </c>
      <c r="Y100" s="62">
        <f t="shared" si="63"/>
        <v>0.49900000000002365</v>
      </c>
      <c r="Z100" s="62">
        <f t="shared" si="63"/>
        <v>2.0600000000000023</v>
      </c>
      <c r="AA100" s="62">
        <f t="shared" si="63"/>
        <v>5.1020000000000003</v>
      </c>
      <c r="AB100" s="62">
        <f t="shared" si="63"/>
        <v>6.8820700000000006</v>
      </c>
      <c r="AC100" s="62">
        <f t="shared" si="63"/>
        <v>1.6100000000000136</v>
      </c>
      <c r="AD100" s="62">
        <f t="shared" si="63"/>
        <v>5.1020000000000003</v>
      </c>
      <c r="AE100" s="62">
        <f t="shared" si="63"/>
        <v>0.56000000000001648</v>
      </c>
      <c r="AF100" s="62">
        <f t="shared" si="63"/>
        <v>0.56000000000001648</v>
      </c>
      <c r="AG100" s="62">
        <f t="shared" si="63"/>
        <v>12.291000000000004</v>
      </c>
      <c r="AH100" s="62">
        <f t="shared" si="63"/>
        <v>4.7950699999999991</v>
      </c>
      <c r="AI100" s="62">
        <f t="shared" si="63"/>
        <v>2.0600000000000023</v>
      </c>
      <c r="AJ100" s="62">
        <f t="shared" si="63"/>
        <v>5.1020000000000003</v>
      </c>
      <c r="AK100" s="62">
        <f t="shared" si="63"/>
        <v>5.0410000000000004</v>
      </c>
      <c r="AL100" s="62">
        <f t="shared" si="63"/>
        <v>7.1890000000000009</v>
      </c>
      <c r="AM100" s="62">
        <f t="shared" si="63"/>
        <v>3.5410000000000039</v>
      </c>
      <c r="AN100" s="62">
        <f t="shared" si="63"/>
        <v>20.590999999999998</v>
      </c>
      <c r="AO100" s="62">
        <f t="shared" si="63"/>
        <v>0.49900000000002365</v>
      </c>
      <c r="AP100" s="62">
        <f t="shared" si="63"/>
        <v>0.56000000000001648</v>
      </c>
      <c r="AQ100" s="62">
        <f t="shared" si="63"/>
        <v>3.6020000000000074</v>
      </c>
      <c r="AR100" s="62">
        <f t="shared" si="63"/>
        <v>3.1710000000000065</v>
      </c>
      <c r="AS100" s="62">
        <f t="shared" si="63"/>
        <v>3.5410000000000039</v>
      </c>
      <c r="AT100" s="62">
        <f t="shared" si="63"/>
        <v>0.56000000000001648</v>
      </c>
      <c r="AU100" s="62">
        <f t="shared" si="63"/>
        <v>5.1020000000000003</v>
      </c>
      <c r="AV100" s="62">
        <f t="shared" si="63"/>
        <v>0.56000000000001648</v>
      </c>
      <c r="AW100" s="62">
        <f t="shared" si="63"/>
        <v>2.0600000000000023</v>
      </c>
      <c r="AX100" s="62">
        <f t="shared" si="63"/>
        <v>5.1020000000000003</v>
      </c>
      <c r="AY100" s="62">
        <f t="shared" si="63"/>
        <v>5.1020000000000003</v>
      </c>
      <c r="AZ100" s="62">
        <f t="shared" si="63"/>
        <v>0.56000000000001648</v>
      </c>
      <c r="BA100" s="62">
        <f t="shared" si="63"/>
        <v>2.0600000000000023</v>
      </c>
      <c r="BB100" s="62">
        <f t="shared" si="63"/>
        <v>2.0600000000000023</v>
      </c>
      <c r="BC100" s="62">
        <f t="shared" si="63"/>
        <v>10.791000000000007</v>
      </c>
      <c r="BD100" s="62">
        <f t="shared" si="63"/>
        <v>-4.5419999999999732</v>
      </c>
      <c r="BE100" s="62">
        <f t="shared" si="63"/>
        <v>-3.0419999999999874</v>
      </c>
      <c r="BF100" s="62">
        <f t="shared" si="63"/>
        <v>1.9990000000000094</v>
      </c>
      <c r="BG100" s="62">
        <f t="shared" si="63"/>
        <v>-3.0419999999999874</v>
      </c>
      <c r="BH100" s="62">
        <f t="shared" si="63"/>
        <v>0</v>
      </c>
      <c r="BI100" s="62">
        <f t="shared" si="63"/>
        <v>0</v>
      </c>
      <c r="BJ100" s="62">
        <f t="shared" si="63"/>
        <v>5.0410000000000004</v>
      </c>
      <c r="BK100" s="62">
        <f t="shared" si="63"/>
        <v>11.11</v>
      </c>
      <c r="BL100" s="62">
        <f t="shared" si="63"/>
        <v>-3.0419999999999874</v>
      </c>
      <c r="BM100" s="62">
        <f t="shared" si="63"/>
        <v>0.8790000000000191</v>
      </c>
      <c r="BN100" s="62">
        <f t="shared" si="63"/>
        <v>3.5410000000000039</v>
      </c>
      <c r="BO100" s="62">
        <f t="shared" ref="BO100:CL100" si="64">(BO99-BO21)</f>
        <v>3.9209999999999994</v>
      </c>
      <c r="BP100" s="62">
        <f t="shared" si="64"/>
        <v>-11.73099999999998</v>
      </c>
      <c r="BQ100" s="62">
        <f t="shared" si="64"/>
        <v>8.7990000000000208</v>
      </c>
      <c r="BR100" s="62">
        <f t="shared" si="64"/>
        <v>3.5410000000000039</v>
      </c>
      <c r="BS100" s="62">
        <f t="shared" si="64"/>
        <v>3.5410000000000039</v>
      </c>
      <c r="BT100" s="62">
        <f t="shared" si="64"/>
        <v>8.8600000000000136</v>
      </c>
      <c r="BU100" s="62">
        <f t="shared" si="64"/>
        <v>3.9209999999999994</v>
      </c>
      <c r="BV100" s="62">
        <f t="shared" si="64"/>
        <v>-3.0419999999999874</v>
      </c>
      <c r="BW100" s="62">
        <f t="shared" si="64"/>
        <v>0.49900000000002365</v>
      </c>
      <c r="BX100" s="62">
        <f t="shared" si="64"/>
        <v>0.74200000000001864</v>
      </c>
      <c r="BY100" s="62">
        <f t="shared" si="64"/>
        <v>0.56000000000001648</v>
      </c>
      <c r="BZ100" s="62">
        <f t="shared" si="64"/>
        <v>10.791000000000007</v>
      </c>
      <c r="CA100" s="62">
        <f t="shared" si="64"/>
        <v>10.791000000000007</v>
      </c>
      <c r="CB100" s="62">
        <f t="shared" si="64"/>
        <v>12.084000000000003</v>
      </c>
      <c r="CC100" s="62">
        <f t="shared" si="64"/>
        <v>5.6279999999999992</v>
      </c>
      <c r="CD100" s="62">
        <f t="shared" si="64"/>
        <v>12.291000000000004</v>
      </c>
      <c r="CE100" s="62">
        <f t="shared" si="64"/>
        <v>12.23</v>
      </c>
      <c r="CF100" s="62">
        <f t="shared" si="64"/>
        <v>5.1020000000000003</v>
      </c>
      <c r="CG100" s="62">
        <f t="shared" si="64"/>
        <v>10.299000000000007</v>
      </c>
      <c r="CH100" s="62">
        <f t="shared" si="64"/>
        <v>12.291000000000004</v>
      </c>
      <c r="CI100" s="62">
        <f t="shared" si="64"/>
        <v>5.1020000000000003</v>
      </c>
      <c r="CJ100" s="62">
        <f t="shared" si="64"/>
        <v>0.49900000000002365</v>
      </c>
      <c r="CK100" s="62">
        <f t="shared" si="64"/>
        <v>0.49900000000002365</v>
      </c>
      <c r="CL100" s="62">
        <f t="shared" si="64"/>
        <v>11.902000000000005</v>
      </c>
    </row>
    <row r="101" spans="1:90" x14ac:dyDescent="0.3">
      <c r="A101" s="196" t="s">
        <v>5</v>
      </c>
      <c r="B101" s="196"/>
      <c r="C101" s="76">
        <f t="shared" ref="C101:BN101" si="65">(C100/C21)*100</f>
        <v>-47.125353440150803</v>
      </c>
      <c r="D101" s="76">
        <v>-9.0136054421768605</v>
      </c>
      <c r="E101" s="76">
        <f t="shared" si="65"/>
        <v>0.47098576660250663</v>
      </c>
      <c r="F101" s="76" t="e">
        <f t="shared" si="65"/>
        <v>#DIV/0!</v>
      </c>
      <c r="G101" s="76">
        <f t="shared" si="65"/>
        <v>184.66478294374522</v>
      </c>
      <c r="H101" s="76">
        <f t="shared" si="65"/>
        <v>15.914111513652063</v>
      </c>
      <c r="I101" s="76">
        <f t="shared" si="65"/>
        <v>15.549115180257342</v>
      </c>
      <c r="J101" s="76">
        <f t="shared" si="65"/>
        <v>87.568407040378659</v>
      </c>
      <c r="K101" s="76" t="e">
        <f t="shared" si="65"/>
        <v>#DIV/0!</v>
      </c>
      <c r="L101" s="76">
        <f t="shared" si="65"/>
        <v>0.52925554536950203</v>
      </c>
      <c r="M101" s="76" t="e">
        <f t="shared" si="65"/>
        <v>#DIV/0!</v>
      </c>
      <c r="N101" s="76">
        <f t="shared" si="65"/>
        <v>2.0072886013291003</v>
      </c>
      <c r="O101" s="76">
        <f t="shared" si="65"/>
        <v>0.52925554536950203</v>
      </c>
      <c r="P101" s="76">
        <f t="shared" si="65"/>
        <v>131.39215686274511</v>
      </c>
      <c r="Q101" s="76">
        <f t="shared" si="65"/>
        <v>26.230013881034399</v>
      </c>
      <c r="R101" s="76">
        <f t="shared" si="65"/>
        <v>15.549115180257342</v>
      </c>
      <c r="S101" s="76">
        <f t="shared" si="65"/>
        <v>15.914111513652063</v>
      </c>
      <c r="T101" s="76">
        <f t="shared" si="65"/>
        <v>15.549115180257342</v>
      </c>
      <c r="U101" s="76">
        <f t="shared" si="65"/>
        <v>1.7348390155596891</v>
      </c>
      <c r="V101" s="76">
        <f t="shared" si="65"/>
        <v>15.549115180257342</v>
      </c>
      <c r="W101" s="76">
        <f t="shared" si="65"/>
        <v>1.9452148104899618</v>
      </c>
      <c r="X101" s="76">
        <f t="shared" si="65"/>
        <v>0.52925554536950203</v>
      </c>
      <c r="Y101" s="76">
        <f t="shared" si="65"/>
        <v>0.47098576660250663</v>
      </c>
      <c r="Z101" s="76">
        <f t="shared" si="65"/>
        <v>2.0072886013291003</v>
      </c>
      <c r="AA101" s="76">
        <f t="shared" si="65"/>
        <v>26.230013881034399</v>
      </c>
      <c r="AB101" s="76">
        <f t="shared" si="65"/>
        <v>109.73632933957964</v>
      </c>
      <c r="AC101" s="76">
        <f t="shared" si="65"/>
        <v>1.7348390155596891</v>
      </c>
      <c r="AD101" s="76">
        <f t="shared" si="65"/>
        <v>26.230013881034399</v>
      </c>
      <c r="AE101" s="76">
        <f t="shared" si="65"/>
        <v>0.52925554536950203</v>
      </c>
      <c r="AF101" s="76">
        <f t="shared" si="65"/>
        <v>0.52925554536950203</v>
      </c>
      <c r="AG101" s="76">
        <f t="shared" si="65"/>
        <v>52.65164496230296</v>
      </c>
      <c r="AH101" s="76">
        <f t="shared" si="65"/>
        <v>21.96604954955367</v>
      </c>
      <c r="AI101" s="76">
        <f t="shared" si="65"/>
        <v>2.0072886013291003</v>
      </c>
      <c r="AJ101" s="76">
        <f t="shared" si="65"/>
        <v>26.230013881034399</v>
      </c>
      <c r="AK101" s="76">
        <f t="shared" si="65"/>
        <v>25.732516590096989</v>
      </c>
      <c r="AL101" s="76">
        <f t="shared" si="65"/>
        <v>184.66478294374522</v>
      </c>
      <c r="AM101" s="76">
        <f t="shared" si="65"/>
        <v>15.549115180257342</v>
      </c>
      <c r="AN101" s="76">
        <f t="shared" si="65"/>
        <v>146.10799687788264</v>
      </c>
      <c r="AO101" s="76">
        <f t="shared" si="65"/>
        <v>0.47098576660250663</v>
      </c>
      <c r="AP101" s="76">
        <f t="shared" si="65"/>
        <v>0.52925554536950203</v>
      </c>
      <c r="AQ101" s="76">
        <f t="shared" si="65"/>
        <v>15.914111513652063</v>
      </c>
      <c r="AR101" s="76">
        <f t="shared" si="65"/>
        <v>3.5437294651438349</v>
      </c>
      <c r="AS101" s="76">
        <f t="shared" si="65"/>
        <v>15.549115180257342</v>
      </c>
      <c r="AT101" s="76">
        <f t="shared" si="65"/>
        <v>0.52925554536950203</v>
      </c>
      <c r="AU101" s="76">
        <f t="shared" si="65"/>
        <v>26.230013881034399</v>
      </c>
      <c r="AV101" s="76">
        <f t="shared" si="65"/>
        <v>0.52925554536950203</v>
      </c>
      <c r="AW101" s="76">
        <f t="shared" si="65"/>
        <v>2.0072886013291003</v>
      </c>
      <c r="AX101" s="76">
        <f t="shared" si="65"/>
        <v>26.230013881034399</v>
      </c>
      <c r="AY101" s="76">
        <f t="shared" si="65"/>
        <v>26.230013881034399</v>
      </c>
      <c r="AZ101" s="76">
        <f t="shared" si="65"/>
        <v>0.52925554536950203</v>
      </c>
      <c r="BA101" s="76">
        <f t="shared" si="65"/>
        <v>2.0072886013291003</v>
      </c>
      <c r="BB101" s="76">
        <f t="shared" si="65"/>
        <v>2.0072886013291003</v>
      </c>
      <c r="BC101" s="76">
        <f t="shared" si="65"/>
        <v>40.679307874995317</v>
      </c>
      <c r="BD101" s="76">
        <f t="shared" si="65"/>
        <v>-5.2595011463905754</v>
      </c>
      <c r="BE101" s="76">
        <f t="shared" si="65"/>
        <v>-3.6573489630297411</v>
      </c>
      <c r="BF101" s="76">
        <f t="shared" si="65"/>
        <v>1.9452148104899618</v>
      </c>
      <c r="BG101" s="76">
        <f t="shared" si="65"/>
        <v>-3.6573489630297411</v>
      </c>
      <c r="BH101" s="76" t="e">
        <f t="shared" si="65"/>
        <v>#DIV/0!</v>
      </c>
      <c r="BI101" s="76" t="e">
        <f t="shared" si="65"/>
        <v>#DIV/0!</v>
      </c>
      <c r="BJ101" s="76">
        <f t="shared" si="65"/>
        <v>25.732516590096989</v>
      </c>
      <c r="BK101" s="76">
        <f t="shared" si="65"/>
        <v>42.540971052228514</v>
      </c>
      <c r="BL101" s="76">
        <f t="shared" si="65"/>
        <v>-3.6573489630297411</v>
      </c>
      <c r="BM101" s="76">
        <f t="shared" si="65"/>
        <v>0.8339816694814125</v>
      </c>
      <c r="BN101" s="76">
        <f t="shared" si="65"/>
        <v>15.549115180257342</v>
      </c>
      <c r="BO101" s="76">
        <f t="shared" ref="BO101:CL101" si="66">(BO100/BO21)*100</f>
        <v>17.643882464113755</v>
      </c>
      <c r="BP101" s="76">
        <f t="shared" si="66"/>
        <v>-14.225428969865984</v>
      </c>
      <c r="BQ101" s="76">
        <f t="shared" si="66"/>
        <v>9.0995584144285999</v>
      </c>
      <c r="BR101" s="76">
        <f t="shared" si="66"/>
        <v>15.549115180257342</v>
      </c>
      <c r="BS101" s="76">
        <f t="shared" si="66"/>
        <v>15.549115180257342</v>
      </c>
      <c r="BT101" s="76">
        <f t="shared" si="66"/>
        <v>9.175832142339333</v>
      </c>
      <c r="BU101" s="76">
        <f t="shared" si="66"/>
        <v>17.643882464113755</v>
      </c>
      <c r="BV101" s="76">
        <f t="shared" si="66"/>
        <v>-3.6573489630297411</v>
      </c>
      <c r="BW101" s="76">
        <f t="shared" si="66"/>
        <v>0.47098576660250663</v>
      </c>
      <c r="BX101" s="76">
        <f t="shared" si="66"/>
        <v>0.70247190585742159</v>
      </c>
      <c r="BY101" s="76">
        <f t="shared" si="66"/>
        <v>0.52925554536950203</v>
      </c>
      <c r="BZ101" s="76">
        <f t="shared" si="66"/>
        <v>40.679307874995317</v>
      </c>
      <c r="CA101" s="76">
        <f t="shared" si="66"/>
        <v>40.679307874995317</v>
      </c>
      <c r="CB101" s="76">
        <f t="shared" si="66"/>
        <v>91.538519809105395</v>
      </c>
      <c r="CC101" s="76">
        <f t="shared" si="66"/>
        <v>78.004158004157986</v>
      </c>
      <c r="CD101" s="76">
        <f t="shared" si="66"/>
        <v>52.65164496230296</v>
      </c>
      <c r="CE101" s="76">
        <f t="shared" si="66"/>
        <v>52.08022825022357</v>
      </c>
      <c r="CF101" s="76">
        <f t="shared" si="66"/>
        <v>26.230013881034399</v>
      </c>
      <c r="CG101" s="76">
        <f t="shared" si="66"/>
        <v>11.013324208139966</v>
      </c>
      <c r="CH101" s="76">
        <f t="shared" si="66"/>
        <v>52.65164496230296</v>
      </c>
      <c r="CI101" s="76">
        <f t="shared" si="66"/>
        <v>26.230013881034399</v>
      </c>
      <c r="CJ101" s="76">
        <f t="shared" si="66"/>
        <v>0.47098576660250663</v>
      </c>
      <c r="CK101" s="76">
        <f t="shared" si="66"/>
        <v>0.47098576660250663</v>
      </c>
      <c r="CL101" s="76">
        <f t="shared" si="66"/>
        <v>88.933721885974776</v>
      </c>
    </row>
    <row r="102" spans="1:90" x14ac:dyDescent="0.3">
      <c r="A102" s="196" t="s">
        <v>12</v>
      </c>
      <c r="B102" s="196"/>
      <c r="C102" s="77" t="str">
        <f t="shared" ref="C102:BN102" si="67">IF(OR(C101&gt;80, C101&lt;-80),"Very high",IF(OR(C101&gt;20, C101&lt;-20),"High",IF(OR(C101&gt;5, C101&lt;-5),"Medium",IF(OR(C101&gt;1, C101&lt;-1),"Low",IF(OR(C101&lt;1, C101&gt;-1),"Negligible")))))</f>
        <v>High</v>
      </c>
      <c r="D102" s="77" t="s">
        <v>509</v>
      </c>
      <c r="E102" s="77" t="str">
        <f t="shared" si="67"/>
        <v>Negligible</v>
      </c>
      <c r="F102" s="77" t="e">
        <f t="shared" si="67"/>
        <v>#DIV/0!</v>
      </c>
      <c r="G102" s="77" t="str">
        <f t="shared" si="67"/>
        <v>Very high</v>
      </c>
      <c r="H102" s="77" t="str">
        <f t="shared" si="67"/>
        <v>Medium</v>
      </c>
      <c r="I102" s="77" t="str">
        <f t="shared" si="67"/>
        <v>Medium</v>
      </c>
      <c r="J102" s="77" t="str">
        <f t="shared" si="67"/>
        <v>Very high</v>
      </c>
      <c r="K102" s="77" t="e">
        <f t="shared" si="67"/>
        <v>#DIV/0!</v>
      </c>
      <c r="L102" s="77" t="str">
        <f t="shared" si="67"/>
        <v>Negligible</v>
      </c>
      <c r="M102" s="77" t="e">
        <f t="shared" si="67"/>
        <v>#DIV/0!</v>
      </c>
      <c r="N102" s="77" t="str">
        <f t="shared" si="67"/>
        <v>Low</v>
      </c>
      <c r="O102" s="77" t="str">
        <f t="shared" si="67"/>
        <v>Negligible</v>
      </c>
      <c r="P102" s="77" t="str">
        <f t="shared" si="67"/>
        <v>Very high</v>
      </c>
      <c r="Q102" s="77" t="str">
        <f t="shared" si="67"/>
        <v>High</v>
      </c>
      <c r="R102" s="77" t="str">
        <f t="shared" si="67"/>
        <v>Medium</v>
      </c>
      <c r="S102" s="77" t="str">
        <f t="shared" si="67"/>
        <v>Medium</v>
      </c>
      <c r="T102" s="77" t="str">
        <f t="shared" si="67"/>
        <v>Medium</v>
      </c>
      <c r="U102" s="77" t="str">
        <f t="shared" si="67"/>
        <v>Low</v>
      </c>
      <c r="V102" s="77" t="str">
        <f t="shared" si="67"/>
        <v>Medium</v>
      </c>
      <c r="W102" s="77" t="str">
        <f t="shared" si="67"/>
        <v>Low</v>
      </c>
      <c r="X102" s="77" t="str">
        <f t="shared" si="67"/>
        <v>Negligible</v>
      </c>
      <c r="Y102" s="77" t="str">
        <f t="shared" si="67"/>
        <v>Negligible</v>
      </c>
      <c r="Z102" s="77" t="str">
        <f t="shared" si="67"/>
        <v>Low</v>
      </c>
      <c r="AA102" s="77" t="str">
        <f t="shared" si="67"/>
        <v>High</v>
      </c>
      <c r="AB102" s="77" t="str">
        <f t="shared" si="67"/>
        <v>Very high</v>
      </c>
      <c r="AC102" s="77" t="str">
        <f t="shared" si="67"/>
        <v>Low</v>
      </c>
      <c r="AD102" s="77" t="str">
        <f t="shared" si="67"/>
        <v>High</v>
      </c>
      <c r="AE102" s="77" t="str">
        <f t="shared" si="67"/>
        <v>Negligible</v>
      </c>
      <c r="AF102" s="77" t="str">
        <f t="shared" si="67"/>
        <v>Negligible</v>
      </c>
      <c r="AG102" s="77" t="str">
        <f t="shared" si="67"/>
        <v>High</v>
      </c>
      <c r="AH102" s="77" t="str">
        <f t="shared" si="67"/>
        <v>High</v>
      </c>
      <c r="AI102" s="77" t="str">
        <f t="shared" si="67"/>
        <v>Low</v>
      </c>
      <c r="AJ102" s="77" t="str">
        <f t="shared" si="67"/>
        <v>High</v>
      </c>
      <c r="AK102" s="77" t="str">
        <f t="shared" si="67"/>
        <v>High</v>
      </c>
      <c r="AL102" s="77" t="str">
        <f t="shared" si="67"/>
        <v>Very high</v>
      </c>
      <c r="AM102" s="77" t="str">
        <f t="shared" si="67"/>
        <v>Medium</v>
      </c>
      <c r="AN102" s="77" t="str">
        <f t="shared" si="67"/>
        <v>Very high</v>
      </c>
      <c r="AO102" s="77" t="str">
        <f t="shared" si="67"/>
        <v>Negligible</v>
      </c>
      <c r="AP102" s="77" t="str">
        <f t="shared" si="67"/>
        <v>Negligible</v>
      </c>
      <c r="AQ102" s="77" t="str">
        <f t="shared" si="67"/>
        <v>Medium</v>
      </c>
      <c r="AR102" s="77" t="str">
        <f t="shared" si="67"/>
        <v>Low</v>
      </c>
      <c r="AS102" s="77" t="str">
        <f t="shared" si="67"/>
        <v>Medium</v>
      </c>
      <c r="AT102" s="77" t="str">
        <f t="shared" si="67"/>
        <v>Negligible</v>
      </c>
      <c r="AU102" s="77" t="str">
        <f t="shared" si="67"/>
        <v>High</v>
      </c>
      <c r="AV102" s="77" t="str">
        <f t="shared" si="67"/>
        <v>Negligible</v>
      </c>
      <c r="AW102" s="77" t="str">
        <f t="shared" si="67"/>
        <v>Low</v>
      </c>
      <c r="AX102" s="77" t="str">
        <f t="shared" si="67"/>
        <v>High</v>
      </c>
      <c r="AY102" s="77" t="str">
        <f t="shared" si="67"/>
        <v>High</v>
      </c>
      <c r="AZ102" s="77" t="str">
        <f t="shared" si="67"/>
        <v>Negligible</v>
      </c>
      <c r="BA102" s="77" t="str">
        <f t="shared" si="67"/>
        <v>Low</v>
      </c>
      <c r="BB102" s="77" t="str">
        <f t="shared" si="67"/>
        <v>Low</v>
      </c>
      <c r="BC102" s="77" t="str">
        <f t="shared" si="67"/>
        <v>High</v>
      </c>
      <c r="BD102" s="77" t="str">
        <f t="shared" si="67"/>
        <v>Medium</v>
      </c>
      <c r="BE102" s="77" t="str">
        <f t="shared" si="67"/>
        <v>Low</v>
      </c>
      <c r="BF102" s="77" t="str">
        <f t="shared" si="67"/>
        <v>Low</v>
      </c>
      <c r="BG102" s="77" t="str">
        <f t="shared" si="67"/>
        <v>Low</v>
      </c>
      <c r="BH102" s="77" t="e">
        <f t="shared" si="67"/>
        <v>#DIV/0!</v>
      </c>
      <c r="BI102" s="77" t="e">
        <f t="shared" si="67"/>
        <v>#DIV/0!</v>
      </c>
      <c r="BJ102" s="77" t="str">
        <f t="shared" si="67"/>
        <v>High</v>
      </c>
      <c r="BK102" s="77" t="str">
        <f t="shared" si="67"/>
        <v>High</v>
      </c>
      <c r="BL102" s="77" t="str">
        <f t="shared" si="67"/>
        <v>Low</v>
      </c>
      <c r="BM102" s="77" t="str">
        <f t="shared" si="67"/>
        <v>Negligible</v>
      </c>
      <c r="BN102" s="77" t="str">
        <f t="shared" si="67"/>
        <v>Medium</v>
      </c>
      <c r="BO102" s="77" t="str">
        <f t="shared" ref="BO102:CL102" si="68">IF(OR(BO101&gt;80, BO101&lt;-80),"Very high",IF(OR(BO101&gt;20, BO101&lt;-20),"High",IF(OR(BO101&gt;5, BO101&lt;-5),"Medium",IF(OR(BO101&gt;1, BO101&lt;-1),"Low",IF(OR(BO101&lt;1, BO101&gt;-1),"Negligible")))))</f>
        <v>Medium</v>
      </c>
      <c r="BP102" s="77" t="str">
        <f t="shared" si="68"/>
        <v>Medium</v>
      </c>
      <c r="BQ102" s="77" t="str">
        <f t="shared" si="68"/>
        <v>Medium</v>
      </c>
      <c r="BR102" s="77" t="str">
        <f t="shared" si="68"/>
        <v>Medium</v>
      </c>
      <c r="BS102" s="77" t="str">
        <f t="shared" si="68"/>
        <v>Medium</v>
      </c>
      <c r="BT102" s="77" t="str">
        <f t="shared" si="68"/>
        <v>Medium</v>
      </c>
      <c r="BU102" s="77" t="str">
        <f t="shared" si="68"/>
        <v>Medium</v>
      </c>
      <c r="BV102" s="77" t="str">
        <f t="shared" si="68"/>
        <v>Low</v>
      </c>
      <c r="BW102" s="77" t="str">
        <f t="shared" si="68"/>
        <v>Negligible</v>
      </c>
      <c r="BX102" s="77" t="str">
        <f t="shared" si="68"/>
        <v>Negligible</v>
      </c>
      <c r="BY102" s="77" t="str">
        <f t="shared" si="68"/>
        <v>Negligible</v>
      </c>
      <c r="BZ102" s="77" t="str">
        <f t="shared" si="68"/>
        <v>High</v>
      </c>
      <c r="CA102" s="77" t="str">
        <f t="shared" si="68"/>
        <v>High</v>
      </c>
      <c r="CB102" s="77" t="str">
        <f t="shared" si="68"/>
        <v>Very high</v>
      </c>
      <c r="CC102" s="77" t="str">
        <f t="shared" si="68"/>
        <v>High</v>
      </c>
      <c r="CD102" s="77" t="str">
        <f t="shared" si="68"/>
        <v>High</v>
      </c>
      <c r="CE102" s="77" t="str">
        <f t="shared" si="68"/>
        <v>High</v>
      </c>
      <c r="CF102" s="77" t="str">
        <f t="shared" si="68"/>
        <v>High</v>
      </c>
      <c r="CG102" s="77" t="str">
        <f t="shared" si="68"/>
        <v>Medium</v>
      </c>
      <c r="CH102" s="77" t="str">
        <f t="shared" si="68"/>
        <v>High</v>
      </c>
      <c r="CI102" s="77" t="str">
        <f t="shared" si="68"/>
        <v>High</v>
      </c>
      <c r="CJ102" s="77" t="str">
        <f t="shared" si="68"/>
        <v>Negligible</v>
      </c>
      <c r="CK102" s="77" t="str">
        <f t="shared" si="68"/>
        <v>Negligible</v>
      </c>
      <c r="CL102" s="77" t="str">
        <f t="shared" si="68"/>
        <v>Very high</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217" priority="26" operator="greaterThan">
      <formula>0</formula>
    </cfRule>
    <cfRule type="cellIs" dxfId="216" priority="27" operator="greaterThanOrEqual">
      <formula>80</formula>
    </cfRule>
  </conditionalFormatting>
  <conditionalFormatting sqref="CF100 CH100:XFD100 A100:CC100">
    <cfRule type="cellIs" dxfId="215" priority="25" operator="greaterThan">
      <formula>0</formula>
    </cfRule>
  </conditionalFormatting>
  <conditionalFormatting sqref="CF101 CH101:XFD101 A101:CC101">
    <cfRule type="cellIs" dxfId="214" priority="21" operator="greaterThan">
      <formula>0</formula>
    </cfRule>
    <cfRule type="cellIs" dxfId="213" priority="22" operator="greaterThanOrEqual">
      <formula>80</formula>
    </cfRule>
    <cfRule type="cellIs" dxfId="212" priority="23" operator="lessThanOrEqual">
      <formula>-80</formula>
    </cfRule>
  </conditionalFormatting>
  <conditionalFormatting sqref="CF102 CH102:XFD102 A102:CC102">
    <cfRule type="containsText" dxfId="211" priority="20" operator="containsText" text="Very high">
      <formula>NOT(ISERROR(SEARCH("Very high",A102)))</formula>
    </cfRule>
  </conditionalFormatting>
  <conditionalFormatting sqref="A42:B42 CM42:XFD42">
    <cfRule type="containsText" dxfId="210" priority="19" operator="containsText" text="Very high">
      <formula>NOT(ISERROR(SEARCH("Very high",A42)))</formula>
    </cfRule>
  </conditionalFormatting>
  <conditionalFormatting sqref="CD100">
    <cfRule type="cellIs" dxfId="209" priority="18" operator="greaterThan">
      <formula>0</formula>
    </cfRule>
  </conditionalFormatting>
  <conditionalFormatting sqref="CD101">
    <cfRule type="cellIs" dxfId="208" priority="14" operator="greaterThan">
      <formula>0</formula>
    </cfRule>
    <cfRule type="cellIs" dxfId="207" priority="15" operator="greaterThanOrEqual">
      <formula>80</formula>
    </cfRule>
    <cfRule type="cellIs" dxfId="206" priority="16" operator="lessThanOrEqual">
      <formula>-80</formula>
    </cfRule>
  </conditionalFormatting>
  <conditionalFormatting sqref="CD102">
    <cfRule type="containsText" dxfId="205" priority="13" operator="containsText" text="Very high">
      <formula>NOT(ISERROR(SEARCH("Very high",CD102)))</formula>
    </cfRule>
  </conditionalFormatting>
  <conditionalFormatting sqref="CE100">
    <cfRule type="cellIs" dxfId="204" priority="12" operator="greaterThan">
      <formula>0</formula>
    </cfRule>
  </conditionalFormatting>
  <conditionalFormatting sqref="CE101">
    <cfRule type="cellIs" dxfId="203" priority="8" operator="greaterThan">
      <formula>0</formula>
    </cfRule>
    <cfRule type="cellIs" dxfId="202" priority="9" operator="greaterThanOrEqual">
      <formula>80</formula>
    </cfRule>
    <cfRule type="cellIs" dxfId="201" priority="10" operator="lessThanOrEqual">
      <formula>-80</formula>
    </cfRule>
  </conditionalFormatting>
  <conditionalFormatting sqref="CE102">
    <cfRule type="containsText" dxfId="200" priority="7" operator="containsText" text="Very high">
      <formula>NOT(ISERROR(SEARCH("Very high",CE102)))</formula>
    </cfRule>
  </conditionalFormatting>
  <conditionalFormatting sqref="CG100">
    <cfRule type="cellIs" dxfId="199" priority="6" operator="greaterThan">
      <formula>0</formula>
    </cfRule>
  </conditionalFormatting>
  <conditionalFormatting sqref="CG101">
    <cfRule type="cellIs" dxfId="198" priority="2" operator="greaterThan">
      <formula>0</formula>
    </cfRule>
    <cfRule type="cellIs" dxfId="197" priority="3" operator="greaterThanOrEqual">
      <formula>80</formula>
    </cfRule>
    <cfRule type="cellIs" dxfId="196" priority="4" operator="lessThanOrEqual">
      <formula>-80</formula>
    </cfRule>
  </conditionalFormatting>
  <conditionalFormatting sqref="CG102">
    <cfRule type="containsText" dxfId="195"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7F15E2EA-29B8-4476-91F1-748BB83AF75F}">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D64A3667-FAE1-436C-99D4-026BF2505046}">
            <xm:f>NOT(ISERROR(SEARCH("-",CD100)))</xm:f>
            <xm:f>"-"</xm:f>
            <x14:dxf>
              <font>
                <color rgb="FFFF0000"/>
              </font>
            </x14:dxf>
          </x14:cfRule>
          <xm:sqref>CD100:CD101</xm:sqref>
        </x14:conditionalFormatting>
        <x14:conditionalFormatting xmlns:xm="http://schemas.microsoft.com/office/excel/2006/main">
          <x14:cfRule type="containsText" priority="11" operator="containsText" id="{956815DD-41BB-4E2D-B3BB-697274A48D72}">
            <xm:f>NOT(ISERROR(SEARCH("-",CE100)))</xm:f>
            <xm:f>"-"</xm:f>
            <x14:dxf>
              <font>
                <color rgb="FFFF0000"/>
              </font>
            </x14:dxf>
          </x14:cfRule>
          <xm:sqref>CE100:CE101</xm:sqref>
        </x14:conditionalFormatting>
        <x14:conditionalFormatting xmlns:xm="http://schemas.microsoft.com/office/excel/2006/main">
          <x14:cfRule type="containsText" priority="5" operator="containsText" id="{1F9BC0FA-928E-412E-BC2A-BBD92BB86686}">
            <xm:f>NOT(ISERROR(SEARCH("-",CG100)))</xm:f>
            <xm:f>"-"</xm:f>
            <x14:dxf>
              <font>
                <color rgb="FFFF0000"/>
              </font>
            </x14:dxf>
          </x14:cfRule>
          <xm:sqref>CG100:CG101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D6CF5-41D0-4052-858F-5864C61FBB6D}">
  <sheetPr>
    <tabColor rgb="FF92D050"/>
    <pageSetUpPr fitToPage="1"/>
  </sheetPr>
  <dimension ref="A1:CL102"/>
  <sheetViews>
    <sheetView zoomScaleNormal="100" zoomScaleSheetLayoutView="100" workbookViewId="0">
      <pane xSplit="2" ySplit="2" topLeftCell="C81" activePane="bottomRight" state="frozenSplit"/>
      <selection pane="topRight" activeCell="C1" sqref="C1"/>
      <selection pane="bottomLeft" activeCell="A3" sqref="A3"/>
      <selection pane="bottomRight" activeCell="H99" sqref="H99"/>
    </sheetView>
  </sheetViews>
  <sheetFormatPr defaultColWidth="9.109375" defaultRowHeight="14.4" x14ac:dyDescent="0.3"/>
  <cols>
    <col min="1" max="1" width="18" style="71"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HABITATS!B24</f>
        <v>10.199999999999999</v>
      </c>
      <c r="C4" s="62"/>
      <c r="D4" s="62"/>
      <c r="E4" s="62">
        <f t="shared" ref="C4:J17" si="0">$B4</f>
        <v>10.199999999999999</v>
      </c>
      <c r="F4" s="62"/>
      <c r="G4" s="62"/>
      <c r="H4" s="62">
        <f t="shared" si="0"/>
        <v>10.199999999999999</v>
      </c>
      <c r="I4" s="62">
        <f t="shared" si="0"/>
        <v>10.199999999999999</v>
      </c>
      <c r="J4" s="62">
        <f t="shared" si="0"/>
        <v>10.199999999999999</v>
      </c>
      <c r="K4" s="62"/>
      <c r="L4" s="62">
        <f t="shared" ref="L4:AA10" si="1">$B4</f>
        <v>10.199999999999999</v>
      </c>
      <c r="M4" s="62"/>
      <c r="N4" s="62">
        <f t="shared" si="1"/>
        <v>10.199999999999999</v>
      </c>
      <c r="O4" s="62">
        <f t="shared" si="1"/>
        <v>10.199999999999999</v>
      </c>
      <c r="P4" s="62">
        <f t="shared" si="1"/>
        <v>10.199999999999999</v>
      </c>
      <c r="Q4" s="62">
        <f t="shared" si="1"/>
        <v>10.199999999999999</v>
      </c>
      <c r="R4" s="62">
        <f t="shared" si="1"/>
        <v>10.199999999999999</v>
      </c>
      <c r="S4" s="62">
        <f t="shared" si="1"/>
        <v>10.199999999999999</v>
      </c>
      <c r="T4" s="62">
        <f t="shared" si="1"/>
        <v>10.199999999999999</v>
      </c>
      <c r="U4" s="62">
        <f t="shared" si="1"/>
        <v>10.199999999999999</v>
      </c>
      <c r="V4" s="62">
        <f t="shared" si="1"/>
        <v>10.199999999999999</v>
      </c>
      <c r="W4" s="62">
        <f t="shared" si="1"/>
        <v>10.199999999999999</v>
      </c>
      <c r="X4" s="62">
        <f t="shared" si="1"/>
        <v>10.199999999999999</v>
      </c>
      <c r="Y4" s="62">
        <f t="shared" si="1"/>
        <v>10.199999999999999</v>
      </c>
      <c r="Z4" s="62">
        <f t="shared" si="1"/>
        <v>10.199999999999999</v>
      </c>
      <c r="AA4" s="62">
        <f t="shared" si="1"/>
        <v>10.199999999999999</v>
      </c>
      <c r="AB4" s="62"/>
      <c r="AC4" s="62">
        <f t="shared" ref="AC4:BF5" si="2">$B4</f>
        <v>10.199999999999999</v>
      </c>
      <c r="AD4" s="62">
        <f t="shared" si="2"/>
        <v>10.199999999999999</v>
      </c>
      <c r="AE4" s="62">
        <f t="shared" si="2"/>
        <v>10.199999999999999</v>
      </c>
      <c r="AF4" s="62">
        <f t="shared" si="2"/>
        <v>10.199999999999999</v>
      </c>
      <c r="AG4" s="62">
        <f t="shared" si="2"/>
        <v>10.199999999999999</v>
      </c>
      <c r="AH4" s="62">
        <f t="shared" si="2"/>
        <v>10.199999999999999</v>
      </c>
      <c r="AI4" s="62">
        <f t="shared" si="2"/>
        <v>10.199999999999999</v>
      </c>
      <c r="AJ4" s="62">
        <f t="shared" si="2"/>
        <v>10.199999999999999</v>
      </c>
      <c r="AK4" s="62">
        <f t="shared" si="2"/>
        <v>10.199999999999999</v>
      </c>
      <c r="AL4" s="62"/>
      <c r="AM4" s="62">
        <f t="shared" si="2"/>
        <v>10.199999999999999</v>
      </c>
      <c r="AN4" s="62">
        <f t="shared" si="2"/>
        <v>10.199999999999999</v>
      </c>
      <c r="AO4" s="62">
        <f t="shared" si="2"/>
        <v>10.199999999999999</v>
      </c>
      <c r="AP4" s="62">
        <f t="shared" si="2"/>
        <v>10.199999999999999</v>
      </c>
      <c r="AQ4" s="62">
        <f t="shared" si="2"/>
        <v>10.199999999999999</v>
      </c>
      <c r="AR4" s="62">
        <f t="shared" si="2"/>
        <v>10.199999999999999</v>
      </c>
      <c r="AS4" s="62">
        <f t="shared" si="2"/>
        <v>10.199999999999999</v>
      </c>
      <c r="AT4" s="62">
        <f t="shared" si="2"/>
        <v>10.199999999999999</v>
      </c>
      <c r="AU4" s="62">
        <f t="shared" si="2"/>
        <v>10.199999999999999</v>
      </c>
      <c r="AV4" s="62">
        <f t="shared" si="2"/>
        <v>10.199999999999999</v>
      </c>
      <c r="AW4" s="62">
        <f t="shared" si="2"/>
        <v>10.199999999999999</v>
      </c>
      <c r="AX4" s="62">
        <f t="shared" si="2"/>
        <v>10.199999999999999</v>
      </c>
      <c r="AY4" s="62">
        <f t="shared" si="2"/>
        <v>10.199999999999999</v>
      </c>
      <c r="AZ4" s="62">
        <f t="shared" si="2"/>
        <v>10.199999999999999</v>
      </c>
      <c r="BA4" s="62">
        <f t="shared" si="2"/>
        <v>10.199999999999999</v>
      </c>
      <c r="BB4" s="62">
        <f t="shared" si="2"/>
        <v>10.199999999999999</v>
      </c>
      <c r="BC4" s="62">
        <f t="shared" si="2"/>
        <v>10.199999999999999</v>
      </c>
      <c r="BD4" s="62"/>
      <c r="BE4" s="62"/>
      <c r="BF4" s="62">
        <f t="shared" si="2"/>
        <v>10.199999999999999</v>
      </c>
      <c r="BG4" s="62"/>
      <c r="BH4" s="62"/>
      <c r="BI4" s="62"/>
      <c r="BJ4" s="62">
        <f t="shared" ref="BJ4:BZ7" si="3">$B4</f>
        <v>10.199999999999999</v>
      </c>
      <c r="BK4" s="62">
        <f t="shared" si="3"/>
        <v>10.199999999999999</v>
      </c>
      <c r="BL4" s="62"/>
      <c r="BM4" s="62">
        <f t="shared" si="3"/>
        <v>10.199999999999999</v>
      </c>
      <c r="BN4" s="62">
        <f t="shared" si="3"/>
        <v>10.199999999999999</v>
      </c>
      <c r="BO4" s="62">
        <f t="shared" si="3"/>
        <v>10.199999999999999</v>
      </c>
      <c r="BP4" s="62"/>
      <c r="BQ4" s="62">
        <f t="shared" si="3"/>
        <v>10.199999999999999</v>
      </c>
      <c r="BR4" s="62">
        <f t="shared" si="3"/>
        <v>10.199999999999999</v>
      </c>
      <c r="BS4" s="62">
        <f t="shared" si="3"/>
        <v>10.199999999999999</v>
      </c>
      <c r="BT4" s="62">
        <f t="shared" si="3"/>
        <v>10.199999999999999</v>
      </c>
      <c r="BU4" s="62">
        <f t="shared" si="3"/>
        <v>10.199999999999999</v>
      </c>
      <c r="BV4" s="62"/>
      <c r="BW4" s="62">
        <f t="shared" si="3"/>
        <v>10.199999999999999</v>
      </c>
      <c r="BX4" s="62">
        <f t="shared" si="3"/>
        <v>10.199999999999999</v>
      </c>
      <c r="BY4" s="62">
        <f t="shared" si="3"/>
        <v>10.199999999999999</v>
      </c>
      <c r="BZ4" s="62">
        <f t="shared" si="3"/>
        <v>10.199999999999999</v>
      </c>
      <c r="CA4" s="62">
        <f t="shared" ref="CA4:CL7" si="4">$B4</f>
        <v>10.199999999999999</v>
      </c>
      <c r="CB4" s="62">
        <f t="shared" si="4"/>
        <v>10.199999999999999</v>
      </c>
      <c r="CC4" s="62"/>
      <c r="CD4" s="62">
        <f t="shared" si="4"/>
        <v>10.199999999999999</v>
      </c>
      <c r="CE4" s="62">
        <f t="shared" si="4"/>
        <v>10.199999999999999</v>
      </c>
      <c r="CF4" s="62">
        <f t="shared" si="4"/>
        <v>10.199999999999999</v>
      </c>
      <c r="CG4" s="62">
        <f t="shared" si="4"/>
        <v>10.199999999999999</v>
      </c>
      <c r="CH4" s="62">
        <f t="shared" si="4"/>
        <v>10.199999999999999</v>
      </c>
      <c r="CI4" s="62">
        <f t="shared" si="4"/>
        <v>10.199999999999999</v>
      </c>
      <c r="CJ4" s="62">
        <f t="shared" si="4"/>
        <v>10.199999999999999</v>
      </c>
      <c r="CK4" s="62">
        <f t="shared" si="4"/>
        <v>10.199999999999999</v>
      </c>
      <c r="CL4" s="62">
        <f t="shared" si="4"/>
        <v>10.199999999999999</v>
      </c>
    </row>
    <row r="5" spans="1:90" x14ac:dyDescent="0.3">
      <c r="A5" s="52" t="str">
        <f>HABITATS!A4</f>
        <v>A1.3.2</v>
      </c>
      <c r="B5" s="79">
        <f>HABITATS!B25</f>
        <v>9.2509999999999994</v>
      </c>
      <c r="C5" s="62"/>
      <c r="D5" s="62"/>
      <c r="E5" s="62">
        <f t="shared" ref="E5:BK8" si="5">$B5</f>
        <v>9.2509999999999994</v>
      </c>
      <c r="F5" s="62"/>
      <c r="G5" s="62"/>
      <c r="H5" s="62">
        <f t="shared" si="5"/>
        <v>9.2509999999999994</v>
      </c>
      <c r="I5" s="62">
        <f t="shared" si="5"/>
        <v>9.2509999999999994</v>
      </c>
      <c r="J5" s="62"/>
      <c r="K5" s="62"/>
      <c r="L5" s="62">
        <f t="shared" si="1"/>
        <v>9.2509999999999994</v>
      </c>
      <c r="M5" s="62"/>
      <c r="N5" s="62">
        <f t="shared" si="1"/>
        <v>9.2509999999999994</v>
      </c>
      <c r="O5" s="62">
        <f t="shared" si="1"/>
        <v>9.2509999999999994</v>
      </c>
      <c r="P5" s="62"/>
      <c r="Q5" s="62">
        <f t="shared" si="1"/>
        <v>9.2509999999999994</v>
      </c>
      <c r="R5" s="62">
        <f t="shared" si="1"/>
        <v>9.2509999999999994</v>
      </c>
      <c r="S5" s="62">
        <f t="shared" si="1"/>
        <v>9.2509999999999994</v>
      </c>
      <c r="T5" s="62">
        <f t="shared" si="1"/>
        <v>9.2509999999999994</v>
      </c>
      <c r="U5" s="62"/>
      <c r="V5" s="62">
        <f t="shared" si="1"/>
        <v>9.2509999999999994</v>
      </c>
      <c r="W5" s="62">
        <f t="shared" si="1"/>
        <v>9.2509999999999994</v>
      </c>
      <c r="X5" s="62">
        <f t="shared" si="1"/>
        <v>9.2509999999999994</v>
      </c>
      <c r="Y5" s="62">
        <f t="shared" si="1"/>
        <v>9.2509999999999994</v>
      </c>
      <c r="Z5" s="62">
        <f t="shared" si="1"/>
        <v>9.2509999999999994</v>
      </c>
      <c r="AA5" s="62">
        <f t="shared" si="1"/>
        <v>9.2509999999999994</v>
      </c>
      <c r="AB5" s="62"/>
      <c r="AC5" s="62"/>
      <c r="AD5" s="62">
        <f t="shared" si="2"/>
        <v>9.2509999999999994</v>
      </c>
      <c r="AE5" s="62">
        <f t="shared" si="2"/>
        <v>9.2509999999999994</v>
      </c>
      <c r="AF5" s="62">
        <f t="shared" si="2"/>
        <v>9.2509999999999994</v>
      </c>
      <c r="AG5" s="62">
        <f t="shared" si="2"/>
        <v>9.2509999999999994</v>
      </c>
      <c r="AH5" s="62">
        <f t="shared" si="2"/>
        <v>9.2509999999999994</v>
      </c>
      <c r="AI5" s="62">
        <f t="shared" si="2"/>
        <v>9.2509999999999994</v>
      </c>
      <c r="AJ5" s="62">
        <f t="shared" si="2"/>
        <v>9.2509999999999994</v>
      </c>
      <c r="AK5" s="62">
        <f t="shared" si="2"/>
        <v>9.2509999999999994</v>
      </c>
      <c r="AL5" s="62"/>
      <c r="AM5" s="62">
        <f t="shared" si="2"/>
        <v>9.2509999999999994</v>
      </c>
      <c r="AN5" s="62"/>
      <c r="AO5" s="62">
        <f t="shared" si="2"/>
        <v>9.2509999999999994</v>
      </c>
      <c r="AP5" s="62">
        <f t="shared" si="2"/>
        <v>9.2509999999999994</v>
      </c>
      <c r="AQ5" s="62">
        <f t="shared" si="2"/>
        <v>9.2509999999999994</v>
      </c>
      <c r="AR5" s="62"/>
      <c r="AS5" s="62">
        <f t="shared" si="2"/>
        <v>9.2509999999999994</v>
      </c>
      <c r="AT5" s="62">
        <f t="shared" si="2"/>
        <v>9.2509999999999994</v>
      </c>
      <c r="AU5" s="62">
        <f t="shared" si="2"/>
        <v>9.2509999999999994</v>
      </c>
      <c r="AV5" s="62">
        <f t="shared" si="2"/>
        <v>9.2509999999999994</v>
      </c>
      <c r="AW5" s="62">
        <f t="shared" si="2"/>
        <v>9.2509999999999994</v>
      </c>
      <c r="AX5" s="62">
        <f t="shared" si="2"/>
        <v>9.2509999999999994</v>
      </c>
      <c r="AY5" s="62">
        <f t="shared" si="2"/>
        <v>9.2509999999999994</v>
      </c>
      <c r="AZ5" s="62">
        <f t="shared" si="2"/>
        <v>9.2509999999999994</v>
      </c>
      <c r="BA5" s="62">
        <f t="shared" si="2"/>
        <v>9.2509999999999994</v>
      </c>
      <c r="BB5" s="62">
        <f t="shared" si="2"/>
        <v>9.2509999999999994</v>
      </c>
      <c r="BC5" s="62">
        <f t="shared" si="2"/>
        <v>9.2509999999999994</v>
      </c>
      <c r="BD5" s="62"/>
      <c r="BE5" s="62"/>
      <c r="BF5" s="62">
        <f t="shared" si="2"/>
        <v>9.2509999999999994</v>
      </c>
      <c r="BG5" s="62"/>
      <c r="BH5" s="62"/>
      <c r="BI5" s="62"/>
      <c r="BJ5" s="62">
        <f t="shared" si="5"/>
        <v>9.2509999999999994</v>
      </c>
      <c r="BK5" s="62">
        <f t="shared" si="5"/>
        <v>9.2509999999999994</v>
      </c>
      <c r="BL5" s="62"/>
      <c r="BM5" s="62">
        <f t="shared" si="3"/>
        <v>9.2509999999999994</v>
      </c>
      <c r="BN5" s="62">
        <f t="shared" si="3"/>
        <v>9.2509999999999994</v>
      </c>
      <c r="BO5" s="62">
        <f t="shared" si="3"/>
        <v>9.2509999999999994</v>
      </c>
      <c r="BP5" s="62"/>
      <c r="BQ5" s="62"/>
      <c r="BR5" s="62">
        <f t="shared" si="3"/>
        <v>9.2509999999999994</v>
      </c>
      <c r="BS5" s="62">
        <f t="shared" si="3"/>
        <v>9.2509999999999994</v>
      </c>
      <c r="BT5" s="62"/>
      <c r="BU5" s="62">
        <f t="shared" si="3"/>
        <v>9.2509999999999994</v>
      </c>
      <c r="BV5" s="62"/>
      <c r="BW5" s="62">
        <f t="shared" si="3"/>
        <v>9.2509999999999994</v>
      </c>
      <c r="BX5" s="62">
        <f t="shared" si="3"/>
        <v>9.2509999999999994</v>
      </c>
      <c r="BY5" s="62">
        <f t="shared" si="3"/>
        <v>9.2509999999999994</v>
      </c>
      <c r="BZ5" s="62">
        <f t="shared" si="3"/>
        <v>9.2509999999999994</v>
      </c>
      <c r="CA5" s="62">
        <f t="shared" si="4"/>
        <v>9.2509999999999994</v>
      </c>
      <c r="CB5" s="62"/>
      <c r="CC5" s="62"/>
      <c r="CD5" s="62">
        <f t="shared" si="4"/>
        <v>9.2509999999999994</v>
      </c>
      <c r="CE5" s="62">
        <f t="shared" si="4"/>
        <v>9.2509999999999994</v>
      </c>
      <c r="CF5" s="62">
        <f t="shared" si="4"/>
        <v>9.2509999999999994</v>
      </c>
      <c r="CG5" s="62"/>
      <c r="CH5" s="62">
        <f t="shared" si="4"/>
        <v>9.2509999999999994</v>
      </c>
      <c r="CI5" s="62">
        <f t="shared" si="4"/>
        <v>9.2509999999999994</v>
      </c>
      <c r="CJ5" s="62">
        <f t="shared" si="4"/>
        <v>9.2509999999999994</v>
      </c>
      <c r="CK5" s="62">
        <f t="shared" si="4"/>
        <v>9.2509999999999994</v>
      </c>
      <c r="CL5" s="62"/>
    </row>
    <row r="6" spans="1:90" x14ac:dyDescent="0.3">
      <c r="A6" s="52" t="str">
        <f>HABITATS!A5</f>
        <v>A2.1</v>
      </c>
      <c r="B6" s="79">
        <f>HABITATS!B26</f>
        <v>0</v>
      </c>
      <c r="C6" s="62"/>
      <c r="D6" s="62"/>
      <c r="E6" s="62">
        <f t="shared" si="5"/>
        <v>0</v>
      </c>
      <c r="F6" s="62"/>
      <c r="G6" s="62"/>
      <c r="H6" s="62">
        <f t="shared" si="5"/>
        <v>0</v>
      </c>
      <c r="I6" s="62">
        <f t="shared" si="5"/>
        <v>0</v>
      </c>
      <c r="J6" s="62"/>
      <c r="K6" s="62"/>
      <c r="L6" s="62"/>
      <c r="M6" s="62"/>
      <c r="N6" s="62">
        <f t="shared" si="1"/>
        <v>0</v>
      </c>
      <c r="O6" s="62"/>
      <c r="P6" s="62"/>
      <c r="Q6" s="62">
        <f t="shared" si="1"/>
        <v>0</v>
      </c>
      <c r="R6" s="62">
        <f t="shared" si="1"/>
        <v>0</v>
      </c>
      <c r="S6" s="62"/>
      <c r="T6" s="62"/>
      <c r="U6" s="62">
        <f t="shared" ref="U6:BG10" si="6">$B6</f>
        <v>0</v>
      </c>
      <c r="V6" s="62">
        <f t="shared" si="6"/>
        <v>0</v>
      </c>
      <c r="W6" s="62">
        <f t="shared" si="6"/>
        <v>0</v>
      </c>
      <c r="X6" s="62">
        <f t="shared" si="6"/>
        <v>0</v>
      </c>
      <c r="Y6" s="62">
        <f t="shared" si="6"/>
        <v>0</v>
      </c>
      <c r="Z6" s="62"/>
      <c r="AA6" s="62"/>
      <c r="AB6" s="62"/>
      <c r="AC6" s="62">
        <f t="shared" si="6"/>
        <v>0</v>
      </c>
      <c r="AD6" s="62"/>
      <c r="AE6" s="62">
        <f t="shared" si="6"/>
        <v>0</v>
      </c>
      <c r="AF6" s="62"/>
      <c r="AG6" s="62">
        <f t="shared" si="6"/>
        <v>0</v>
      </c>
      <c r="AH6" s="62"/>
      <c r="AI6" s="62"/>
      <c r="AJ6" s="62"/>
      <c r="AK6" s="62">
        <f t="shared" si="6"/>
        <v>0</v>
      </c>
      <c r="AL6" s="62">
        <f t="shared" si="6"/>
        <v>0</v>
      </c>
      <c r="AM6" s="62">
        <f t="shared" si="6"/>
        <v>0</v>
      </c>
      <c r="AN6" s="62">
        <f t="shared" si="6"/>
        <v>0</v>
      </c>
      <c r="AO6" s="62">
        <f t="shared" si="6"/>
        <v>0</v>
      </c>
      <c r="AP6" s="62">
        <f t="shared" si="6"/>
        <v>0</v>
      </c>
      <c r="AQ6" s="62"/>
      <c r="AR6" s="62"/>
      <c r="AS6" s="62">
        <f t="shared" si="6"/>
        <v>0</v>
      </c>
      <c r="AT6" s="62">
        <f t="shared" si="6"/>
        <v>0</v>
      </c>
      <c r="AU6" s="62"/>
      <c r="AV6" s="62"/>
      <c r="AW6" s="62">
        <f t="shared" si="6"/>
        <v>0</v>
      </c>
      <c r="AX6" s="62">
        <f t="shared" si="6"/>
        <v>0</v>
      </c>
      <c r="AY6" s="62">
        <f t="shared" si="6"/>
        <v>0</v>
      </c>
      <c r="AZ6" s="62"/>
      <c r="BA6" s="62"/>
      <c r="BB6" s="62">
        <f t="shared" si="6"/>
        <v>0</v>
      </c>
      <c r="BC6" s="62">
        <f t="shared" si="6"/>
        <v>0</v>
      </c>
      <c r="BD6" s="62"/>
      <c r="BE6" s="62"/>
      <c r="BF6" s="62"/>
      <c r="BG6" s="62"/>
      <c r="BH6" s="62"/>
      <c r="BI6" s="62"/>
      <c r="BJ6" s="62">
        <f t="shared" si="5"/>
        <v>0</v>
      </c>
      <c r="BK6" s="62"/>
      <c r="BL6" s="62"/>
      <c r="BM6" s="62"/>
      <c r="BN6" s="62">
        <f t="shared" si="3"/>
        <v>0</v>
      </c>
      <c r="BO6" s="62"/>
      <c r="BP6" s="62">
        <f t="shared" si="3"/>
        <v>0</v>
      </c>
      <c r="BQ6" s="62"/>
      <c r="BR6" s="62">
        <f t="shared" si="3"/>
        <v>0</v>
      </c>
      <c r="BS6" s="62">
        <f t="shared" si="3"/>
        <v>0</v>
      </c>
      <c r="BT6" s="62">
        <f t="shared" si="3"/>
        <v>0</v>
      </c>
      <c r="BU6" s="62">
        <f t="shared" si="3"/>
        <v>0</v>
      </c>
      <c r="BV6" s="62">
        <f t="shared" si="3"/>
        <v>0</v>
      </c>
      <c r="BW6" s="62">
        <f t="shared" si="3"/>
        <v>0</v>
      </c>
      <c r="BX6" s="62">
        <f t="shared" si="3"/>
        <v>0</v>
      </c>
      <c r="BY6" s="62">
        <f t="shared" si="3"/>
        <v>0</v>
      </c>
      <c r="BZ6" s="62">
        <f t="shared" si="3"/>
        <v>0</v>
      </c>
      <c r="CA6" s="62">
        <f t="shared" si="4"/>
        <v>0</v>
      </c>
      <c r="CB6" s="62">
        <f t="shared" si="4"/>
        <v>0</v>
      </c>
      <c r="CC6" s="62"/>
      <c r="CD6" s="62"/>
      <c r="CE6" s="62"/>
      <c r="CF6" s="62"/>
      <c r="CG6" s="62">
        <f t="shared" si="4"/>
        <v>0</v>
      </c>
      <c r="CH6" s="62"/>
      <c r="CI6" s="62"/>
      <c r="CJ6" s="62"/>
      <c r="CK6" s="62"/>
      <c r="CL6" s="62"/>
    </row>
    <row r="7" spans="1:90" x14ac:dyDescent="0.3">
      <c r="A7" s="52" t="str">
        <f>HABITATS!A6</f>
        <v>A3.1</v>
      </c>
      <c r="B7" s="79">
        <f>HABITATS!B27</f>
        <v>0.13900000000000001</v>
      </c>
      <c r="C7" s="62"/>
      <c r="D7" s="62"/>
      <c r="E7" s="62">
        <f t="shared" si="5"/>
        <v>0.13900000000000001</v>
      </c>
      <c r="F7" s="62"/>
      <c r="G7" s="62"/>
      <c r="H7" s="62"/>
      <c r="I7" s="62">
        <f t="shared" si="5"/>
        <v>0.13900000000000001</v>
      </c>
      <c r="J7" s="62">
        <f t="shared" si="5"/>
        <v>0.13900000000000001</v>
      </c>
      <c r="K7" s="62"/>
      <c r="L7" s="62"/>
      <c r="M7" s="62"/>
      <c r="N7" s="62"/>
      <c r="O7" s="62"/>
      <c r="P7" s="62"/>
      <c r="Q7" s="62"/>
      <c r="R7" s="62">
        <f t="shared" si="1"/>
        <v>0.13900000000000001</v>
      </c>
      <c r="S7" s="62"/>
      <c r="T7" s="62">
        <f t="shared" si="1"/>
        <v>0.13900000000000001</v>
      </c>
      <c r="U7" s="62">
        <f t="shared" si="6"/>
        <v>0.13900000000000001</v>
      </c>
      <c r="V7" s="62">
        <f t="shared" si="6"/>
        <v>0.13900000000000001</v>
      </c>
      <c r="W7" s="62">
        <f t="shared" si="6"/>
        <v>0.13900000000000001</v>
      </c>
      <c r="X7" s="62"/>
      <c r="Y7" s="62">
        <f t="shared" si="6"/>
        <v>0.13900000000000001</v>
      </c>
      <c r="Z7" s="62"/>
      <c r="AA7" s="62"/>
      <c r="AB7" s="62"/>
      <c r="AC7" s="62">
        <f t="shared" si="6"/>
        <v>0.13900000000000001</v>
      </c>
      <c r="AD7" s="62"/>
      <c r="AE7" s="62"/>
      <c r="AF7" s="62"/>
      <c r="AG7" s="62"/>
      <c r="AH7" s="62"/>
      <c r="AI7" s="62"/>
      <c r="AJ7" s="62"/>
      <c r="AK7" s="62">
        <f t="shared" si="6"/>
        <v>0.13900000000000001</v>
      </c>
      <c r="AL7" s="62"/>
      <c r="AM7" s="62">
        <f t="shared" si="6"/>
        <v>0.13900000000000001</v>
      </c>
      <c r="AN7" s="62"/>
      <c r="AO7" s="62">
        <f t="shared" si="6"/>
        <v>0.13900000000000001</v>
      </c>
      <c r="AP7" s="62"/>
      <c r="AQ7" s="62"/>
      <c r="AR7" s="62"/>
      <c r="AS7" s="62">
        <f t="shared" si="6"/>
        <v>0.13900000000000001</v>
      </c>
      <c r="AT7" s="62"/>
      <c r="AU7" s="62"/>
      <c r="AV7" s="62"/>
      <c r="AW7" s="62"/>
      <c r="AX7" s="62"/>
      <c r="AY7" s="62"/>
      <c r="AZ7" s="62"/>
      <c r="BA7" s="62"/>
      <c r="BB7" s="62"/>
      <c r="BC7" s="62"/>
      <c r="BD7" s="62"/>
      <c r="BE7" s="62"/>
      <c r="BF7" s="62">
        <f t="shared" si="6"/>
        <v>0.13900000000000001</v>
      </c>
      <c r="BG7" s="62"/>
      <c r="BH7" s="62"/>
      <c r="BI7" s="62"/>
      <c r="BJ7" s="62">
        <f t="shared" si="5"/>
        <v>0.13900000000000001</v>
      </c>
      <c r="BK7" s="62">
        <f t="shared" si="5"/>
        <v>0.13900000000000001</v>
      </c>
      <c r="BL7" s="62"/>
      <c r="BM7" s="62">
        <f t="shared" si="3"/>
        <v>0.13900000000000001</v>
      </c>
      <c r="BN7" s="62">
        <f t="shared" si="3"/>
        <v>0.13900000000000001</v>
      </c>
      <c r="BO7" s="62">
        <f t="shared" si="3"/>
        <v>0.13900000000000001</v>
      </c>
      <c r="BP7" s="62"/>
      <c r="BQ7" s="62">
        <f t="shared" si="3"/>
        <v>0.13900000000000001</v>
      </c>
      <c r="BR7" s="62">
        <f t="shared" si="3"/>
        <v>0.13900000000000001</v>
      </c>
      <c r="BS7" s="62">
        <f t="shared" si="3"/>
        <v>0.13900000000000001</v>
      </c>
      <c r="BT7" s="62"/>
      <c r="BU7" s="62">
        <f t="shared" si="3"/>
        <v>0.13900000000000001</v>
      </c>
      <c r="BV7" s="62"/>
      <c r="BW7" s="62">
        <f t="shared" si="3"/>
        <v>0.13900000000000001</v>
      </c>
      <c r="BX7" s="62"/>
      <c r="BY7" s="62"/>
      <c r="BZ7" s="62"/>
      <c r="CA7" s="62"/>
      <c r="CB7" s="62"/>
      <c r="CC7" s="62">
        <f t="shared" si="4"/>
        <v>0.13900000000000001</v>
      </c>
      <c r="CD7" s="62"/>
      <c r="CE7" s="62">
        <f t="shared" si="4"/>
        <v>0.13900000000000001</v>
      </c>
      <c r="CF7" s="62"/>
      <c r="CG7" s="62">
        <f t="shared" si="4"/>
        <v>0.13900000000000001</v>
      </c>
      <c r="CH7" s="62"/>
      <c r="CI7" s="62"/>
      <c r="CJ7" s="62">
        <f t="shared" si="4"/>
        <v>0.13900000000000001</v>
      </c>
      <c r="CK7" s="62">
        <f t="shared" si="4"/>
        <v>0.13900000000000001</v>
      </c>
      <c r="CL7" s="62"/>
    </row>
    <row r="8" spans="1:90" x14ac:dyDescent="0.3">
      <c r="A8" s="52" t="str">
        <f>HABITATS!A7</f>
        <v>B2.2</v>
      </c>
      <c r="B8" s="79">
        <f>HABITATS!B28</f>
        <v>3.8929999999999998</v>
      </c>
      <c r="C8" s="62"/>
      <c r="D8" s="62"/>
      <c r="E8" s="62">
        <f t="shared" si="5"/>
        <v>3.8929999999999998</v>
      </c>
      <c r="F8" s="62"/>
      <c r="G8" s="62">
        <f t="shared" si="5"/>
        <v>3.8929999999999998</v>
      </c>
      <c r="H8" s="62"/>
      <c r="I8" s="62"/>
      <c r="J8" s="62"/>
      <c r="K8" s="62"/>
      <c r="L8" s="62">
        <f t="shared" si="1"/>
        <v>3.8929999999999998</v>
      </c>
      <c r="M8" s="62"/>
      <c r="N8" s="62">
        <f t="shared" si="1"/>
        <v>3.8929999999999998</v>
      </c>
      <c r="O8" s="62">
        <f t="shared" si="1"/>
        <v>3.8929999999999998</v>
      </c>
      <c r="P8" s="62"/>
      <c r="Q8" s="62"/>
      <c r="R8" s="62"/>
      <c r="S8" s="62"/>
      <c r="T8" s="62"/>
      <c r="U8" s="62"/>
      <c r="V8" s="62"/>
      <c r="W8" s="62">
        <f t="shared" si="6"/>
        <v>3.8929999999999998</v>
      </c>
      <c r="X8" s="62">
        <f t="shared" si="6"/>
        <v>3.8929999999999998</v>
      </c>
      <c r="Y8" s="62">
        <f t="shared" si="6"/>
        <v>3.8929999999999998</v>
      </c>
      <c r="Z8" s="62">
        <f t="shared" si="6"/>
        <v>3.8929999999999998</v>
      </c>
      <c r="AA8" s="62"/>
      <c r="AB8" s="62">
        <f t="shared" si="6"/>
        <v>3.8929999999999998</v>
      </c>
      <c r="AC8" s="62"/>
      <c r="AD8" s="62"/>
      <c r="AE8" s="62">
        <f t="shared" si="6"/>
        <v>3.8929999999999998</v>
      </c>
      <c r="AF8" s="62">
        <f t="shared" si="6"/>
        <v>3.8929999999999998</v>
      </c>
      <c r="AG8" s="62">
        <f t="shared" si="6"/>
        <v>3.8929999999999998</v>
      </c>
      <c r="AH8" s="62"/>
      <c r="AI8" s="62">
        <f t="shared" si="6"/>
        <v>3.8929999999999998</v>
      </c>
      <c r="AJ8" s="62"/>
      <c r="AK8" s="62"/>
      <c r="AL8" s="62">
        <f t="shared" si="6"/>
        <v>3.8929999999999998</v>
      </c>
      <c r="AM8" s="62"/>
      <c r="AN8" s="62">
        <f t="shared" si="6"/>
        <v>3.8929999999999998</v>
      </c>
      <c r="AO8" s="62">
        <f t="shared" si="6"/>
        <v>3.8929999999999998</v>
      </c>
      <c r="AP8" s="62">
        <f t="shared" si="6"/>
        <v>3.8929999999999998</v>
      </c>
      <c r="AQ8" s="62"/>
      <c r="AR8" s="62"/>
      <c r="AS8" s="62"/>
      <c r="AT8" s="62">
        <f t="shared" si="6"/>
        <v>3.8929999999999998</v>
      </c>
      <c r="AU8" s="62"/>
      <c r="AV8" s="62">
        <f t="shared" si="6"/>
        <v>3.8929999999999998</v>
      </c>
      <c r="AW8" s="62">
        <f t="shared" si="6"/>
        <v>3.8929999999999998</v>
      </c>
      <c r="AX8" s="62"/>
      <c r="AY8" s="62"/>
      <c r="AZ8" s="62">
        <f t="shared" si="6"/>
        <v>3.8929999999999998</v>
      </c>
      <c r="BA8" s="62">
        <f t="shared" si="6"/>
        <v>3.8929999999999998</v>
      </c>
      <c r="BB8" s="62">
        <f t="shared" si="6"/>
        <v>3.8929999999999998</v>
      </c>
      <c r="BC8" s="62">
        <f t="shared" si="6"/>
        <v>3.8929999999999998</v>
      </c>
      <c r="BD8" s="62">
        <f t="shared" si="6"/>
        <v>3.8929999999999998</v>
      </c>
      <c r="BE8" s="62">
        <f t="shared" si="6"/>
        <v>3.8929999999999998</v>
      </c>
      <c r="BF8" s="62">
        <f t="shared" si="6"/>
        <v>3.8929999999999998</v>
      </c>
      <c r="BG8" s="62">
        <f t="shared" si="6"/>
        <v>3.8929999999999998</v>
      </c>
      <c r="BH8" s="62"/>
      <c r="BI8" s="62"/>
      <c r="BJ8" s="62"/>
      <c r="BK8" s="62">
        <f t="shared" ref="BK8:CK11" si="7">$B8</f>
        <v>3.8929999999999998</v>
      </c>
      <c r="BL8" s="62">
        <f t="shared" si="7"/>
        <v>3.8929999999999998</v>
      </c>
      <c r="BM8" s="62">
        <f t="shared" si="7"/>
        <v>3.8929999999999998</v>
      </c>
      <c r="BN8" s="62"/>
      <c r="BO8" s="62"/>
      <c r="BP8" s="62"/>
      <c r="BQ8" s="62">
        <f t="shared" si="7"/>
        <v>3.8929999999999998</v>
      </c>
      <c r="BR8" s="62"/>
      <c r="BS8" s="62"/>
      <c r="BT8" s="62">
        <f t="shared" si="7"/>
        <v>3.8929999999999998</v>
      </c>
      <c r="BU8" s="62"/>
      <c r="BV8" s="62">
        <f t="shared" si="7"/>
        <v>3.8929999999999998</v>
      </c>
      <c r="BW8" s="62">
        <f t="shared" si="7"/>
        <v>3.8929999999999998</v>
      </c>
      <c r="BX8" s="62">
        <f t="shared" si="7"/>
        <v>3.8929999999999998</v>
      </c>
      <c r="BY8" s="62">
        <f t="shared" si="7"/>
        <v>3.8929999999999998</v>
      </c>
      <c r="BZ8" s="62">
        <f t="shared" si="7"/>
        <v>3.8929999999999998</v>
      </c>
      <c r="CA8" s="62">
        <f t="shared" si="7"/>
        <v>3.8929999999999998</v>
      </c>
      <c r="CB8" s="62"/>
      <c r="CC8" s="62">
        <f t="shared" si="7"/>
        <v>3.8929999999999998</v>
      </c>
      <c r="CD8" s="62">
        <f t="shared" si="7"/>
        <v>3.8929999999999998</v>
      </c>
      <c r="CE8" s="62">
        <f t="shared" si="7"/>
        <v>3.8929999999999998</v>
      </c>
      <c r="CF8" s="62"/>
      <c r="CG8" s="62">
        <f t="shared" si="7"/>
        <v>3.8929999999999998</v>
      </c>
      <c r="CH8" s="62">
        <f t="shared" si="7"/>
        <v>3.8929999999999998</v>
      </c>
      <c r="CI8" s="62"/>
      <c r="CJ8" s="62">
        <f t="shared" si="7"/>
        <v>3.8929999999999998</v>
      </c>
      <c r="CK8" s="62">
        <f t="shared" si="7"/>
        <v>3.8929999999999998</v>
      </c>
      <c r="CL8" s="62"/>
    </row>
    <row r="9" spans="1:90" x14ac:dyDescent="0.3">
      <c r="A9" s="52" t="str">
        <f>HABITATS!A8</f>
        <v>B6</v>
      </c>
      <c r="B9" s="79">
        <f>HABITATS!B29</f>
        <v>0</v>
      </c>
      <c r="C9" s="62"/>
      <c r="D9" s="62"/>
      <c r="E9" s="62">
        <f t="shared" ref="E9:BK11" si="8">$B9</f>
        <v>0</v>
      </c>
      <c r="F9" s="62"/>
      <c r="G9" s="62">
        <f t="shared" si="8"/>
        <v>0</v>
      </c>
      <c r="H9" s="62"/>
      <c r="I9" s="62"/>
      <c r="J9" s="62"/>
      <c r="K9" s="62"/>
      <c r="L9" s="62">
        <f t="shared" si="1"/>
        <v>0</v>
      </c>
      <c r="M9" s="62"/>
      <c r="N9" s="62">
        <f t="shared" si="1"/>
        <v>0</v>
      </c>
      <c r="O9" s="62">
        <f t="shared" si="1"/>
        <v>0</v>
      </c>
      <c r="P9" s="62"/>
      <c r="Q9" s="62"/>
      <c r="R9" s="62"/>
      <c r="S9" s="62"/>
      <c r="T9" s="62"/>
      <c r="U9" s="62"/>
      <c r="V9" s="62"/>
      <c r="W9" s="62">
        <f t="shared" si="6"/>
        <v>0</v>
      </c>
      <c r="X9" s="62"/>
      <c r="Y9" s="62">
        <f t="shared" si="6"/>
        <v>0</v>
      </c>
      <c r="Z9" s="62">
        <f t="shared" si="6"/>
        <v>0</v>
      </c>
      <c r="AA9" s="62"/>
      <c r="AB9" s="62">
        <f t="shared" si="6"/>
        <v>0</v>
      </c>
      <c r="AC9" s="62"/>
      <c r="AD9" s="62"/>
      <c r="AE9" s="62">
        <f t="shared" si="6"/>
        <v>0</v>
      </c>
      <c r="AF9" s="62">
        <f t="shared" si="6"/>
        <v>0</v>
      </c>
      <c r="AG9" s="62"/>
      <c r="AH9" s="62"/>
      <c r="AI9" s="62">
        <f t="shared" si="6"/>
        <v>0</v>
      </c>
      <c r="AJ9" s="62"/>
      <c r="AK9" s="62"/>
      <c r="AL9" s="62">
        <f t="shared" si="6"/>
        <v>0</v>
      </c>
      <c r="AM9" s="62"/>
      <c r="AN9" s="62">
        <f t="shared" si="6"/>
        <v>0</v>
      </c>
      <c r="AO9" s="62">
        <f t="shared" si="6"/>
        <v>0</v>
      </c>
      <c r="AP9" s="62">
        <f t="shared" si="6"/>
        <v>0</v>
      </c>
      <c r="AQ9" s="62"/>
      <c r="AR9" s="62"/>
      <c r="AS9" s="62"/>
      <c r="AT9" s="62">
        <f t="shared" si="6"/>
        <v>0</v>
      </c>
      <c r="AU9" s="62"/>
      <c r="AV9" s="62"/>
      <c r="AW9" s="62">
        <f t="shared" si="6"/>
        <v>0</v>
      </c>
      <c r="AX9" s="62"/>
      <c r="AY9" s="62"/>
      <c r="AZ9" s="62">
        <f t="shared" si="6"/>
        <v>0</v>
      </c>
      <c r="BA9" s="62">
        <f t="shared" si="6"/>
        <v>0</v>
      </c>
      <c r="BB9" s="62">
        <f t="shared" si="6"/>
        <v>0</v>
      </c>
      <c r="BC9" s="62">
        <f t="shared" si="6"/>
        <v>0</v>
      </c>
      <c r="BD9" s="62">
        <f t="shared" si="6"/>
        <v>0</v>
      </c>
      <c r="BE9" s="62">
        <f t="shared" si="6"/>
        <v>0</v>
      </c>
      <c r="BF9" s="62">
        <f t="shared" si="6"/>
        <v>0</v>
      </c>
      <c r="BG9" s="62">
        <f t="shared" si="6"/>
        <v>0</v>
      </c>
      <c r="BH9" s="62"/>
      <c r="BI9" s="62">
        <f t="shared" si="8"/>
        <v>0</v>
      </c>
      <c r="BJ9" s="62"/>
      <c r="BK9" s="62">
        <f t="shared" si="8"/>
        <v>0</v>
      </c>
      <c r="BL9" s="62">
        <f t="shared" si="7"/>
        <v>0</v>
      </c>
      <c r="BM9" s="62">
        <f t="shared" si="7"/>
        <v>0</v>
      </c>
      <c r="BN9" s="62"/>
      <c r="BO9" s="62"/>
      <c r="BP9" s="62"/>
      <c r="BQ9" s="62">
        <f t="shared" si="7"/>
        <v>0</v>
      </c>
      <c r="BR9" s="62"/>
      <c r="BS9" s="62"/>
      <c r="BT9" s="62">
        <f t="shared" si="7"/>
        <v>0</v>
      </c>
      <c r="BU9" s="62"/>
      <c r="BV9" s="62">
        <f t="shared" si="7"/>
        <v>0</v>
      </c>
      <c r="BW9" s="62">
        <f t="shared" si="7"/>
        <v>0</v>
      </c>
      <c r="BX9" s="62">
        <f t="shared" si="7"/>
        <v>0</v>
      </c>
      <c r="BY9" s="62">
        <f t="shared" si="7"/>
        <v>0</v>
      </c>
      <c r="BZ9" s="62">
        <f t="shared" si="7"/>
        <v>0</v>
      </c>
      <c r="CA9" s="62"/>
      <c r="CB9" s="62"/>
      <c r="CC9" s="62">
        <f t="shared" si="7"/>
        <v>0</v>
      </c>
      <c r="CD9" s="62">
        <f t="shared" si="7"/>
        <v>0</v>
      </c>
      <c r="CE9" s="62">
        <f t="shared" si="7"/>
        <v>0</v>
      </c>
      <c r="CF9" s="62"/>
      <c r="CG9" s="62">
        <f t="shared" si="7"/>
        <v>0</v>
      </c>
      <c r="CH9" s="62">
        <f t="shared" si="7"/>
        <v>0</v>
      </c>
      <c r="CI9" s="62"/>
      <c r="CJ9" s="62">
        <f t="shared" si="7"/>
        <v>0</v>
      </c>
      <c r="CK9" s="62">
        <f t="shared" si="7"/>
        <v>0</v>
      </c>
      <c r="CL9" s="62"/>
    </row>
    <row r="10" spans="1:90" x14ac:dyDescent="0.3">
      <c r="A10" s="52" t="str">
        <f>HABITATS!A9</f>
        <v>C3.1</v>
      </c>
      <c r="B10" s="79">
        <f>HABITATS!B30</f>
        <v>0</v>
      </c>
      <c r="C10" s="62"/>
      <c r="D10" s="62"/>
      <c r="E10" s="62">
        <f t="shared" si="8"/>
        <v>0</v>
      </c>
      <c r="F10" s="62"/>
      <c r="G10" s="62"/>
      <c r="H10" s="62"/>
      <c r="I10" s="62"/>
      <c r="J10" s="62"/>
      <c r="K10" s="62"/>
      <c r="L10" s="62"/>
      <c r="M10" s="62"/>
      <c r="N10" s="62">
        <f t="shared" si="1"/>
        <v>0</v>
      </c>
      <c r="O10" s="62">
        <f t="shared" si="1"/>
        <v>0</v>
      </c>
      <c r="P10" s="62"/>
      <c r="Q10" s="62"/>
      <c r="R10" s="62"/>
      <c r="S10" s="62"/>
      <c r="T10" s="62"/>
      <c r="U10" s="62"/>
      <c r="V10" s="62"/>
      <c r="W10" s="62"/>
      <c r="X10" s="62"/>
      <c r="Y10" s="62"/>
      <c r="Z10" s="62"/>
      <c r="AA10" s="62"/>
      <c r="AB10" s="62"/>
      <c r="AC10" s="62"/>
      <c r="AD10" s="62"/>
      <c r="AE10" s="62"/>
      <c r="AF10" s="62">
        <f t="shared" si="6"/>
        <v>0</v>
      </c>
      <c r="AG10" s="62"/>
      <c r="AH10" s="62"/>
      <c r="AI10" s="62"/>
      <c r="AJ10" s="62"/>
      <c r="AK10" s="62"/>
      <c r="AL10" s="62"/>
      <c r="AM10" s="62"/>
      <c r="AN10" s="62"/>
      <c r="AO10" s="62"/>
      <c r="AP10" s="62"/>
      <c r="AQ10" s="62"/>
      <c r="AR10" s="62"/>
      <c r="AS10" s="62"/>
      <c r="AT10" s="62"/>
      <c r="AU10" s="62"/>
      <c r="AV10" s="62"/>
      <c r="AW10" s="62"/>
      <c r="AX10" s="62"/>
      <c r="AY10" s="62"/>
      <c r="AZ10" s="62"/>
      <c r="BA10" s="62">
        <f t="shared" si="6"/>
        <v>0</v>
      </c>
      <c r="BB10" s="62">
        <f t="shared" si="6"/>
        <v>0</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HABITATS!B31</f>
        <v>0</v>
      </c>
      <c r="C11" s="62"/>
      <c r="D11" s="62"/>
      <c r="E11" s="62">
        <f t="shared" si="8"/>
        <v>0</v>
      </c>
      <c r="F11" s="62">
        <f t="shared" si="8"/>
        <v>0</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0</v>
      </c>
      <c r="BA11" s="62"/>
      <c r="BB11" s="62"/>
      <c r="BC11" s="62">
        <f t="shared" si="9"/>
        <v>0</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7"/>
        <v>0</v>
      </c>
      <c r="CH11" s="62"/>
      <c r="CI11" s="62">
        <f t="shared" si="7"/>
        <v>0</v>
      </c>
      <c r="CJ11" s="62">
        <f t="shared" si="7"/>
        <v>0</v>
      </c>
      <c r="CK11" s="62">
        <f t="shared" si="7"/>
        <v>0</v>
      </c>
      <c r="CL11" s="62"/>
    </row>
    <row r="12" spans="1:90" x14ac:dyDescent="0.3">
      <c r="A12" s="52" t="str">
        <f>HABITATS!A11</f>
        <v>I2.1</v>
      </c>
      <c r="B12" s="79">
        <f>HABITATS!B32</f>
        <v>0</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0</v>
      </c>
      <c r="BD12" s="62"/>
      <c r="BE12" s="62"/>
      <c r="BF12" s="62"/>
      <c r="BG12" s="62"/>
      <c r="BH12" s="62">
        <f t="shared" si="9"/>
        <v>0</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HABITATS!B33</f>
        <v>79.281999999999996</v>
      </c>
      <c r="C13" s="62"/>
      <c r="D13" s="62"/>
      <c r="E13" s="62">
        <f t="shared" ref="E13:J16" si="10">$B13</f>
        <v>79.281999999999996</v>
      </c>
      <c r="F13" s="62"/>
      <c r="G13" s="62"/>
      <c r="H13" s="62"/>
      <c r="I13" s="62"/>
      <c r="J13" s="62"/>
      <c r="K13" s="62"/>
      <c r="L13" s="62">
        <f t="shared" ref="L13:BG13" si="11">$B13</f>
        <v>79.281999999999996</v>
      </c>
      <c r="M13" s="62"/>
      <c r="N13" s="62">
        <f t="shared" si="11"/>
        <v>79.281999999999996</v>
      </c>
      <c r="O13" s="62">
        <f t="shared" si="11"/>
        <v>79.281999999999996</v>
      </c>
      <c r="P13" s="62"/>
      <c r="Q13" s="62"/>
      <c r="R13" s="62"/>
      <c r="S13" s="62"/>
      <c r="T13" s="62"/>
      <c r="U13" s="62">
        <f t="shared" si="11"/>
        <v>79.281999999999996</v>
      </c>
      <c r="V13" s="62"/>
      <c r="W13" s="62">
        <f t="shared" si="11"/>
        <v>79.281999999999996</v>
      </c>
      <c r="X13" s="62">
        <f t="shared" si="11"/>
        <v>79.281999999999996</v>
      </c>
      <c r="Y13" s="62">
        <f t="shared" si="11"/>
        <v>79.281999999999996</v>
      </c>
      <c r="Z13" s="62">
        <f t="shared" si="11"/>
        <v>79.281999999999996</v>
      </c>
      <c r="AA13" s="62"/>
      <c r="AB13" s="62">
        <f>($B13)/100*3</f>
        <v>2.37846</v>
      </c>
      <c r="AC13" s="62">
        <f t="shared" si="11"/>
        <v>79.281999999999996</v>
      </c>
      <c r="AD13" s="62"/>
      <c r="AE13" s="62">
        <f t="shared" si="11"/>
        <v>79.281999999999996</v>
      </c>
      <c r="AF13" s="62">
        <f t="shared" si="11"/>
        <v>79.281999999999996</v>
      </c>
      <c r="AG13" s="62"/>
      <c r="AH13" s="62">
        <f>($B13)/100*3</f>
        <v>2.37846</v>
      </c>
      <c r="AI13" s="62">
        <f t="shared" si="11"/>
        <v>79.281999999999996</v>
      </c>
      <c r="AJ13" s="62"/>
      <c r="AK13" s="62"/>
      <c r="AL13" s="62"/>
      <c r="AM13" s="62"/>
      <c r="AN13" s="62"/>
      <c r="AO13" s="62">
        <f t="shared" si="11"/>
        <v>79.281999999999996</v>
      </c>
      <c r="AP13" s="62">
        <f t="shared" si="11"/>
        <v>79.281999999999996</v>
      </c>
      <c r="AQ13" s="62"/>
      <c r="AR13" s="62">
        <f t="shared" si="11"/>
        <v>79.281999999999996</v>
      </c>
      <c r="AS13" s="62"/>
      <c r="AT13" s="62">
        <f t="shared" si="11"/>
        <v>79.281999999999996</v>
      </c>
      <c r="AU13" s="62"/>
      <c r="AV13" s="62">
        <f t="shared" si="11"/>
        <v>79.281999999999996</v>
      </c>
      <c r="AW13" s="62">
        <f t="shared" si="11"/>
        <v>79.281999999999996</v>
      </c>
      <c r="AX13" s="62"/>
      <c r="AY13" s="62"/>
      <c r="AZ13" s="62">
        <f t="shared" si="11"/>
        <v>79.281999999999996</v>
      </c>
      <c r="BA13" s="62">
        <f t="shared" si="11"/>
        <v>79.281999999999996</v>
      </c>
      <c r="BB13" s="62">
        <f t="shared" si="11"/>
        <v>79.281999999999996</v>
      </c>
      <c r="BC13" s="62"/>
      <c r="BD13" s="62">
        <f t="shared" si="11"/>
        <v>79.281999999999996</v>
      </c>
      <c r="BE13" s="62">
        <f t="shared" si="11"/>
        <v>79.281999999999996</v>
      </c>
      <c r="BF13" s="62">
        <f t="shared" si="11"/>
        <v>79.281999999999996</v>
      </c>
      <c r="BG13" s="62">
        <f t="shared" si="11"/>
        <v>79.281999999999996</v>
      </c>
      <c r="BH13" s="62"/>
      <c r="BI13" s="62"/>
      <c r="BJ13" s="62"/>
      <c r="BK13" s="62"/>
      <c r="BL13" s="62">
        <f t="shared" ref="BL13:CL15" si="12">$B13</f>
        <v>79.281999999999996</v>
      </c>
      <c r="BM13" s="62">
        <f t="shared" si="12"/>
        <v>79.281999999999996</v>
      </c>
      <c r="BN13" s="62"/>
      <c r="BO13" s="62"/>
      <c r="BP13" s="62">
        <f t="shared" si="12"/>
        <v>79.281999999999996</v>
      </c>
      <c r="BQ13" s="62">
        <f t="shared" si="12"/>
        <v>79.281999999999996</v>
      </c>
      <c r="BR13" s="62"/>
      <c r="BS13" s="62"/>
      <c r="BT13" s="62">
        <f t="shared" si="12"/>
        <v>79.281999999999996</v>
      </c>
      <c r="BU13" s="62"/>
      <c r="BV13" s="62">
        <f t="shared" si="12"/>
        <v>79.281999999999996</v>
      </c>
      <c r="BW13" s="62">
        <f t="shared" si="12"/>
        <v>79.281999999999996</v>
      </c>
      <c r="BX13" s="62">
        <f t="shared" si="12"/>
        <v>79.281999999999996</v>
      </c>
      <c r="BY13" s="62">
        <f t="shared" si="12"/>
        <v>79.281999999999996</v>
      </c>
      <c r="BZ13" s="62"/>
      <c r="CA13" s="62"/>
      <c r="CB13" s="62"/>
      <c r="CC13" s="62"/>
      <c r="CD13" s="62"/>
      <c r="CE13" s="62"/>
      <c r="CF13" s="62"/>
      <c r="CG13" s="62">
        <f t="shared" si="12"/>
        <v>79.281999999999996</v>
      </c>
      <c r="CH13" s="62"/>
      <c r="CI13" s="62"/>
      <c r="CJ13" s="62">
        <f t="shared" si="12"/>
        <v>79.281999999999996</v>
      </c>
      <c r="CK13" s="62">
        <f t="shared" si="12"/>
        <v>79.281999999999996</v>
      </c>
      <c r="CL13" s="62"/>
    </row>
    <row r="14" spans="1:90" x14ac:dyDescent="0.3">
      <c r="A14" s="52" t="str">
        <f>HABITATS!A13</f>
        <v>J1.3</v>
      </c>
      <c r="B14" s="79">
        <f>HABITATS!B34</f>
        <v>0</v>
      </c>
      <c r="C14" s="62"/>
      <c r="D14" s="62"/>
      <c r="E14" s="62">
        <f t="shared" si="10"/>
        <v>0</v>
      </c>
      <c r="F14" s="62"/>
      <c r="G14" s="62"/>
      <c r="H14" s="62"/>
      <c r="I14" s="62"/>
      <c r="J14" s="62"/>
      <c r="K14" s="62">
        <f t="shared" ref="K14:BH17" si="13">$B14</f>
        <v>0</v>
      </c>
      <c r="L14" s="62">
        <f t="shared" si="13"/>
        <v>0</v>
      </c>
      <c r="M14" s="62">
        <f t="shared" si="13"/>
        <v>0</v>
      </c>
      <c r="N14" s="62">
        <f t="shared" si="13"/>
        <v>0</v>
      </c>
      <c r="O14" s="62">
        <f t="shared" si="13"/>
        <v>0</v>
      </c>
      <c r="P14" s="62"/>
      <c r="Q14" s="62"/>
      <c r="R14" s="62">
        <f t="shared" si="13"/>
        <v>0</v>
      </c>
      <c r="S14" s="62">
        <f t="shared" si="13"/>
        <v>0</v>
      </c>
      <c r="T14" s="62">
        <f t="shared" si="13"/>
        <v>0</v>
      </c>
      <c r="U14" s="62">
        <f t="shared" si="13"/>
        <v>0</v>
      </c>
      <c r="V14" s="62">
        <f t="shared" si="13"/>
        <v>0</v>
      </c>
      <c r="W14" s="62">
        <f t="shared" si="13"/>
        <v>0</v>
      </c>
      <c r="X14" s="62">
        <f t="shared" si="13"/>
        <v>0</v>
      </c>
      <c r="Y14" s="62">
        <f t="shared" si="13"/>
        <v>0</v>
      </c>
      <c r="Z14" s="62">
        <f t="shared" si="13"/>
        <v>0</v>
      </c>
      <c r="AA14" s="62"/>
      <c r="AB14" s="62">
        <f t="shared" si="13"/>
        <v>0</v>
      </c>
      <c r="AC14" s="62">
        <f t="shared" si="13"/>
        <v>0</v>
      </c>
      <c r="AD14" s="62"/>
      <c r="AE14" s="62">
        <f t="shared" si="13"/>
        <v>0</v>
      </c>
      <c r="AF14" s="62">
        <f t="shared" si="13"/>
        <v>0</v>
      </c>
      <c r="AG14" s="62"/>
      <c r="AH14" s="62">
        <f t="shared" si="13"/>
        <v>0</v>
      </c>
      <c r="AI14" s="62">
        <f t="shared" si="13"/>
        <v>0</v>
      </c>
      <c r="AJ14" s="62"/>
      <c r="AK14" s="62">
        <f t="shared" si="13"/>
        <v>0</v>
      </c>
      <c r="AL14" s="62">
        <f t="shared" si="13"/>
        <v>0</v>
      </c>
      <c r="AM14" s="62">
        <f t="shared" si="13"/>
        <v>0</v>
      </c>
      <c r="AN14" s="62"/>
      <c r="AO14" s="62">
        <f t="shared" si="13"/>
        <v>0</v>
      </c>
      <c r="AP14" s="62">
        <f t="shared" si="13"/>
        <v>0</v>
      </c>
      <c r="AQ14" s="62">
        <f t="shared" si="13"/>
        <v>0</v>
      </c>
      <c r="AR14" s="62">
        <f t="shared" si="13"/>
        <v>0</v>
      </c>
      <c r="AS14" s="62">
        <f t="shared" si="13"/>
        <v>0</v>
      </c>
      <c r="AT14" s="62">
        <f t="shared" si="13"/>
        <v>0</v>
      </c>
      <c r="AU14" s="62">
        <f t="shared" si="13"/>
        <v>0</v>
      </c>
      <c r="AV14" s="62">
        <f t="shared" si="13"/>
        <v>0</v>
      </c>
      <c r="AW14" s="62">
        <f t="shared" si="13"/>
        <v>0</v>
      </c>
      <c r="AX14" s="62">
        <f t="shared" si="13"/>
        <v>0</v>
      </c>
      <c r="AY14" s="62">
        <f t="shared" si="13"/>
        <v>0</v>
      </c>
      <c r="AZ14" s="62">
        <f t="shared" si="13"/>
        <v>0</v>
      </c>
      <c r="BA14" s="62">
        <f t="shared" si="13"/>
        <v>0</v>
      </c>
      <c r="BB14" s="62">
        <f t="shared" si="13"/>
        <v>0</v>
      </c>
      <c r="BC14" s="62">
        <f t="shared" si="13"/>
        <v>0</v>
      </c>
      <c r="BD14" s="62"/>
      <c r="BE14" s="62"/>
      <c r="BF14" s="62"/>
      <c r="BG14" s="62"/>
      <c r="BH14" s="62">
        <f t="shared" si="13"/>
        <v>0</v>
      </c>
      <c r="BI14" s="62"/>
      <c r="BJ14" s="62"/>
      <c r="BK14" s="62"/>
      <c r="BL14" s="62"/>
      <c r="BM14" s="62"/>
      <c r="BN14" s="62"/>
      <c r="BO14" s="62"/>
      <c r="BP14" s="62"/>
      <c r="BQ14" s="62"/>
      <c r="BR14" s="62"/>
      <c r="BS14" s="62"/>
      <c r="BT14" s="62"/>
      <c r="BU14" s="62"/>
      <c r="BV14" s="62"/>
      <c r="BW14" s="62">
        <f t="shared" si="12"/>
        <v>0</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HABITATS!B35</f>
        <v>0.36799999999999999</v>
      </c>
      <c r="C15" s="62">
        <f t="shared" si="0"/>
        <v>0.36799999999999999</v>
      </c>
      <c r="D15" s="62"/>
      <c r="E15" s="62">
        <f t="shared" si="10"/>
        <v>0.36799999999999999</v>
      </c>
      <c r="F15" s="62"/>
      <c r="G15" s="62"/>
      <c r="H15" s="62">
        <f t="shared" si="10"/>
        <v>0.36799999999999999</v>
      </c>
      <c r="I15" s="62">
        <f t="shared" si="10"/>
        <v>0.36799999999999999</v>
      </c>
      <c r="J15" s="62">
        <f t="shared" si="10"/>
        <v>0.36799999999999999</v>
      </c>
      <c r="K15" s="62"/>
      <c r="L15" s="62">
        <f t="shared" si="13"/>
        <v>0.36799999999999999</v>
      </c>
      <c r="M15" s="62"/>
      <c r="N15" s="62"/>
      <c r="O15" s="62">
        <f t="shared" si="13"/>
        <v>0.36799999999999999</v>
      </c>
      <c r="P15" s="62"/>
      <c r="Q15" s="62"/>
      <c r="R15" s="62">
        <f t="shared" si="13"/>
        <v>0.36799999999999999</v>
      </c>
      <c r="S15" s="62">
        <f t="shared" si="13"/>
        <v>0.36799999999999999</v>
      </c>
      <c r="T15" s="62">
        <f t="shared" si="13"/>
        <v>0.36799999999999999</v>
      </c>
      <c r="U15" s="62">
        <f t="shared" si="13"/>
        <v>0.36799999999999999</v>
      </c>
      <c r="V15" s="62">
        <f t="shared" si="13"/>
        <v>0.36799999999999999</v>
      </c>
      <c r="W15" s="62"/>
      <c r="X15" s="62">
        <f t="shared" si="13"/>
        <v>0.36799999999999999</v>
      </c>
      <c r="Y15" s="62">
        <f t="shared" si="13"/>
        <v>0.36799999999999999</v>
      </c>
      <c r="Z15" s="62"/>
      <c r="AA15" s="62"/>
      <c r="AB15" s="62"/>
      <c r="AC15" s="62">
        <f t="shared" si="13"/>
        <v>0.36799999999999999</v>
      </c>
      <c r="AD15" s="62"/>
      <c r="AE15" s="62">
        <f t="shared" si="13"/>
        <v>0.36799999999999999</v>
      </c>
      <c r="AF15" s="62">
        <f t="shared" si="13"/>
        <v>0.36799999999999999</v>
      </c>
      <c r="AG15" s="62"/>
      <c r="AH15" s="62"/>
      <c r="AI15" s="62"/>
      <c r="AJ15" s="62"/>
      <c r="AK15" s="62"/>
      <c r="AL15" s="62"/>
      <c r="AM15" s="62">
        <f t="shared" si="13"/>
        <v>0.36799999999999999</v>
      </c>
      <c r="AN15" s="62"/>
      <c r="AO15" s="62">
        <f t="shared" si="13"/>
        <v>0.36799999999999999</v>
      </c>
      <c r="AP15" s="62">
        <f t="shared" si="13"/>
        <v>0.36799999999999999</v>
      </c>
      <c r="AQ15" s="62">
        <f t="shared" si="13"/>
        <v>0.36799999999999999</v>
      </c>
      <c r="AR15" s="62"/>
      <c r="AS15" s="62">
        <f t="shared" si="13"/>
        <v>0.36799999999999999</v>
      </c>
      <c r="AT15" s="62">
        <f t="shared" si="13"/>
        <v>0.36799999999999999</v>
      </c>
      <c r="AU15" s="62"/>
      <c r="AV15" s="62">
        <f t="shared" si="13"/>
        <v>0.36799999999999999</v>
      </c>
      <c r="AW15" s="62"/>
      <c r="AX15" s="62"/>
      <c r="AY15" s="62"/>
      <c r="AZ15" s="62">
        <f t="shared" si="13"/>
        <v>0.36799999999999999</v>
      </c>
      <c r="BA15" s="62"/>
      <c r="BB15" s="62"/>
      <c r="BC15" s="62">
        <f t="shared" si="13"/>
        <v>0.36799999999999999</v>
      </c>
      <c r="BD15" s="62">
        <f t="shared" si="13"/>
        <v>0.36799999999999999</v>
      </c>
      <c r="BE15" s="62"/>
      <c r="BF15" s="62"/>
      <c r="BG15" s="62"/>
      <c r="BH15" s="62"/>
      <c r="BI15" s="62"/>
      <c r="BJ15" s="62"/>
      <c r="BK15" s="62"/>
      <c r="BL15" s="62"/>
      <c r="BM15" s="62"/>
      <c r="BN15" s="62">
        <f t="shared" si="12"/>
        <v>0.36799999999999999</v>
      </c>
      <c r="BO15" s="62"/>
      <c r="BP15" s="62">
        <f t="shared" si="12"/>
        <v>0.36799999999999999</v>
      </c>
      <c r="BQ15" s="62">
        <f t="shared" si="12"/>
        <v>0.36799999999999999</v>
      </c>
      <c r="BR15" s="62">
        <f t="shared" si="12"/>
        <v>0.36799999999999999</v>
      </c>
      <c r="BS15" s="62">
        <f t="shared" si="12"/>
        <v>0.36799999999999999</v>
      </c>
      <c r="BT15" s="62">
        <f t="shared" si="12"/>
        <v>0.36799999999999999</v>
      </c>
      <c r="BU15" s="62"/>
      <c r="BV15" s="62"/>
      <c r="BW15" s="62">
        <f t="shared" si="12"/>
        <v>0.36799999999999999</v>
      </c>
      <c r="BX15" s="62">
        <f t="shared" si="12"/>
        <v>0.36799999999999999</v>
      </c>
      <c r="BY15" s="62">
        <f t="shared" si="12"/>
        <v>0.36799999999999999</v>
      </c>
      <c r="BZ15" s="62">
        <f t="shared" si="12"/>
        <v>0.36799999999999999</v>
      </c>
      <c r="CA15" s="62">
        <f t="shared" si="12"/>
        <v>0.36799999999999999</v>
      </c>
      <c r="CB15" s="62">
        <f t="shared" si="12"/>
        <v>0.36799999999999999</v>
      </c>
      <c r="CC15" s="62">
        <f t="shared" si="12"/>
        <v>0.36799999999999999</v>
      </c>
      <c r="CD15" s="62"/>
      <c r="CE15" s="62"/>
      <c r="CF15" s="62"/>
      <c r="CG15" s="62"/>
      <c r="CH15" s="62"/>
      <c r="CI15" s="62"/>
      <c r="CJ15" s="62">
        <f t="shared" si="12"/>
        <v>0.36799999999999999</v>
      </c>
      <c r="CK15" s="62">
        <f t="shared" si="12"/>
        <v>0.36799999999999999</v>
      </c>
      <c r="CL15" s="62">
        <f t="shared" si="12"/>
        <v>0.36799999999999999</v>
      </c>
    </row>
    <row r="16" spans="1:90" x14ac:dyDescent="0.3">
      <c r="A16" s="52" t="str">
        <f>HABITATS!A15</f>
        <v>J2.2</v>
      </c>
      <c r="B16" s="79">
        <f>HABITATS!B36</f>
        <v>0.182</v>
      </c>
      <c r="C16" s="62">
        <f t="shared" si="0"/>
        <v>0.182</v>
      </c>
      <c r="D16" s="62">
        <v>0.08</v>
      </c>
      <c r="E16" s="62">
        <f t="shared" si="10"/>
        <v>0.182</v>
      </c>
      <c r="F16" s="62"/>
      <c r="G16" s="62"/>
      <c r="H16" s="62">
        <f t="shared" si="10"/>
        <v>0.182</v>
      </c>
      <c r="I16" s="62">
        <f t="shared" si="10"/>
        <v>0.182</v>
      </c>
      <c r="J16" s="62">
        <f t="shared" si="10"/>
        <v>0.182</v>
      </c>
      <c r="K16" s="62"/>
      <c r="L16" s="62">
        <f t="shared" si="13"/>
        <v>0.182</v>
      </c>
      <c r="M16" s="62"/>
      <c r="N16" s="62"/>
      <c r="O16" s="62">
        <f t="shared" si="13"/>
        <v>0.182</v>
      </c>
      <c r="P16" s="62"/>
      <c r="Q16" s="62"/>
      <c r="R16" s="62">
        <f t="shared" si="13"/>
        <v>0.182</v>
      </c>
      <c r="S16" s="62">
        <f t="shared" si="13"/>
        <v>0.182</v>
      </c>
      <c r="T16" s="62">
        <f t="shared" si="13"/>
        <v>0.182</v>
      </c>
      <c r="U16" s="62">
        <f t="shared" si="13"/>
        <v>0.182</v>
      </c>
      <c r="V16" s="62">
        <f t="shared" si="13"/>
        <v>0.182</v>
      </c>
      <c r="W16" s="62"/>
      <c r="X16" s="62">
        <f t="shared" si="13"/>
        <v>0.182</v>
      </c>
      <c r="Y16" s="62">
        <f t="shared" si="13"/>
        <v>0.182</v>
      </c>
      <c r="Z16" s="62"/>
      <c r="AA16" s="62"/>
      <c r="AB16" s="62"/>
      <c r="AC16" s="62">
        <f t="shared" si="13"/>
        <v>0.182</v>
      </c>
      <c r="AD16" s="62"/>
      <c r="AE16" s="62">
        <f t="shared" si="13"/>
        <v>0.182</v>
      </c>
      <c r="AF16" s="62">
        <f t="shared" si="13"/>
        <v>0.182</v>
      </c>
      <c r="AG16" s="62"/>
      <c r="AH16" s="62"/>
      <c r="AI16" s="62"/>
      <c r="AJ16" s="62"/>
      <c r="AK16" s="62"/>
      <c r="AL16" s="62"/>
      <c r="AM16" s="62">
        <f t="shared" si="13"/>
        <v>0.182</v>
      </c>
      <c r="AN16" s="62"/>
      <c r="AO16" s="62">
        <f t="shared" si="13"/>
        <v>0.182</v>
      </c>
      <c r="AP16" s="62">
        <f t="shared" si="13"/>
        <v>0.182</v>
      </c>
      <c r="AQ16" s="62">
        <f t="shared" si="13"/>
        <v>0.182</v>
      </c>
      <c r="AR16" s="62"/>
      <c r="AS16" s="62">
        <f t="shared" si="13"/>
        <v>0.182</v>
      </c>
      <c r="AT16" s="62">
        <f t="shared" si="13"/>
        <v>0.182</v>
      </c>
      <c r="AU16" s="62"/>
      <c r="AV16" s="62">
        <f t="shared" si="13"/>
        <v>0.182</v>
      </c>
      <c r="AW16" s="62"/>
      <c r="AX16" s="62"/>
      <c r="AY16" s="62"/>
      <c r="AZ16" s="62">
        <f t="shared" si="13"/>
        <v>0.182</v>
      </c>
      <c r="BA16" s="62"/>
      <c r="BB16" s="62"/>
      <c r="BC16" s="62">
        <f t="shared" si="13"/>
        <v>0.182</v>
      </c>
      <c r="BD16" s="62">
        <f t="shared" si="13"/>
        <v>0.182</v>
      </c>
      <c r="BE16" s="62"/>
      <c r="BF16" s="62"/>
      <c r="BG16" s="62"/>
      <c r="BH16" s="62"/>
      <c r="BI16" s="62"/>
      <c r="BJ16" s="62"/>
      <c r="BK16" s="62"/>
      <c r="BL16" s="62"/>
      <c r="BM16" s="62"/>
      <c r="BN16" s="62">
        <f t="shared" ref="BM16:CL19" si="14">$B16</f>
        <v>0.182</v>
      </c>
      <c r="BO16" s="62"/>
      <c r="BP16" s="62">
        <f t="shared" si="14"/>
        <v>0.182</v>
      </c>
      <c r="BQ16" s="62">
        <f t="shared" si="14"/>
        <v>0.182</v>
      </c>
      <c r="BR16" s="62">
        <f t="shared" si="14"/>
        <v>0.182</v>
      </c>
      <c r="BS16" s="62">
        <f t="shared" si="14"/>
        <v>0.182</v>
      </c>
      <c r="BT16" s="62">
        <f t="shared" si="14"/>
        <v>0.182</v>
      </c>
      <c r="BU16" s="62"/>
      <c r="BV16" s="62"/>
      <c r="BW16" s="62">
        <f t="shared" si="14"/>
        <v>0.182</v>
      </c>
      <c r="BX16" s="62"/>
      <c r="BY16" s="62">
        <f t="shared" si="14"/>
        <v>0.182</v>
      </c>
      <c r="BZ16" s="62">
        <f t="shared" si="14"/>
        <v>0.182</v>
      </c>
      <c r="CA16" s="62">
        <f t="shared" si="14"/>
        <v>0.182</v>
      </c>
      <c r="CB16" s="62"/>
      <c r="CC16" s="62">
        <f t="shared" si="14"/>
        <v>0.182</v>
      </c>
      <c r="CD16" s="62"/>
      <c r="CE16" s="62"/>
      <c r="CF16" s="62"/>
      <c r="CG16" s="62"/>
      <c r="CH16" s="62"/>
      <c r="CI16" s="62"/>
      <c r="CJ16" s="62">
        <f t="shared" si="14"/>
        <v>0.182</v>
      </c>
      <c r="CK16" s="62">
        <f t="shared" si="14"/>
        <v>0.182</v>
      </c>
      <c r="CL16" s="62">
        <f t="shared" si="14"/>
        <v>0.182</v>
      </c>
    </row>
    <row r="17" spans="1:90" x14ac:dyDescent="0.3">
      <c r="A17" s="52" t="str">
        <f>HABITATS!A16</f>
        <v>J2.3</v>
      </c>
      <c r="B17" s="79">
        <f>HABITATS!B37</f>
        <v>2.633</v>
      </c>
      <c r="C17" s="62">
        <f t="shared" si="0"/>
        <v>2.633</v>
      </c>
      <c r="D17" s="62">
        <v>0.50800000000000001</v>
      </c>
      <c r="E17" s="62">
        <f t="shared" ref="E17:BK17" si="15">$B17</f>
        <v>2.633</v>
      </c>
      <c r="F17" s="62"/>
      <c r="G17" s="62"/>
      <c r="H17" s="62">
        <f t="shared" si="15"/>
        <v>2.633</v>
      </c>
      <c r="I17" s="62">
        <f t="shared" si="15"/>
        <v>2.633</v>
      </c>
      <c r="J17" s="62">
        <f t="shared" si="15"/>
        <v>2.633</v>
      </c>
      <c r="K17" s="62"/>
      <c r="L17" s="62">
        <f t="shared" si="13"/>
        <v>2.633</v>
      </c>
      <c r="M17" s="62"/>
      <c r="N17" s="62"/>
      <c r="O17" s="62">
        <f t="shared" si="13"/>
        <v>2.633</v>
      </c>
      <c r="P17" s="62"/>
      <c r="Q17" s="62"/>
      <c r="R17" s="62">
        <f t="shared" si="13"/>
        <v>2.633</v>
      </c>
      <c r="S17" s="62">
        <f t="shared" si="13"/>
        <v>2.633</v>
      </c>
      <c r="T17" s="62">
        <f t="shared" si="13"/>
        <v>2.633</v>
      </c>
      <c r="U17" s="62">
        <f t="shared" si="13"/>
        <v>2.633</v>
      </c>
      <c r="V17" s="62">
        <f t="shared" si="13"/>
        <v>2.633</v>
      </c>
      <c r="W17" s="62"/>
      <c r="X17" s="62">
        <f t="shared" si="13"/>
        <v>2.633</v>
      </c>
      <c r="Y17" s="62">
        <f t="shared" si="13"/>
        <v>2.633</v>
      </c>
      <c r="Z17" s="62"/>
      <c r="AA17" s="62"/>
      <c r="AB17" s="62"/>
      <c r="AC17" s="62">
        <f t="shared" si="13"/>
        <v>2.633</v>
      </c>
      <c r="AD17" s="62"/>
      <c r="AE17" s="62">
        <f t="shared" si="13"/>
        <v>2.633</v>
      </c>
      <c r="AF17" s="62">
        <f t="shared" si="13"/>
        <v>2.633</v>
      </c>
      <c r="AG17" s="62"/>
      <c r="AH17" s="62"/>
      <c r="AI17" s="62"/>
      <c r="AJ17" s="62"/>
      <c r="AK17" s="62"/>
      <c r="AL17" s="62"/>
      <c r="AM17" s="62">
        <f t="shared" si="13"/>
        <v>2.633</v>
      </c>
      <c r="AN17" s="62"/>
      <c r="AO17" s="62">
        <f t="shared" si="13"/>
        <v>2.633</v>
      </c>
      <c r="AP17" s="62">
        <f t="shared" si="13"/>
        <v>2.633</v>
      </c>
      <c r="AQ17" s="62">
        <f t="shared" si="13"/>
        <v>2.633</v>
      </c>
      <c r="AR17" s="62"/>
      <c r="AS17" s="62">
        <f t="shared" si="13"/>
        <v>2.633</v>
      </c>
      <c r="AT17" s="62">
        <f t="shared" si="13"/>
        <v>2.633</v>
      </c>
      <c r="AU17" s="62"/>
      <c r="AV17" s="62">
        <f t="shared" si="13"/>
        <v>2.633</v>
      </c>
      <c r="AW17" s="62"/>
      <c r="AX17" s="62"/>
      <c r="AY17" s="62"/>
      <c r="AZ17" s="62">
        <f t="shared" si="13"/>
        <v>2.633</v>
      </c>
      <c r="BA17" s="62"/>
      <c r="BB17" s="62"/>
      <c r="BC17" s="62">
        <f t="shared" si="13"/>
        <v>2.633</v>
      </c>
      <c r="BD17" s="62">
        <f t="shared" si="13"/>
        <v>2.633</v>
      </c>
      <c r="BE17" s="62"/>
      <c r="BF17" s="62"/>
      <c r="BG17" s="62"/>
      <c r="BH17" s="62"/>
      <c r="BI17" s="62"/>
      <c r="BJ17" s="62"/>
      <c r="BK17" s="62">
        <f t="shared" si="15"/>
        <v>2.633</v>
      </c>
      <c r="BL17" s="62"/>
      <c r="BM17" s="62">
        <f t="shared" si="14"/>
        <v>2.633</v>
      </c>
      <c r="BN17" s="62">
        <f t="shared" si="14"/>
        <v>2.633</v>
      </c>
      <c r="BO17" s="62">
        <f t="shared" si="14"/>
        <v>2.633</v>
      </c>
      <c r="BP17" s="62">
        <f t="shared" si="14"/>
        <v>2.633</v>
      </c>
      <c r="BQ17" s="62">
        <f t="shared" si="14"/>
        <v>2.633</v>
      </c>
      <c r="BR17" s="62">
        <f t="shared" si="14"/>
        <v>2.633</v>
      </c>
      <c r="BS17" s="62">
        <f t="shared" si="14"/>
        <v>2.633</v>
      </c>
      <c r="BT17" s="62">
        <f t="shared" si="14"/>
        <v>2.633</v>
      </c>
      <c r="BU17" s="62">
        <f t="shared" si="14"/>
        <v>2.633</v>
      </c>
      <c r="BV17" s="62"/>
      <c r="BW17" s="62">
        <f t="shared" si="14"/>
        <v>2.633</v>
      </c>
      <c r="BX17" s="62">
        <f t="shared" si="14"/>
        <v>2.633</v>
      </c>
      <c r="BY17" s="62">
        <f t="shared" si="14"/>
        <v>2.633</v>
      </c>
      <c r="BZ17" s="62">
        <f t="shared" si="14"/>
        <v>2.633</v>
      </c>
      <c r="CA17" s="62">
        <f t="shared" si="14"/>
        <v>2.633</v>
      </c>
      <c r="CB17" s="62">
        <f t="shared" si="14"/>
        <v>2.633</v>
      </c>
      <c r="CC17" s="62">
        <f t="shared" si="14"/>
        <v>2.633</v>
      </c>
      <c r="CD17" s="62"/>
      <c r="CE17" s="62"/>
      <c r="CF17" s="62"/>
      <c r="CG17" s="62"/>
      <c r="CH17" s="62"/>
      <c r="CI17" s="62"/>
      <c r="CJ17" s="62">
        <f t="shared" si="14"/>
        <v>2.633</v>
      </c>
      <c r="CK17" s="62">
        <f t="shared" si="14"/>
        <v>2.633</v>
      </c>
      <c r="CL17" s="62">
        <f t="shared" si="14"/>
        <v>2.633</v>
      </c>
    </row>
    <row r="18" spans="1:90" x14ac:dyDescent="0.3">
      <c r="A18" s="52" t="str">
        <f>HABITATS!A17</f>
        <v>J2.8</v>
      </c>
      <c r="B18" s="79">
        <f>HABITATS!B38</f>
        <v>7.2999999999999995E-2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HABITATS!B39</f>
        <v>0</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4"/>
        <v>0</v>
      </c>
      <c r="BN19" s="62"/>
      <c r="BO19" s="62">
        <f t="shared" si="14"/>
        <v>0</v>
      </c>
      <c r="BP19" s="62">
        <f t="shared" si="14"/>
        <v>0</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HABITATS!B40</f>
        <v>0.56799999999999995</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AC21" si="16">SUM(B4:B20)</f>
        <v>106.58899999999998</v>
      </c>
      <c r="C21" s="63">
        <f t="shared" si="16"/>
        <v>3.1829999999999998</v>
      </c>
      <c r="D21" s="63">
        <v>0.58799999999999997</v>
      </c>
      <c r="E21" s="63">
        <f t="shared" si="16"/>
        <v>105.94799999999999</v>
      </c>
      <c r="F21" s="63">
        <f t="shared" si="16"/>
        <v>0</v>
      </c>
      <c r="G21" s="63">
        <f t="shared" si="16"/>
        <v>3.8929999999999998</v>
      </c>
      <c r="H21" s="63">
        <f t="shared" si="16"/>
        <v>22.633999999999997</v>
      </c>
      <c r="I21" s="63">
        <f t="shared" si="16"/>
        <v>22.772999999999996</v>
      </c>
      <c r="J21" s="63">
        <f t="shared" si="16"/>
        <v>13.521999999999998</v>
      </c>
      <c r="K21" s="63">
        <f t="shared" si="16"/>
        <v>0</v>
      </c>
      <c r="L21" s="63">
        <f t="shared" si="16"/>
        <v>105.809</v>
      </c>
      <c r="M21" s="63">
        <f t="shared" si="16"/>
        <v>0</v>
      </c>
      <c r="N21" s="63">
        <f t="shared" si="16"/>
        <v>102.626</v>
      </c>
      <c r="O21" s="63">
        <f t="shared" si="16"/>
        <v>105.809</v>
      </c>
      <c r="P21" s="63">
        <f t="shared" si="16"/>
        <v>10.199999999999999</v>
      </c>
      <c r="Q21" s="63">
        <f t="shared" si="16"/>
        <v>19.451000000000001</v>
      </c>
      <c r="R21" s="63">
        <f t="shared" si="16"/>
        <v>22.772999999999996</v>
      </c>
      <c r="S21" s="63">
        <f t="shared" si="16"/>
        <v>22.633999999999997</v>
      </c>
      <c r="T21" s="63">
        <f t="shared" si="16"/>
        <v>22.772999999999996</v>
      </c>
      <c r="U21" s="63">
        <f t="shared" si="16"/>
        <v>92.803999999999988</v>
      </c>
      <c r="V21" s="63">
        <f t="shared" si="16"/>
        <v>22.772999999999996</v>
      </c>
      <c r="W21" s="63">
        <f t="shared" si="16"/>
        <v>102.765</v>
      </c>
      <c r="X21" s="63">
        <f t="shared" si="16"/>
        <v>105.809</v>
      </c>
      <c r="Y21" s="63">
        <f t="shared" si="16"/>
        <v>105.94799999999999</v>
      </c>
      <c r="Z21" s="63">
        <f t="shared" si="16"/>
        <v>102.626</v>
      </c>
      <c r="AA21" s="63">
        <f t="shared" si="16"/>
        <v>19.451000000000001</v>
      </c>
      <c r="AB21" s="63">
        <f t="shared" si="16"/>
        <v>6.2714599999999994</v>
      </c>
      <c r="AC21" s="63">
        <f t="shared" si="16"/>
        <v>92.803999999999988</v>
      </c>
      <c r="AD21" s="63">
        <f t="shared" ref="AD21:BI21" si="17">SUM(AD4:AD20)</f>
        <v>19.451000000000001</v>
      </c>
      <c r="AE21" s="63">
        <f t="shared" si="17"/>
        <v>105.809</v>
      </c>
      <c r="AF21" s="63">
        <f t="shared" si="17"/>
        <v>105.809</v>
      </c>
      <c r="AG21" s="63">
        <f t="shared" si="17"/>
        <v>23.344000000000001</v>
      </c>
      <c r="AH21" s="63">
        <f t="shared" si="17"/>
        <v>21.829460000000001</v>
      </c>
      <c r="AI21" s="63">
        <f t="shared" si="17"/>
        <v>102.626</v>
      </c>
      <c r="AJ21" s="63">
        <f t="shared" si="17"/>
        <v>19.451000000000001</v>
      </c>
      <c r="AK21" s="63">
        <f t="shared" si="17"/>
        <v>19.59</v>
      </c>
      <c r="AL21" s="63">
        <f t="shared" si="17"/>
        <v>3.8929999999999998</v>
      </c>
      <c r="AM21" s="63">
        <f t="shared" si="17"/>
        <v>22.772999999999996</v>
      </c>
      <c r="AN21" s="63">
        <f t="shared" si="17"/>
        <v>14.093</v>
      </c>
      <c r="AO21" s="63">
        <f t="shared" si="17"/>
        <v>105.94799999999999</v>
      </c>
      <c r="AP21" s="63">
        <f t="shared" si="17"/>
        <v>105.809</v>
      </c>
      <c r="AQ21" s="63">
        <f t="shared" si="17"/>
        <v>22.633999999999997</v>
      </c>
      <c r="AR21" s="63">
        <f t="shared" si="17"/>
        <v>89.481999999999999</v>
      </c>
      <c r="AS21" s="63">
        <f t="shared" si="17"/>
        <v>22.772999999999996</v>
      </c>
      <c r="AT21" s="63">
        <f t="shared" si="17"/>
        <v>105.809</v>
      </c>
      <c r="AU21" s="63">
        <f t="shared" si="17"/>
        <v>19.451000000000001</v>
      </c>
      <c r="AV21" s="63">
        <f t="shared" si="17"/>
        <v>105.809</v>
      </c>
      <c r="AW21" s="63">
        <f t="shared" si="17"/>
        <v>102.626</v>
      </c>
      <c r="AX21" s="63">
        <f t="shared" si="17"/>
        <v>19.451000000000001</v>
      </c>
      <c r="AY21" s="63">
        <f t="shared" si="17"/>
        <v>19.451000000000001</v>
      </c>
      <c r="AZ21" s="63">
        <f t="shared" si="17"/>
        <v>105.809</v>
      </c>
      <c r="BA21" s="63">
        <f t="shared" si="17"/>
        <v>102.626</v>
      </c>
      <c r="BB21" s="63">
        <f t="shared" si="17"/>
        <v>102.626</v>
      </c>
      <c r="BC21" s="63">
        <f t="shared" si="17"/>
        <v>26.526999999999997</v>
      </c>
      <c r="BD21" s="63">
        <f t="shared" si="17"/>
        <v>86.35799999999999</v>
      </c>
      <c r="BE21" s="63">
        <f t="shared" si="17"/>
        <v>83.174999999999997</v>
      </c>
      <c r="BF21" s="63">
        <f t="shared" si="17"/>
        <v>102.765</v>
      </c>
      <c r="BG21" s="63">
        <f t="shared" si="17"/>
        <v>83.174999999999997</v>
      </c>
      <c r="BH21" s="63">
        <f t="shared" si="17"/>
        <v>0</v>
      </c>
      <c r="BI21" s="63">
        <f t="shared" si="17"/>
        <v>0</v>
      </c>
      <c r="BJ21" s="63">
        <f t="shared" ref="BJ21:CL21" si="18">SUM(BJ4:BJ20)</f>
        <v>19.59</v>
      </c>
      <c r="BK21" s="63">
        <f t="shared" si="18"/>
        <v>26.116</v>
      </c>
      <c r="BL21" s="63">
        <f t="shared" si="18"/>
        <v>83.174999999999997</v>
      </c>
      <c r="BM21" s="63">
        <f t="shared" si="18"/>
        <v>105.398</v>
      </c>
      <c r="BN21" s="63">
        <f t="shared" si="18"/>
        <v>22.772999999999996</v>
      </c>
      <c r="BO21" s="63">
        <f t="shared" si="18"/>
        <v>22.222999999999999</v>
      </c>
      <c r="BP21" s="63">
        <f t="shared" si="18"/>
        <v>82.464999999999989</v>
      </c>
      <c r="BQ21" s="63">
        <f t="shared" si="18"/>
        <v>96.696999999999989</v>
      </c>
      <c r="BR21" s="63">
        <f t="shared" si="18"/>
        <v>22.772999999999996</v>
      </c>
      <c r="BS21" s="63">
        <f t="shared" si="18"/>
        <v>22.772999999999996</v>
      </c>
      <c r="BT21" s="63">
        <f t="shared" si="18"/>
        <v>96.557999999999993</v>
      </c>
      <c r="BU21" s="63">
        <f t="shared" si="18"/>
        <v>22.222999999999999</v>
      </c>
      <c r="BV21" s="63">
        <f t="shared" si="18"/>
        <v>83.174999999999997</v>
      </c>
      <c r="BW21" s="63">
        <f t="shared" si="18"/>
        <v>105.94799999999999</v>
      </c>
      <c r="BX21" s="63">
        <f t="shared" si="18"/>
        <v>105.627</v>
      </c>
      <c r="BY21" s="63">
        <f t="shared" si="18"/>
        <v>105.809</v>
      </c>
      <c r="BZ21" s="63">
        <f t="shared" si="18"/>
        <v>26.526999999999997</v>
      </c>
      <c r="CA21" s="63">
        <f t="shared" si="18"/>
        <v>26.526999999999997</v>
      </c>
      <c r="CB21" s="63">
        <f t="shared" si="18"/>
        <v>13.201000000000001</v>
      </c>
      <c r="CC21" s="63">
        <f t="shared" si="18"/>
        <v>7.2150000000000007</v>
      </c>
      <c r="CD21" s="63">
        <f t="shared" si="18"/>
        <v>23.344000000000001</v>
      </c>
      <c r="CE21" s="63">
        <f t="shared" si="18"/>
        <v>23.483000000000001</v>
      </c>
      <c r="CF21" s="63">
        <f t="shared" si="18"/>
        <v>19.451000000000001</v>
      </c>
      <c r="CG21" s="63">
        <f t="shared" si="18"/>
        <v>93.513999999999996</v>
      </c>
      <c r="CH21" s="63">
        <f t="shared" si="18"/>
        <v>23.344000000000001</v>
      </c>
      <c r="CI21" s="63">
        <f t="shared" si="18"/>
        <v>19.451000000000001</v>
      </c>
      <c r="CJ21" s="63">
        <f t="shared" si="18"/>
        <v>105.94799999999999</v>
      </c>
      <c r="CK21" s="63">
        <f t="shared" si="18"/>
        <v>105.94799999999999</v>
      </c>
      <c r="CL21" s="63">
        <f t="shared" si="18"/>
        <v>13.382999999999999</v>
      </c>
    </row>
    <row r="22" spans="1:90" x14ac:dyDescent="0.3">
      <c r="A22" s="54" t="s">
        <v>8</v>
      </c>
      <c r="B22" s="54" t="s">
        <v>0</v>
      </c>
      <c r="C22" s="54"/>
      <c r="D22" s="69"/>
      <c r="E22" s="69"/>
      <c r="Q22" s="61"/>
      <c r="BC22" s="69"/>
      <c r="BD22" s="69"/>
      <c r="BE22" s="69"/>
    </row>
    <row r="23" spans="1:90" x14ac:dyDescent="0.3">
      <c r="A23" s="52" t="str">
        <f>HABITATS!A3</f>
        <v>A1.1.2</v>
      </c>
      <c r="B23" s="79">
        <f>HABITATS!C24</f>
        <v>10.199999999999999</v>
      </c>
      <c r="C23" s="62"/>
      <c r="D23" s="62"/>
      <c r="E23" s="62">
        <f t="shared" ref="E23:J30" si="19">$B23</f>
        <v>10.199999999999999</v>
      </c>
      <c r="F23" s="62"/>
      <c r="G23" s="62"/>
      <c r="H23" s="62">
        <f t="shared" si="19"/>
        <v>10.199999999999999</v>
      </c>
      <c r="I23" s="62">
        <f t="shared" si="19"/>
        <v>10.199999999999999</v>
      </c>
      <c r="J23" s="62">
        <f t="shared" si="19"/>
        <v>10.199999999999999</v>
      </c>
      <c r="K23" s="62"/>
      <c r="L23" s="62">
        <f t="shared" ref="L23:AA29" si="20">$B23</f>
        <v>10.199999999999999</v>
      </c>
      <c r="M23" s="62"/>
      <c r="N23" s="62">
        <f t="shared" si="20"/>
        <v>10.199999999999999</v>
      </c>
      <c r="O23" s="62">
        <f t="shared" si="20"/>
        <v>10.199999999999999</v>
      </c>
      <c r="P23" s="62">
        <f t="shared" si="20"/>
        <v>10.199999999999999</v>
      </c>
      <c r="Q23" s="62">
        <f t="shared" si="20"/>
        <v>10.199999999999999</v>
      </c>
      <c r="R23" s="62">
        <f t="shared" si="20"/>
        <v>10.199999999999999</v>
      </c>
      <c r="S23" s="62">
        <f t="shared" si="20"/>
        <v>10.199999999999999</v>
      </c>
      <c r="T23" s="62">
        <f t="shared" si="20"/>
        <v>10.199999999999999</v>
      </c>
      <c r="U23" s="62">
        <f t="shared" si="20"/>
        <v>10.199999999999999</v>
      </c>
      <c r="V23" s="62">
        <f t="shared" si="20"/>
        <v>10.199999999999999</v>
      </c>
      <c r="W23" s="62">
        <f t="shared" si="20"/>
        <v>10.199999999999999</v>
      </c>
      <c r="X23" s="62">
        <f t="shared" si="20"/>
        <v>10.199999999999999</v>
      </c>
      <c r="Y23" s="62">
        <f t="shared" si="20"/>
        <v>10.199999999999999</v>
      </c>
      <c r="Z23" s="62">
        <f t="shared" si="20"/>
        <v>10.199999999999999</v>
      </c>
      <c r="AA23" s="62">
        <f t="shared" si="20"/>
        <v>10.199999999999999</v>
      </c>
      <c r="AB23" s="62"/>
      <c r="AC23" s="62">
        <f t="shared" ref="AC23:BF24" si="21">$B23</f>
        <v>10.199999999999999</v>
      </c>
      <c r="AD23" s="62">
        <f t="shared" si="21"/>
        <v>10.199999999999999</v>
      </c>
      <c r="AE23" s="62">
        <f t="shared" si="21"/>
        <v>10.199999999999999</v>
      </c>
      <c r="AF23" s="62">
        <f t="shared" si="21"/>
        <v>10.199999999999999</v>
      </c>
      <c r="AG23" s="62">
        <f t="shared" si="21"/>
        <v>10.199999999999999</v>
      </c>
      <c r="AH23" s="62">
        <f t="shared" si="21"/>
        <v>10.199999999999999</v>
      </c>
      <c r="AI23" s="62">
        <f t="shared" si="21"/>
        <v>10.199999999999999</v>
      </c>
      <c r="AJ23" s="62">
        <f t="shared" si="21"/>
        <v>10.199999999999999</v>
      </c>
      <c r="AK23" s="62">
        <f t="shared" si="21"/>
        <v>10.199999999999999</v>
      </c>
      <c r="AL23" s="62"/>
      <c r="AM23" s="62">
        <f t="shared" si="21"/>
        <v>10.199999999999999</v>
      </c>
      <c r="AN23" s="62">
        <f t="shared" si="21"/>
        <v>10.199999999999999</v>
      </c>
      <c r="AO23" s="62">
        <f t="shared" si="21"/>
        <v>10.199999999999999</v>
      </c>
      <c r="AP23" s="62">
        <f t="shared" si="21"/>
        <v>10.199999999999999</v>
      </c>
      <c r="AQ23" s="62">
        <f t="shared" si="21"/>
        <v>10.199999999999999</v>
      </c>
      <c r="AR23" s="62">
        <f t="shared" si="21"/>
        <v>10.199999999999999</v>
      </c>
      <c r="AS23" s="62">
        <f t="shared" si="21"/>
        <v>10.199999999999999</v>
      </c>
      <c r="AT23" s="62">
        <f t="shared" si="21"/>
        <v>10.199999999999999</v>
      </c>
      <c r="AU23" s="62">
        <f t="shared" si="21"/>
        <v>10.199999999999999</v>
      </c>
      <c r="AV23" s="62">
        <f t="shared" si="21"/>
        <v>10.199999999999999</v>
      </c>
      <c r="AW23" s="62">
        <f t="shared" si="21"/>
        <v>10.199999999999999</v>
      </c>
      <c r="AX23" s="62">
        <f t="shared" si="21"/>
        <v>10.199999999999999</v>
      </c>
      <c r="AY23" s="62">
        <f t="shared" si="21"/>
        <v>10.199999999999999</v>
      </c>
      <c r="AZ23" s="62">
        <f t="shared" si="21"/>
        <v>10.199999999999999</v>
      </c>
      <c r="BA23" s="62">
        <f t="shared" si="21"/>
        <v>10.199999999999999</v>
      </c>
      <c r="BB23" s="62">
        <f t="shared" si="21"/>
        <v>10.199999999999999</v>
      </c>
      <c r="BC23" s="62">
        <f t="shared" si="21"/>
        <v>10.199999999999999</v>
      </c>
      <c r="BD23" s="62"/>
      <c r="BE23" s="62"/>
      <c r="BF23" s="62">
        <f t="shared" si="21"/>
        <v>10.199999999999999</v>
      </c>
      <c r="BG23" s="62"/>
      <c r="BH23" s="62"/>
      <c r="BI23" s="62"/>
      <c r="BJ23" s="62">
        <f t="shared" ref="BJ23:CE26" si="22">$B23</f>
        <v>10.199999999999999</v>
      </c>
      <c r="BK23" s="62">
        <f t="shared" si="22"/>
        <v>10.199999999999999</v>
      </c>
      <c r="BL23" s="62"/>
      <c r="BM23" s="62">
        <f t="shared" si="22"/>
        <v>10.199999999999999</v>
      </c>
      <c r="BN23" s="62">
        <f t="shared" si="22"/>
        <v>10.199999999999999</v>
      </c>
      <c r="BO23" s="62">
        <f t="shared" si="22"/>
        <v>10.199999999999999</v>
      </c>
      <c r="BP23" s="62"/>
      <c r="BQ23" s="62">
        <f t="shared" si="22"/>
        <v>10.199999999999999</v>
      </c>
      <c r="BR23" s="62">
        <f t="shared" si="22"/>
        <v>10.199999999999999</v>
      </c>
      <c r="BS23" s="62">
        <f t="shared" si="22"/>
        <v>10.199999999999999</v>
      </c>
      <c r="BT23" s="62">
        <f t="shared" si="22"/>
        <v>10.199999999999999</v>
      </c>
      <c r="BU23" s="62">
        <f t="shared" si="22"/>
        <v>10.199999999999999</v>
      </c>
      <c r="BV23" s="62"/>
      <c r="BW23" s="62">
        <f t="shared" si="22"/>
        <v>10.199999999999999</v>
      </c>
      <c r="BX23" s="62">
        <f t="shared" si="22"/>
        <v>10.199999999999999</v>
      </c>
      <c r="BY23" s="62">
        <f t="shared" si="22"/>
        <v>10.199999999999999</v>
      </c>
      <c r="BZ23" s="62">
        <f t="shared" si="22"/>
        <v>10.199999999999999</v>
      </c>
      <c r="CA23" s="62">
        <f t="shared" si="22"/>
        <v>10.199999999999999</v>
      </c>
      <c r="CB23" s="62">
        <f t="shared" si="22"/>
        <v>10.199999999999999</v>
      </c>
      <c r="CC23" s="62"/>
      <c r="CD23" s="62">
        <f t="shared" si="22"/>
        <v>10.199999999999999</v>
      </c>
      <c r="CE23" s="62">
        <f t="shared" si="22"/>
        <v>10.199999999999999</v>
      </c>
      <c r="CF23" s="62">
        <f t="shared" ref="CA23:CL30" si="23">$B23</f>
        <v>10.199999999999999</v>
      </c>
      <c r="CG23" s="62">
        <f t="shared" si="23"/>
        <v>10.199999999999999</v>
      </c>
      <c r="CH23" s="62">
        <f t="shared" si="23"/>
        <v>10.199999999999999</v>
      </c>
      <c r="CI23" s="62">
        <f t="shared" si="23"/>
        <v>10.199999999999999</v>
      </c>
      <c r="CJ23" s="62">
        <f t="shared" si="23"/>
        <v>10.199999999999999</v>
      </c>
      <c r="CK23" s="62">
        <f t="shared" si="23"/>
        <v>10.199999999999999</v>
      </c>
      <c r="CL23" s="62">
        <f t="shared" si="23"/>
        <v>10.199999999999999</v>
      </c>
    </row>
    <row r="24" spans="1:90" x14ac:dyDescent="0.3">
      <c r="A24" s="52" t="str">
        <f>HABITATS!A4</f>
        <v>A1.3.2</v>
      </c>
      <c r="B24" s="79">
        <f>HABITATS!C25</f>
        <v>8.2999999999999989</v>
      </c>
      <c r="C24" s="62"/>
      <c r="D24" s="62"/>
      <c r="E24" s="62">
        <f t="shared" si="19"/>
        <v>8.2999999999999989</v>
      </c>
      <c r="F24" s="62"/>
      <c r="G24" s="62"/>
      <c r="H24" s="62">
        <f t="shared" si="19"/>
        <v>8.2999999999999989</v>
      </c>
      <c r="I24" s="62">
        <f t="shared" si="19"/>
        <v>8.2999999999999989</v>
      </c>
      <c r="J24" s="62"/>
      <c r="K24" s="62"/>
      <c r="L24" s="62">
        <f t="shared" si="20"/>
        <v>8.2999999999999989</v>
      </c>
      <c r="M24" s="62"/>
      <c r="N24" s="62">
        <f t="shared" si="20"/>
        <v>8.2999999999999989</v>
      </c>
      <c r="O24" s="62">
        <f t="shared" si="20"/>
        <v>8.2999999999999989</v>
      </c>
      <c r="P24" s="62"/>
      <c r="Q24" s="62">
        <f t="shared" si="20"/>
        <v>8.2999999999999989</v>
      </c>
      <c r="R24" s="62">
        <f t="shared" si="20"/>
        <v>8.2999999999999989</v>
      </c>
      <c r="S24" s="62">
        <f t="shared" si="20"/>
        <v>8.2999999999999989</v>
      </c>
      <c r="T24" s="62">
        <f t="shared" si="20"/>
        <v>8.2999999999999989</v>
      </c>
      <c r="U24" s="62"/>
      <c r="V24" s="62">
        <f t="shared" si="20"/>
        <v>8.2999999999999989</v>
      </c>
      <c r="W24" s="62">
        <f t="shared" si="20"/>
        <v>8.2999999999999989</v>
      </c>
      <c r="X24" s="62">
        <f t="shared" si="20"/>
        <v>8.2999999999999989</v>
      </c>
      <c r="Y24" s="62">
        <f t="shared" si="20"/>
        <v>8.2999999999999989</v>
      </c>
      <c r="Z24" s="62">
        <f t="shared" si="20"/>
        <v>8.2999999999999989</v>
      </c>
      <c r="AA24" s="62">
        <f t="shared" si="20"/>
        <v>8.2999999999999989</v>
      </c>
      <c r="AB24" s="62"/>
      <c r="AC24" s="62"/>
      <c r="AD24" s="62">
        <f t="shared" si="21"/>
        <v>8.2999999999999989</v>
      </c>
      <c r="AE24" s="62">
        <f t="shared" si="21"/>
        <v>8.2999999999999989</v>
      </c>
      <c r="AF24" s="62">
        <f t="shared" si="21"/>
        <v>8.2999999999999989</v>
      </c>
      <c r="AG24" s="62">
        <f t="shared" si="21"/>
        <v>8.2999999999999989</v>
      </c>
      <c r="AH24" s="62">
        <f t="shared" si="21"/>
        <v>8.2999999999999989</v>
      </c>
      <c r="AI24" s="62">
        <f t="shared" si="21"/>
        <v>8.2999999999999989</v>
      </c>
      <c r="AJ24" s="62">
        <f t="shared" si="21"/>
        <v>8.2999999999999989</v>
      </c>
      <c r="AK24" s="62">
        <f t="shared" si="21"/>
        <v>8.2999999999999989</v>
      </c>
      <c r="AL24" s="62"/>
      <c r="AM24" s="62">
        <f t="shared" si="21"/>
        <v>8.2999999999999989</v>
      </c>
      <c r="AN24" s="62"/>
      <c r="AO24" s="62">
        <f t="shared" si="21"/>
        <v>8.2999999999999989</v>
      </c>
      <c r="AP24" s="62">
        <f t="shared" si="21"/>
        <v>8.2999999999999989</v>
      </c>
      <c r="AQ24" s="62">
        <f t="shared" si="21"/>
        <v>8.2999999999999989</v>
      </c>
      <c r="AR24" s="62"/>
      <c r="AS24" s="62">
        <f t="shared" si="21"/>
        <v>8.2999999999999989</v>
      </c>
      <c r="AT24" s="62">
        <f t="shared" si="21"/>
        <v>8.2999999999999989</v>
      </c>
      <c r="AU24" s="62">
        <f t="shared" si="21"/>
        <v>8.2999999999999989</v>
      </c>
      <c r="AV24" s="62">
        <f t="shared" si="21"/>
        <v>8.2999999999999989</v>
      </c>
      <c r="AW24" s="62">
        <f t="shared" si="21"/>
        <v>8.2999999999999989</v>
      </c>
      <c r="AX24" s="62">
        <f t="shared" si="21"/>
        <v>8.2999999999999989</v>
      </c>
      <c r="AY24" s="62">
        <f t="shared" si="21"/>
        <v>8.2999999999999989</v>
      </c>
      <c r="AZ24" s="62">
        <f t="shared" si="21"/>
        <v>8.2999999999999989</v>
      </c>
      <c r="BA24" s="62">
        <f t="shared" si="21"/>
        <v>8.2999999999999989</v>
      </c>
      <c r="BB24" s="62">
        <f t="shared" si="21"/>
        <v>8.2999999999999989</v>
      </c>
      <c r="BC24" s="62">
        <f t="shared" si="21"/>
        <v>8.2999999999999989</v>
      </c>
      <c r="BD24" s="62"/>
      <c r="BE24" s="62"/>
      <c r="BF24" s="62">
        <f t="shared" si="21"/>
        <v>8.2999999999999989</v>
      </c>
      <c r="BG24" s="62"/>
      <c r="BH24" s="62"/>
      <c r="BI24" s="62"/>
      <c r="BJ24" s="62">
        <f t="shared" si="22"/>
        <v>8.2999999999999989</v>
      </c>
      <c r="BK24" s="62">
        <f t="shared" si="22"/>
        <v>8.2999999999999989</v>
      </c>
      <c r="BL24" s="62"/>
      <c r="BM24" s="62">
        <f t="shared" si="22"/>
        <v>8.2999999999999989</v>
      </c>
      <c r="BN24" s="62">
        <f t="shared" si="22"/>
        <v>8.2999999999999989</v>
      </c>
      <c r="BO24" s="62">
        <f t="shared" si="22"/>
        <v>8.2999999999999989</v>
      </c>
      <c r="BP24" s="62"/>
      <c r="BQ24" s="62"/>
      <c r="BR24" s="62">
        <f t="shared" si="22"/>
        <v>8.2999999999999989</v>
      </c>
      <c r="BS24" s="62">
        <f t="shared" si="22"/>
        <v>8.2999999999999989</v>
      </c>
      <c r="BT24" s="62"/>
      <c r="BU24" s="62">
        <f t="shared" si="22"/>
        <v>8.2999999999999989</v>
      </c>
      <c r="BV24" s="62"/>
      <c r="BW24" s="62">
        <f t="shared" si="22"/>
        <v>8.2999999999999989</v>
      </c>
      <c r="BX24" s="62">
        <f t="shared" si="22"/>
        <v>8.2999999999999989</v>
      </c>
      <c r="BY24" s="62">
        <f t="shared" si="22"/>
        <v>8.2999999999999989</v>
      </c>
      <c r="BZ24" s="62">
        <f t="shared" si="22"/>
        <v>8.2999999999999989</v>
      </c>
      <c r="CA24" s="62">
        <f t="shared" si="23"/>
        <v>8.2999999999999989</v>
      </c>
      <c r="CB24" s="62"/>
      <c r="CC24" s="62"/>
      <c r="CD24" s="62">
        <f t="shared" si="23"/>
        <v>8.2999999999999989</v>
      </c>
      <c r="CE24" s="62">
        <f t="shared" si="23"/>
        <v>8.2999999999999989</v>
      </c>
      <c r="CF24" s="62">
        <f t="shared" si="23"/>
        <v>8.2999999999999989</v>
      </c>
      <c r="CG24" s="62"/>
      <c r="CH24" s="62">
        <f t="shared" si="23"/>
        <v>8.2999999999999989</v>
      </c>
      <c r="CI24" s="62">
        <f t="shared" si="23"/>
        <v>8.2999999999999989</v>
      </c>
      <c r="CJ24" s="62">
        <f t="shared" si="23"/>
        <v>8.2999999999999989</v>
      </c>
      <c r="CK24" s="62">
        <f t="shared" si="23"/>
        <v>8.2999999999999989</v>
      </c>
      <c r="CL24" s="62"/>
    </row>
    <row r="25" spans="1:90" x14ac:dyDescent="0.3">
      <c r="A25" s="52" t="str">
        <f>HABITATS!A5</f>
        <v>A2.1</v>
      </c>
      <c r="B25" s="79">
        <f>HABITATS!C26</f>
        <v>0</v>
      </c>
      <c r="C25" s="62"/>
      <c r="D25" s="62"/>
      <c r="E25" s="62">
        <f t="shared" si="19"/>
        <v>0</v>
      </c>
      <c r="F25" s="62"/>
      <c r="G25" s="62"/>
      <c r="H25" s="62">
        <f t="shared" si="19"/>
        <v>0</v>
      </c>
      <c r="I25" s="62">
        <f t="shared" si="19"/>
        <v>0</v>
      </c>
      <c r="J25" s="62"/>
      <c r="K25" s="62"/>
      <c r="L25" s="62"/>
      <c r="M25" s="62"/>
      <c r="N25" s="62">
        <f t="shared" si="20"/>
        <v>0</v>
      </c>
      <c r="O25" s="62"/>
      <c r="P25" s="62"/>
      <c r="Q25" s="62">
        <f t="shared" si="20"/>
        <v>0</v>
      </c>
      <c r="R25" s="62">
        <f t="shared" si="20"/>
        <v>0</v>
      </c>
      <c r="S25" s="62"/>
      <c r="T25" s="62"/>
      <c r="U25" s="62">
        <f t="shared" ref="U25:BG29" si="24">$B25</f>
        <v>0</v>
      </c>
      <c r="V25" s="62">
        <f t="shared" si="24"/>
        <v>0</v>
      </c>
      <c r="W25" s="62">
        <f t="shared" si="24"/>
        <v>0</v>
      </c>
      <c r="X25" s="62">
        <f t="shared" si="24"/>
        <v>0</v>
      </c>
      <c r="Y25" s="62">
        <f t="shared" si="24"/>
        <v>0</v>
      </c>
      <c r="Z25" s="62"/>
      <c r="AA25" s="62"/>
      <c r="AB25" s="62"/>
      <c r="AC25" s="62">
        <f t="shared" si="24"/>
        <v>0</v>
      </c>
      <c r="AD25" s="62"/>
      <c r="AE25" s="62">
        <f t="shared" si="24"/>
        <v>0</v>
      </c>
      <c r="AF25" s="62"/>
      <c r="AG25" s="62">
        <f t="shared" si="24"/>
        <v>0</v>
      </c>
      <c r="AH25" s="62"/>
      <c r="AI25" s="62"/>
      <c r="AJ25" s="62"/>
      <c r="AK25" s="62">
        <f t="shared" si="24"/>
        <v>0</v>
      </c>
      <c r="AL25" s="62">
        <f t="shared" si="24"/>
        <v>0</v>
      </c>
      <c r="AM25" s="62">
        <f t="shared" si="24"/>
        <v>0</v>
      </c>
      <c r="AN25" s="62">
        <f t="shared" si="24"/>
        <v>0</v>
      </c>
      <c r="AO25" s="62">
        <f t="shared" si="24"/>
        <v>0</v>
      </c>
      <c r="AP25" s="62">
        <f t="shared" si="24"/>
        <v>0</v>
      </c>
      <c r="AQ25" s="62"/>
      <c r="AR25" s="62"/>
      <c r="AS25" s="62">
        <f t="shared" si="24"/>
        <v>0</v>
      </c>
      <c r="AT25" s="62">
        <f t="shared" si="24"/>
        <v>0</v>
      </c>
      <c r="AU25" s="62"/>
      <c r="AV25" s="62"/>
      <c r="AW25" s="62">
        <f t="shared" si="24"/>
        <v>0</v>
      </c>
      <c r="AX25" s="62">
        <f t="shared" si="24"/>
        <v>0</v>
      </c>
      <c r="AY25" s="62">
        <f t="shared" si="24"/>
        <v>0</v>
      </c>
      <c r="AZ25" s="62"/>
      <c r="BA25" s="62"/>
      <c r="BB25" s="62">
        <f t="shared" si="24"/>
        <v>0</v>
      </c>
      <c r="BC25" s="62">
        <f t="shared" si="24"/>
        <v>0</v>
      </c>
      <c r="BD25" s="62"/>
      <c r="BE25" s="62"/>
      <c r="BF25" s="62"/>
      <c r="BG25" s="62"/>
      <c r="BH25" s="62"/>
      <c r="BI25" s="62"/>
      <c r="BJ25" s="62">
        <f t="shared" ref="BI25:CA28" si="25">$B25</f>
        <v>0</v>
      </c>
      <c r="BK25" s="62"/>
      <c r="BL25" s="62"/>
      <c r="BM25" s="62"/>
      <c r="BN25" s="62">
        <f t="shared" si="22"/>
        <v>0</v>
      </c>
      <c r="BO25" s="62"/>
      <c r="BP25" s="62">
        <f t="shared" si="22"/>
        <v>0</v>
      </c>
      <c r="BQ25" s="62"/>
      <c r="BR25" s="62">
        <f t="shared" si="22"/>
        <v>0</v>
      </c>
      <c r="BS25" s="62">
        <f t="shared" si="22"/>
        <v>0</v>
      </c>
      <c r="BT25" s="62">
        <f t="shared" si="22"/>
        <v>0</v>
      </c>
      <c r="BU25" s="62">
        <f t="shared" si="22"/>
        <v>0</v>
      </c>
      <c r="BV25" s="62">
        <f t="shared" si="22"/>
        <v>0</v>
      </c>
      <c r="BW25" s="62">
        <f t="shared" si="22"/>
        <v>0</v>
      </c>
      <c r="BX25" s="62">
        <f t="shared" si="22"/>
        <v>0</v>
      </c>
      <c r="BY25" s="62">
        <f t="shared" si="22"/>
        <v>0</v>
      </c>
      <c r="BZ25" s="62">
        <f t="shared" si="22"/>
        <v>0</v>
      </c>
      <c r="CA25" s="62">
        <f t="shared" si="23"/>
        <v>0</v>
      </c>
      <c r="CB25" s="62">
        <f t="shared" si="23"/>
        <v>0</v>
      </c>
      <c r="CC25" s="62"/>
      <c r="CD25" s="62"/>
      <c r="CE25" s="62"/>
      <c r="CF25" s="62"/>
      <c r="CG25" s="62">
        <f t="shared" si="23"/>
        <v>0</v>
      </c>
      <c r="CH25" s="62"/>
      <c r="CI25" s="62"/>
      <c r="CJ25" s="62"/>
      <c r="CK25" s="62"/>
      <c r="CL25" s="62"/>
    </row>
    <row r="26" spans="1:90" x14ac:dyDescent="0.3">
      <c r="A26" s="52" t="str">
        <f>HABITATS!A6</f>
        <v>A3.1</v>
      </c>
      <c r="B26" s="79">
        <f>HABITATS!C27</f>
        <v>0</v>
      </c>
      <c r="C26" s="62"/>
      <c r="D26" s="62"/>
      <c r="E26" s="62">
        <f t="shared" si="19"/>
        <v>0</v>
      </c>
      <c r="F26" s="62"/>
      <c r="G26" s="62"/>
      <c r="H26" s="62"/>
      <c r="I26" s="62">
        <f t="shared" si="19"/>
        <v>0</v>
      </c>
      <c r="J26" s="62">
        <f t="shared" si="19"/>
        <v>0</v>
      </c>
      <c r="K26" s="62"/>
      <c r="L26" s="62"/>
      <c r="M26" s="62"/>
      <c r="N26" s="62"/>
      <c r="O26" s="62"/>
      <c r="P26" s="62"/>
      <c r="Q26" s="62"/>
      <c r="R26" s="62">
        <f t="shared" si="20"/>
        <v>0</v>
      </c>
      <c r="S26" s="62"/>
      <c r="T26" s="62">
        <f t="shared" si="20"/>
        <v>0</v>
      </c>
      <c r="U26" s="62">
        <f t="shared" si="24"/>
        <v>0</v>
      </c>
      <c r="V26" s="62">
        <f t="shared" si="24"/>
        <v>0</v>
      </c>
      <c r="W26" s="62">
        <f t="shared" si="24"/>
        <v>0</v>
      </c>
      <c r="X26" s="62"/>
      <c r="Y26" s="62">
        <f t="shared" si="24"/>
        <v>0</v>
      </c>
      <c r="Z26" s="62"/>
      <c r="AA26" s="62"/>
      <c r="AB26" s="62"/>
      <c r="AC26" s="62">
        <f t="shared" si="24"/>
        <v>0</v>
      </c>
      <c r="AD26" s="62"/>
      <c r="AE26" s="62"/>
      <c r="AF26" s="62"/>
      <c r="AG26" s="62"/>
      <c r="AH26" s="62"/>
      <c r="AI26" s="62"/>
      <c r="AJ26" s="62"/>
      <c r="AK26" s="62">
        <f t="shared" si="24"/>
        <v>0</v>
      </c>
      <c r="AL26" s="62"/>
      <c r="AM26" s="62">
        <f t="shared" si="24"/>
        <v>0</v>
      </c>
      <c r="AN26" s="62"/>
      <c r="AO26" s="62">
        <f t="shared" si="24"/>
        <v>0</v>
      </c>
      <c r="AP26" s="62"/>
      <c r="AQ26" s="62"/>
      <c r="AR26" s="62"/>
      <c r="AS26" s="62">
        <f t="shared" si="24"/>
        <v>0</v>
      </c>
      <c r="AT26" s="62"/>
      <c r="AU26" s="62"/>
      <c r="AV26" s="62"/>
      <c r="AW26" s="62"/>
      <c r="AX26" s="62"/>
      <c r="AY26" s="62"/>
      <c r="AZ26" s="62"/>
      <c r="BA26" s="62"/>
      <c r="BB26" s="62"/>
      <c r="BC26" s="62"/>
      <c r="BD26" s="62"/>
      <c r="BE26" s="62"/>
      <c r="BF26" s="62">
        <f t="shared" si="24"/>
        <v>0</v>
      </c>
      <c r="BG26" s="62"/>
      <c r="BH26" s="62"/>
      <c r="BI26" s="62"/>
      <c r="BJ26" s="62">
        <f t="shared" si="25"/>
        <v>0</v>
      </c>
      <c r="BK26" s="62">
        <f t="shared" si="25"/>
        <v>0</v>
      </c>
      <c r="BL26" s="62"/>
      <c r="BM26" s="62">
        <f t="shared" si="22"/>
        <v>0</v>
      </c>
      <c r="BN26" s="62">
        <f t="shared" si="22"/>
        <v>0</v>
      </c>
      <c r="BO26" s="62">
        <f t="shared" si="22"/>
        <v>0</v>
      </c>
      <c r="BP26" s="62"/>
      <c r="BQ26" s="62">
        <f t="shared" si="22"/>
        <v>0</v>
      </c>
      <c r="BR26" s="62">
        <f t="shared" si="22"/>
        <v>0</v>
      </c>
      <c r="BS26" s="62">
        <f t="shared" si="22"/>
        <v>0</v>
      </c>
      <c r="BT26" s="62"/>
      <c r="BU26" s="62">
        <f t="shared" si="22"/>
        <v>0</v>
      </c>
      <c r="BV26" s="62"/>
      <c r="BW26" s="62">
        <f t="shared" si="22"/>
        <v>0</v>
      </c>
      <c r="BX26" s="62"/>
      <c r="BY26" s="62"/>
      <c r="BZ26" s="62"/>
      <c r="CA26" s="62"/>
      <c r="CB26" s="62"/>
      <c r="CC26" s="62">
        <f t="shared" si="23"/>
        <v>0</v>
      </c>
      <c r="CD26" s="62"/>
      <c r="CE26" s="62">
        <f t="shared" si="23"/>
        <v>0</v>
      </c>
      <c r="CF26" s="62"/>
      <c r="CG26" s="62">
        <f t="shared" si="23"/>
        <v>0</v>
      </c>
      <c r="CH26" s="62"/>
      <c r="CI26" s="62"/>
      <c r="CJ26" s="62">
        <f t="shared" si="23"/>
        <v>0</v>
      </c>
      <c r="CK26" s="62">
        <f t="shared" si="23"/>
        <v>0</v>
      </c>
      <c r="CL26" s="62"/>
    </row>
    <row r="27" spans="1:90" x14ac:dyDescent="0.3">
      <c r="A27" s="52" t="str">
        <f>HABITATS!A7</f>
        <v>B2.2</v>
      </c>
      <c r="B27" s="79">
        <f>HABITATS!C28</f>
        <v>3.8929999999999998</v>
      </c>
      <c r="C27" s="62"/>
      <c r="D27" s="62"/>
      <c r="E27" s="62">
        <f t="shared" si="19"/>
        <v>3.8929999999999998</v>
      </c>
      <c r="F27" s="62"/>
      <c r="G27" s="62">
        <f t="shared" si="19"/>
        <v>3.8929999999999998</v>
      </c>
      <c r="H27" s="62"/>
      <c r="I27" s="62"/>
      <c r="J27" s="62"/>
      <c r="K27" s="62"/>
      <c r="L27" s="62">
        <f t="shared" si="20"/>
        <v>3.8929999999999998</v>
      </c>
      <c r="M27" s="62"/>
      <c r="N27" s="62">
        <f t="shared" si="20"/>
        <v>3.8929999999999998</v>
      </c>
      <c r="O27" s="62">
        <f t="shared" si="20"/>
        <v>3.8929999999999998</v>
      </c>
      <c r="P27" s="62"/>
      <c r="Q27" s="62"/>
      <c r="R27" s="62"/>
      <c r="S27" s="62"/>
      <c r="T27" s="62"/>
      <c r="U27" s="62"/>
      <c r="V27" s="62"/>
      <c r="W27" s="62">
        <f t="shared" si="24"/>
        <v>3.8929999999999998</v>
      </c>
      <c r="X27" s="62">
        <f t="shared" si="24"/>
        <v>3.8929999999999998</v>
      </c>
      <c r="Y27" s="62">
        <f t="shared" si="24"/>
        <v>3.8929999999999998</v>
      </c>
      <c r="Z27" s="62">
        <f t="shared" si="24"/>
        <v>3.8929999999999998</v>
      </c>
      <c r="AA27" s="62"/>
      <c r="AB27" s="62">
        <f t="shared" si="24"/>
        <v>3.8929999999999998</v>
      </c>
      <c r="AC27" s="62"/>
      <c r="AD27" s="62"/>
      <c r="AE27" s="62">
        <f t="shared" si="24"/>
        <v>3.8929999999999998</v>
      </c>
      <c r="AF27" s="62">
        <f t="shared" si="24"/>
        <v>3.8929999999999998</v>
      </c>
      <c r="AG27" s="62">
        <f t="shared" si="24"/>
        <v>3.8929999999999998</v>
      </c>
      <c r="AH27" s="62"/>
      <c r="AI27" s="62">
        <f t="shared" si="24"/>
        <v>3.8929999999999998</v>
      </c>
      <c r="AJ27" s="62"/>
      <c r="AK27" s="62"/>
      <c r="AL27" s="62">
        <f t="shared" si="24"/>
        <v>3.8929999999999998</v>
      </c>
      <c r="AM27" s="62"/>
      <c r="AN27" s="62">
        <f t="shared" si="24"/>
        <v>3.8929999999999998</v>
      </c>
      <c r="AO27" s="62">
        <f t="shared" si="24"/>
        <v>3.8929999999999998</v>
      </c>
      <c r="AP27" s="62">
        <f t="shared" si="24"/>
        <v>3.8929999999999998</v>
      </c>
      <c r="AQ27" s="62"/>
      <c r="AR27" s="62"/>
      <c r="AS27" s="62"/>
      <c r="AT27" s="62">
        <f t="shared" si="24"/>
        <v>3.8929999999999998</v>
      </c>
      <c r="AU27" s="62"/>
      <c r="AV27" s="62">
        <f t="shared" si="24"/>
        <v>3.8929999999999998</v>
      </c>
      <c r="AW27" s="62">
        <f t="shared" si="24"/>
        <v>3.8929999999999998</v>
      </c>
      <c r="AX27" s="62"/>
      <c r="AY27" s="62"/>
      <c r="AZ27" s="62">
        <f t="shared" si="24"/>
        <v>3.8929999999999998</v>
      </c>
      <c r="BA27" s="62">
        <f t="shared" si="24"/>
        <v>3.8929999999999998</v>
      </c>
      <c r="BB27" s="62">
        <f t="shared" si="24"/>
        <v>3.8929999999999998</v>
      </c>
      <c r="BC27" s="62">
        <f t="shared" si="24"/>
        <v>3.8929999999999998</v>
      </c>
      <c r="BD27" s="62">
        <f t="shared" si="24"/>
        <v>3.8929999999999998</v>
      </c>
      <c r="BE27" s="62">
        <f t="shared" si="24"/>
        <v>3.8929999999999998</v>
      </c>
      <c r="BF27" s="62">
        <f t="shared" si="24"/>
        <v>3.8929999999999998</v>
      </c>
      <c r="BG27" s="62">
        <f t="shared" si="24"/>
        <v>3.8929999999999998</v>
      </c>
      <c r="BH27" s="62"/>
      <c r="BI27" s="62"/>
      <c r="BJ27" s="62"/>
      <c r="BK27" s="62">
        <f t="shared" si="25"/>
        <v>3.8929999999999998</v>
      </c>
      <c r="BL27" s="62">
        <f t="shared" si="25"/>
        <v>3.8929999999999998</v>
      </c>
      <c r="BM27" s="62">
        <f t="shared" si="25"/>
        <v>3.8929999999999998</v>
      </c>
      <c r="BN27" s="62"/>
      <c r="BO27" s="62"/>
      <c r="BP27" s="62"/>
      <c r="BQ27" s="62">
        <f t="shared" si="25"/>
        <v>3.8929999999999998</v>
      </c>
      <c r="BR27" s="62"/>
      <c r="BS27" s="62"/>
      <c r="BT27" s="62">
        <f t="shared" si="25"/>
        <v>3.8929999999999998</v>
      </c>
      <c r="BU27" s="62"/>
      <c r="BV27" s="62">
        <f t="shared" si="25"/>
        <v>3.8929999999999998</v>
      </c>
      <c r="BW27" s="62">
        <f t="shared" si="25"/>
        <v>3.8929999999999998</v>
      </c>
      <c r="BX27" s="62">
        <f t="shared" si="25"/>
        <v>3.8929999999999998</v>
      </c>
      <c r="BY27" s="62">
        <f t="shared" si="25"/>
        <v>3.8929999999999998</v>
      </c>
      <c r="BZ27" s="62">
        <f t="shared" si="25"/>
        <v>3.8929999999999998</v>
      </c>
      <c r="CA27" s="62">
        <f t="shared" si="25"/>
        <v>3.8929999999999998</v>
      </c>
      <c r="CB27" s="62"/>
      <c r="CC27" s="62">
        <f t="shared" si="23"/>
        <v>3.8929999999999998</v>
      </c>
      <c r="CD27" s="62">
        <f t="shared" si="23"/>
        <v>3.8929999999999998</v>
      </c>
      <c r="CE27" s="62">
        <f t="shared" si="23"/>
        <v>3.8929999999999998</v>
      </c>
      <c r="CF27" s="62"/>
      <c r="CG27" s="62">
        <f t="shared" si="23"/>
        <v>3.8929999999999998</v>
      </c>
      <c r="CH27" s="62">
        <f t="shared" si="23"/>
        <v>3.8929999999999998</v>
      </c>
      <c r="CI27" s="62"/>
      <c r="CJ27" s="62">
        <f t="shared" si="23"/>
        <v>3.8929999999999998</v>
      </c>
      <c r="CK27" s="62">
        <f t="shared" si="23"/>
        <v>3.8929999999999998</v>
      </c>
      <c r="CL27" s="62"/>
    </row>
    <row r="28" spans="1:90" x14ac:dyDescent="0.3">
      <c r="A28" s="52" t="str">
        <f>HABITATS!A8</f>
        <v>B6</v>
      </c>
      <c r="B28" s="79">
        <f>HABITATS!C29</f>
        <v>0</v>
      </c>
      <c r="C28" s="62"/>
      <c r="D28" s="62"/>
      <c r="E28" s="62">
        <f t="shared" si="19"/>
        <v>0</v>
      </c>
      <c r="F28" s="62"/>
      <c r="G28" s="62">
        <f t="shared" si="19"/>
        <v>0</v>
      </c>
      <c r="H28" s="62"/>
      <c r="I28" s="62"/>
      <c r="J28" s="62"/>
      <c r="K28" s="62"/>
      <c r="L28" s="62">
        <f t="shared" si="20"/>
        <v>0</v>
      </c>
      <c r="M28" s="62"/>
      <c r="N28" s="62">
        <f t="shared" si="20"/>
        <v>0</v>
      </c>
      <c r="O28" s="62">
        <f t="shared" si="20"/>
        <v>0</v>
      </c>
      <c r="P28" s="62"/>
      <c r="Q28" s="62"/>
      <c r="R28" s="62"/>
      <c r="S28" s="62"/>
      <c r="T28" s="62"/>
      <c r="U28" s="62"/>
      <c r="V28" s="62"/>
      <c r="W28" s="62">
        <f t="shared" si="24"/>
        <v>0</v>
      </c>
      <c r="X28" s="62"/>
      <c r="Y28" s="62">
        <f t="shared" si="24"/>
        <v>0</v>
      </c>
      <c r="Z28" s="62">
        <f t="shared" si="24"/>
        <v>0</v>
      </c>
      <c r="AA28" s="62"/>
      <c r="AB28" s="62">
        <f t="shared" si="24"/>
        <v>0</v>
      </c>
      <c r="AC28" s="62"/>
      <c r="AD28" s="62"/>
      <c r="AE28" s="62">
        <f t="shared" si="24"/>
        <v>0</v>
      </c>
      <c r="AF28" s="62">
        <f t="shared" si="24"/>
        <v>0</v>
      </c>
      <c r="AG28" s="62"/>
      <c r="AH28" s="62"/>
      <c r="AI28" s="62">
        <f t="shared" si="24"/>
        <v>0</v>
      </c>
      <c r="AJ28" s="62"/>
      <c r="AK28" s="62"/>
      <c r="AL28" s="62">
        <f t="shared" si="24"/>
        <v>0</v>
      </c>
      <c r="AM28" s="62"/>
      <c r="AN28" s="62">
        <f t="shared" si="24"/>
        <v>0</v>
      </c>
      <c r="AO28" s="62">
        <f t="shared" si="24"/>
        <v>0</v>
      </c>
      <c r="AP28" s="62">
        <f t="shared" si="24"/>
        <v>0</v>
      </c>
      <c r="AQ28" s="62"/>
      <c r="AR28" s="62"/>
      <c r="AS28" s="62"/>
      <c r="AT28" s="62">
        <f t="shared" si="24"/>
        <v>0</v>
      </c>
      <c r="AU28" s="62"/>
      <c r="AV28" s="62"/>
      <c r="AW28" s="62">
        <f t="shared" si="24"/>
        <v>0</v>
      </c>
      <c r="AX28" s="62"/>
      <c r="AY28" s="62"/>
      <c r="AZ28" s="62">
        <f t="shared" si="24"/>
        <v>0</v>
      </c>
      <c r="BA28" s="62">
        <f t="shared" si="24"/>
        <v>0</v>
      </c>
      <c r="BB28" s="62">
        <f t="shared" si="24"/>
        <v>0</v>
      </c>
      <c r="BC28" s="62">
        <f t="shared" si="24"/>
        <v>0</v>
      </c>
      <c r="BD28" s="62">
        <f t="shared" si="24"/>
        <v>0</v>
      </c>
      <c r="BE28" s="62">
        <f t="shared" si="24"/>
        <v>0</v>
      </c>
      <c r="BF28" s="62">
        <f t="shared" si="24"/>
        <v>0</v>
      </c>
      <c r="BG28" s="62">
        <f t="shared" si="24"/>
        <v>0</v>
      </c>
      <c r="BH28" s="62"/>
      <c r="BI28" s="62">
        <f t="shared" si="25"/>
        <v>0</v>
      </c>
      <c r="BJ28" s="62"/>
      <c r="BK28" s="62">
        <f t="shared" si="25"/>
        <v>0</v>
      </c>
      <c r="BL28" s="62">
        <f t="shared" si="25"/>
        <v>0</v>
      </c>
      <c r="BM28" s="62">
        <f t="shared" si="25"/>
        <v>0</v>
      </c>
      <c r="BN28" s="62"/>
      <c r="BO28" s="62"/>
      <c r="BP28" s="62"/>
      <c r="BQ28" s="62">
        <f t="shared" si="25"/>
        <v>0</v>
      </c>
      <c r="BR28" s="62"/>
      <c r="BS28" s="62"/>
      <c r="BT28" s="62">
        <f t="shared" si="25"/>
        <v>0</v>
      </c>
      <c r="BU28" s="62"/>
      <c r="BV28" s="62">
        <f t="shared" si="25"/>
        <v>0</v>
      </c>
      <c r="BW28" s="62">
        <f t="shared" si="25"/>
        <v>0</v>
      </c>
      <c r="BX28" s="62">
        <f t="shared" si="25"/>
        <v>0</v>
      </c>
      <c r="BY28" s="62">
        <f t="shared" si="25"/>
        <v>0</v>
      </c>
      <c r="BZ28" s="62">
        <f t="shared" si="25"/>
        <v>0</v>
      </c>
      <c r="CA28" s="62"/>
      <c r="CB28" s="62"/>
      <c r="CC28" s="62">
        <f t="shared" si="23"/>
        <v>0</v>
      </c>
      <c r="CD28" s="62">
        <f t="shared" si="23"/>
        <v>0</v>
      </c>
      <c r="CE28" s="62">
        <f t="shared" si="23"/>
        <v>0</v>
      </c>
      <c r="CF28" s="62"/>
      <c r="CG28" s="62">
        <f t="shared" si="23"/>
        <v>0</v>
      </c>
      <c r="CH28" s="62">
        <f t="shared" si="23"/>
        <v>0</v>
      </c>
      <c r="CI28" s="62"/>
      <c r="CJ28" s="62">
        <f t="shared" si="23"/>
        <v>0</v>
      </c>
      <c r="CK28" s="62">
        <f t="shared" si="23"/>
        <v>0</v>
      </c>
      <c r="CL28" s="62"/>
    </row>
    <row r="29" spans="1:90" x14ac:dyDescent="0.3">
      <c r="A29" s="52" t="str">
        <f>HABITATS!A9</f>
        <v>C3.1</v>
      </c>
      <c r="B29" s="79">
        <f>HABITATS!C30</f>
        <v>0</v>
      </c>
      <c r="C29" s="62"/>
      <c r="D29" s="62"/>
      <c r="E29" s="62">
        <f t="shared" si="19"/>
        <v>0</v>
      </c>
      <c r="F29" s="62"/>
      <c r="G29" s="62"/>
      <c r="H29" s="62"/>
      <c r="I29" s="62"/>
      <c r="J29" s="62"/>
      <c r="K29" s="62"/>
      <c r="L29" s="62"/>
      <c r="M29" s="62"/>
      <c r="N29" s="62">
        <f t="shared" si="20"/>
        <v>0</v>
      </c>
      <c r="O29" s="62">
        <f t="shared" si="20"/>
        <v>0</v>
      </c>
      <c r="P29" s="62"/>
      <c r="Q29" s="62"/>
      <c r="R29" s="62"/>
      <c r="S29" s="62"/>
      <c r="T29" s="62"/>
      <c r="U29" s="62"/>
      <c r="V29" s="62"/>
      <c r="W29" s="62"/>
      <c r="X29" s="62"/>
      <c r="Y29" s="62"/>
      <c r="Z29" s="62"/>
      <c r="AA29" s="62"/>
      <c r="AB29" s="62"/>
      <c r="AC29" s="62"/>
      <c r="AD29" s="62"/>
      <c r="AE29" s="62"/>
      <c r="AF29" s="62">
        <f t="shared" si="24"/>
        <v>0</v>
      </c>
      <c r="AG29" s="62"/>
      <c r="AH29" s="62"/>
      <c r="AI29" s="62"/>
      <c r="AJ29" s="62"/>
      <c r="AK29" s="62"/>
      <c r="AL29" s="62"/>
      <c r="AM29" s="62"/>
      <c r="AN29" s="62"/>
      <c r="AO29" s="62"/>
      <c r="AP29" s="62"/>
      <c r="AQ29" s="62"/>
      <c r="AR29" s="62"/>
      <c r="AS29" s="62"/>
      <c r="AT29" s="62"/>
      <c r="AU29" s="62"/>
      <c r="AV29" s="62"/>
      <c r="AW29" s="62"/>
      <c r="AX29" s="62"/>
      <c r="AY29" s="62"/>
      <c r="AZ29" s="62"/>
      <c r="BA29" s="62">
        <f t="shared" si="24"/>
        <v>0</v>
      </c>
      <c r="BB29" s="62">
        <f t="shared" si="24"/>
        <v>0</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HABITATS!C31</f>
        <v>0</v>
      </c>
      <c r="C30" s="62"/>
      <c r="D30" s="62"/>
      <c r="E30" s="62">
        <f t="shared" si="19"/>
        <v>0</v>
      </c>
      <c r="F30" s="62">
        <f t="shared" si="19"/>
        <v>0</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6">$B30</f>
        <v>0</v>
      </c>
      <c r="BA30" s="62"/>
      <c r="BB30" s="62"/>
      <c r="BC30" s="62">
        <f t="shared" si="26"/>
        <v>0</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3"/>
        <v>0</v>
      </c>
      <c r="CH30" s="62"/>
      <c r="CI30" s="62">
        <f t="shared" si="23"/>
        <v>0</v>
      </c>
      <c r="CJ30" s="62">
        <f t="shared" si="23"/>
        <v>0</v>
      </c>
      <c r="CK30" s="62">
        <f t="shared" si="23"/>
        <v>0</v>
      </c>
      <c r="CL30" s="62"/>
    </row>
    <row r="31" spans="1:90" x14ac:dyDescent="0.3">
      <c r="A31" s="52" t="str">
        <f>HABITATS!A11</f>
        <v>I2.1</v>
      </c>
      <c r="B31" s="79">
        <f>HABITATS!C32</f>
        <v>0</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6"/>
        <v>0</v>
      </c>
      <c r="BD31" s="62"/>
      <c r="BE31" s="62"/>
      <c r="BF31" s="62"/>
      <c r="BG31" s="62"/>
      <c r="BH31" s="62">
        <f t="shared" si="26"/>
        <v>0</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HABITATS!C33</f>
        <v>28.367999999999995</v>
      </c>
      <c r="C32" s="62"/>
      <c r="D32" s="62"/>
      <c r="E32" s="62">
        <f t="shared" ref="E32:J36" si="27">$B32</f>
        <v>28.367999999999995</v>
      </c>
      <c r="F32" s="62"/>
      <c r="G32" s="62"/>
      <c r="H32" s="62"/>
      <c r="I32" s="62"/>
      <c r="J32" s="62"/>
      <c r="K32" s="62"/>
      <c r="L32" s="62">
        <f t="shared" ref="L32:BG32" si="28">$B32</f>
        <v>28.367999999999995</v>
      </c>
      <c r="M32" s="62"/>
      <c r="N32" s="62">
        <f t="shared" si="28"/>
        <v>28.367999999999995</v>
      </c>
      <c r="O32" s="62">
        <f t="shared" si="28"/>
        <v>28.367999999999995</v>
      </c>
      <c r="P32" s="62"/>
      <c r="Q32" s="62"/>
      <c r="R32" s="62"/>
      <c r="S32" s="62"/>
      <c r="T32" s="62"/>
      <c r="U32" s="62">
        <f t="shared" si="28"/>
        <v>28.367999999999995</v>
      </c>
      <c r="V32" s="62"/>
      <c r="W32" s="62">
        <f t="shared" si="28"/>
        <v>28.367999999999995</v>
      </c>
      <c r="X32" s="62">
        <f t="shared" si="28"/>
        <v>28.367999999999995</v>
      </c>
      <c r="Y32" s="62">
        <f t="shared" si="28"/>
        <v>28.367999999999995</v>
      </c>
      <c r="Z32" s="62">
        <f t="shared" si="28"/>
        <v>28.367999999999995</v>
      </c>
      <c r="AA32" s="62"/>
      <c r="AB32" s="62">
        <f>($B32)/100*3</f>
        <v>0.8510399999999998</v>
      </c>
      <c r="AC32" s="62">
        <f t="shared" si="28"/>
        <v>28.367999999999995</v>
      </c>
      <c r="AD32" s="62"/>
      <c r="AE32" s="62">
        <f t="shared" si="28"/>
        <v>28.367999999999995</v>
      </c>
      <c r="AF32" s="62">
        <f t="shared" si="28"/>
        <v>28.367999999999995</v>
      </c>
      <c r="AG32" s="62"/>
      <c r="AH32" s="62">
        <f>($B32)/100*3</f>
        <v>0.8510399999999998</v>
      </c>
      <c r="AI32" s="62">
        <f t="shared" si="28"/>
        <v>28.367999999999995</v>
      </c>
      <c r="AJ32" s="62"/>
      <c r="AK32" s="62"/>
      <c r="AL32" s="62"/>
      <c r="AM32" s="62"/>
      <c r="AN32" s="62"/>
      <c r="AO32" s="62">
        <f t="shared" si="28"/>
        <v>28.367999999999995</v>
      </c>
      <c r="AP32" s="62">
        <f t="shared" si="28"/>
        <v>28.367999999999995</v>
      </c>
      <c r="AQ32" s="62"/>
      <c r="AR32" s="62">
        <f t="shared" si="28"/>
        <v>28.367999999999995</v>
      </c>
      <c r="AS32" s="62"/>
      <c r="AT32" s="62">
        <f t="shared" si="28"/>
        <v>28.367999999999995</v>
      </c>
      <c r="AU32" s="62"/>
      <c r="AV32" s="62">
        <f t="shared" si="28"/>
        <v>28.367999999999995</v>
      </c>
      <c r="AW32" s="62">
        <f t="shared" si="28"/>
        <v>28.367999999999995</v>
      </c>
      <c r="AX32" s="62"/>
      <c r="AY32" s="62"/>
      <c r="AZ32" s="62">
        <f t="shared" si="28"/>
        <v>28.367999999999995</v>
      </c>
      <c r="BA32" s="62">
        <f t="shared" si="28"/>
        <v>28.367999999999995</v>
      </c>
      <c r="BB32" s="62">
        <f t="shared" si="28"/>
        <v>28.367999999999995</v>
      </c>
      <c r="BC32" s="62"/>
      <c r="BD32" s="62">
        <f t="shared" si="28"/>
        <v>28.367999999999995</v>
      </c>
      <c r="BE32" s="62">
        <f t="shared" si="28"/>
        <v>28.367999999999995</v>
      </c>
      <c r="BF32" s="62">
        <f t="shared" si="28"/>
        <v>28.367999999999995</v>
      </c>
      <c r="BG32" s="62">
        <f t="shared" si="28"/>
        <v>28.367999999999995</v>
      </c>
      <c r="BH32" s="62"/>
      <c r="BI32" s="62"/>
      <c r="BJ32" s="62"/>
      <c r="BK32" s="62"/>
      <c r="BL32" s="62">
        <f t="shared" ref="BL32:CL38" si="29">$B32</f>
        <v>28.367999999999995</v>
      </c>
      <c r="BM32" s="62">
        <f t="shared" si="29"/>
        <v>28.367999999999995</v>
      </c>
      <c r="BN32" s="62"/>
      <c r="BO32" s="62"/>
      <c r="BP32" s="62">
        <f t="shared" si="29"/>
        <v>28.367999999999995</v>
      </c>
      <c r="BQ32" s="62">
        <f t="shared" si="29"/>
        <v>28.367999999999995</v>
      </c>
      <c r="BR32" s="62"/>
      <c r="BS32" s="62"/>
      <c r="BT32" s="62">
        <f t="shared" si="29"/>
        <v>28.367999999999995</v>
      </c>
      <c r="BU32" s="62"/>
      <c r="BV32" s="62">
        <f t="shared" si="29"/>
        <v>28.367999999999995</v>
      </c>
      <c r="BW32" s="62">
        <f t="shared" si="29"/>
        <v>28.367999999999995</v>
      </c>
      <c r="BX32" s="62">
        <f t="shared" si="29"/>
        <v>28.367999999999995</v>
      </c>
      <c r="BY32" s="62">
        <f t="shared" si="29"/>
        <v>28.367999999999995</v>
      </c>
      <c r="BZ32" s="62"/>
      <c r="CA32" s="62"/>
      <c r="CB32" s="62"/>
      <c r="CC32" s="62"/>
      <c r="CD32" s="62"/>
      <c r="CE32" s="62"/>
      <c r="CF32" s="62"/>
      <c r="CG32" s="62">
        <f t="shared" si="29"/>
        <v>28.367999999999995</v>
      </c>
      <c r="CH32" s="62"/>
      <c r="CI32" s="62"/>
      <c r="CJ32" s="62">
        <f t="shared" si="29"/>
        <v>28.367999999999995</v>
      </c>
      <c r="CK32" s="62">
        <f t="shared" si="29"/>
        <v>28.367999999999995</v>
      </c>
      <c r="CL32" s="62"/>
    </row>
    <row r="33" spans="1:90" x14ac:dyDescent="0.3">
      <c r="A33" s="52" t="str">
        <f>HABITATS!A13</f>
        <v>J1.3</v>
      </c>
      <c r="B33" s="79">
        <f>HABITATS!C34</f>
        <v>0</v>
      </c>
      <c r="C33" s="62"/>
      <c r="D33" s="62"/>
      <c r="E33" s="62">
        <f t="shared" si="27"/>
        <v>0</v>
      </c>
      <c r="F33" s="62"/>
      <c r="G33" s="62"/>
      <c r="H33" s="62"/>
      <c r="I33" s="62"/>
      <c r="J33" s="62"/>
      <c r="K33" s="62">
        <f t="shared" ref="K33:BH36" si="30">$B33</f>
        <v>0</v>
      </c>
      <c r="L33" s="62">
        <f t="shared" si="30"/>
        <v>0</v>
      </c>
      <c r="M33" s="62">
        <f t="shared" si="30"/>
        <v>0</v>
      </c>
      <c r="N33" s="62">
        <f t="shared" si="30"/>
        <v>0</v>
      </c>
      <c r="O33" s="62">
        <f t="shared" si="30"/>
        <v>0</v>
      </c>
      <c r="P33" s="62"/>
      <c r="Q33" s="62"/>
      <c r="R33" s="62">
        <f t="shared" si="30"/>
        <v>0</v>
      </c>
      <c r="S33" s="62">
        <f t="shared" si="30"/>
        <v>0</v>
      </c>
      <c r="T33" s="62">
        <f t="shared" si="30"/>
        <v>0</v>
      </c>
      <c r="U33" s="62">
        <f t="shared" si="30"/>
        <v>0</v>
      </c>
      <c r="V33" s="62">
        <f t="shared" si="30"/>
        <v>0</v>
      </c>
      <c r="W33" s="62">
        <f t="shared" si="30"/>
        <v>0</v>
      </c>
      <c r="X33" s="62">
        <f t="shared" si="30"/>
        <v>0</v>
      </c>
      <c r="Y33" s="62">
        <f t="shared" si="30"/>
        <v>0</v>
      </c>
      <c r="Z33" s="62">
        <f t="shared" si="30"/>
        <v>0</v>
      </c>
      <c r="AA33" s="62"/>
      <c r="AB33" s="62">
        <f t="shared" si="30"/>
        <v>0</v>
      </c>
      <c r="AC33" s="62">
        <f t="shared" si="30"/>
        <v>0</v>
      </c>
      <c r="AD33" s="62"/>
      <c r="AE33" s="62">
        <f t="shared" si="30"/>
        <v>0</v>
      </c>
      <c r="AF33" s="62">
        <f t="shared" si="30"/>
        <v>0</v>
      </c>
      <c r="AG33" s="62"/>
      <c r="AH33" s="62">
        <f t="shared" si="30"/>
        <v>0</v>
      </c>
      <c r="AI33" s="62">
        <f t="shared" si="30"/>
        <v>0</v>
      </c>
      <c r="AJ33" s="62"/>
      <c r="AK33" s="62">
        <f t="shared" si="30"/>
        <v>0</v>
      </c>
      <c r="AL33" s="62">
        <f t="shared" si="30"/>
        <v>0</v>
      </c>
      <c r="AM33" s="62">
        <f t="shared" si="30"/>
        <v>0</v>
      </c>
      <c r="AN33" s="62"/>
      <c r="AO33" s="62">
        <f t="shared" si="30"/>
        <v>0</v>
      </c>
      <c r="AP33" s="62">
        <f t="shared" si="30"/>
        <v>0</v>
      </c>
      <c r="AQ33" s="62">
        <f t="shared" si="30"/>
        <v>0</v>
      </c>
      <c r="AR33" s="62">
        <f t="shared" si="30"/>
        <v>0</v>
      </c>
      <c r="AS33" s="62">
        <f t="shared" si="30"/>
        <v>0</v>
      </c>
      <c r="AT33" s="62">
        <f t="shared" si="30"/>
        <v>0</v>
      </c>
      <c r="AU33" s="62">
        <f t="shared" si="30"/>
        <v>0</v>
      </c>
      <c r="AV33" s="62">
        <f t="shared" si="30"/>
        <v>0</v>
      </c>
      <c r="AW33" s="62">
        <f t="shared" si="30"/>
        <v>0</v>
      </c>
      <c r="AX33" s="62">
        <f t="shared" si="30"/>
        <v>0</v>
      </c>
      <c r="AY33" s="62">
        <f t="shared" si="30"/>
        <v>0</v>
      </c>
      <c r="AZ33" s="62">
        <f t="shared" si="30"/>
        <v>0</v>
      </c>
      <c r="BA33" s="62">
        <f t="shared" si="30"/>
        <v>0</v>
      </c>
      <c r="BB33" s="62">
        <f t="shared" si="30"/>
        <v>0</v>
      </c>
      <c r="BC33" s="62">
        <f t="shared" si="30"/>
        <v>0</v>
      </c>
      <c r="BD33" s="62"/>
      <c r="BE33" s="62"/>
      <c r="BF33" s="62"/>
      <c r="BG33" s="62"/>
      <c r="BH33" s="62">
        <f t="shared" si="30"/>
        <v>0</v>
      </c>
      <c r="BI33" s="62"/>
      <c r="BJ33" s="62"/>
      <c r="BK33" s="62"/>
      <c r="BL33" s="62"/>
      <c r="BM33" s="62"/>
      <c r="BN33" s="62"/>
      <c r="BO33" s="62"/>
      <c r="BP33" s="62"/>
      <c r="BQ33" s="62"/>
      <c r="BR33" s="62"/>
      <c r="BS33" s="62"/>
      <c r="BT33" s="62"/>
      <c r="BU33" s="62"/>
      <c r="BV33" s="62"/>
      <c r="BW33" s="62">
        <f t="shared" si="29"/>
        <v>0</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HABITATS!C35</f>
        <v>9.8999999999999977E-2</v>
      </c>
      <c r="C34" s="62">
        <f t="shared" ref="C34:C36" si="31">$B34</f>
        <v>9.8999999999999977E-2</v>
      </c>
      <c r="D34" s="62"/>
      <c r="E34" s="62">
        <f t="shared" si="27"/>
        <v>9.8999999999999977E-2</v>
      </c>
      <c r="F34" s="62"/>
      <c r="G34" s="62"/>
      <c r="H34" s="62">
        <f t="shared" si="27"/>
        <v>9.8999999999999977E-2</v>
      </c>
      <c r="I34" s="62">
        <f t="shared" si="27"/>
        <v>9.8999999999999977E-2</v>
      </c>
      <c r="J34" s="62">
        <f t="shared" si="27"/>
        <v>9.8999999999999977E-2</v>
      </c>
      <c r="K34" s="62"/>
      <c r="L34" s="62">
        <f t="shared" si="30"/>
        <v>9.8999999999999977E-2</v>
      </c>
      <c r="M34" s="62"/>
      <c r="N34" s="62"/>
      <c r="O34" s="62">
        <f t="shared" si="30"/>
        <v>9.8999999999999977E-2</v>
      </c>
      <c r="P34" s="62"/>
      <c r="Q34" s="62"/>
      <c r="R34" s="62">
        <f t="shared" si="30"/>
        <v>9.8999999999999977E-2</v>
      </c>
      <c r="S34" s="62">
        <f t="shared" si="30"/>
        <v>9.8999999999999977E-2</v>
      </c>
      <c r="T34" s="62">
        <f t="shared" si="30"/>
        <v>9.8999999999999977E-2</v>
      </c>
      <c r="U34" s="62">
        <f t="shared" si="30"/>
        <v>9.8999999999999977E-2</v>
      </c>
      <c r="V34" s="62">
        <f t="shared" si="30"/>
        <v>9.8999999999999977E-2</v>
      </c>
      <c r="W34" s="62"/>
      <c r="X34" s="62">
        <f t="shared" si="30"/>
        <v>9.8999999999999977E-2</v>
      </c>
      <c r="Y34" s="62">
        <f t="shared" si="30"/>
        <v>9.8999999999999977E-2</v>
      </c>
      <c r="Z34" s="62"/>
      <c r="AA34" s="62"/>
      <c r="AB34" s="62"/>
      <c r="AC34" s="62">
        <f t="shared" si="30"/>
        <v>9.8999999999999977E-2</v>
      </c>
      <c r="AD34" s="62"/>
      <c r="AE34" s="62">
        <f t="shared" si="30"/>
        <v>9.8999999999999977E-2</v>
      </c>
      <c r="AF34" s="62">
        <f t="shared" si="30"/>
        <v>9.8999999999999977E-2</v>
      </c>
      <c r="AG34" s="62"/>
      <c r="AH34" s="62"/>
      <c r="AI34" s="62"/>
      <c r="AJ34" s="62"/>
      <c r="AK34" s="62"/>
      <c r="AL34" s="62"/>
      <c r="AM34" s="62">
        <f t="shared" si="30"/>
        <v>9.8999999999999977E-2</v>
      </c>
      <c r="AN34" s="62"/>
      <c r="AO34" s="62">
        <f t="shared" si="30"/>
        <v>9.8999999999999977E-2</v>
      </c>
      <c r="AP34" s="62">
        <f t="shared" si="30"/>
        <v>9.8999999999999977E-2</v>
      </c>
      <c r="AQ34" s="62">
        <f t="shared" si="30"/>
        <v>9.8999999999999977E-2</v>
      </c>
      <c r="AR34" s="62"/>
      <c r="AS34" s="62">
        <f t="shared" si="30"/>
        <v>9.8999999999999977E-2</v>
      </c>
      <c r="AT34" s="62">
        <f t="shared" si="30"/>
        <v>9.8999999999999977E-2</v>
      </c>
      <c r="AU34" s="62"/>
      <c r="AV34" s="62">
        <f t="shared" si="30"/>
        <v>9.8999999999999977E-2</v>
      </c>
      <c r="AW34" s="62"/>
      <c r="AX34" s="62"/>
      <c r="AY34" s="62"/>
      <c r="AZ34" s="62">
        <f t="shared" si="30"/>
        <v>9.8999999999999977E-2</v>
      </c>
      <c r="BA34" s="62"/>
      <c r="BB34" s="62"/>
      <c r="BC34" s="62">
        <f t="shared" si="30"/>
        <v>9.8999999999999977E-2</v>
      </c>
      <c r="BD34" s="62">
        <f t="shared" si="30"/>
        <v>9.8999999999999977E-2</v>
      </c>
      <c r="BE34" s="62"/>
      <c r="BF34" s="62"/>
      <c r="BG34" s="62"/>
      <c r="BH34" s="62"/>
      <c r="BI34" s="62"/>
      <c r="BJ34" s="62"/>
      <c r="BK34" s="62"/>
      <c r="BL34" s="62"/>
      <c r="BM34" s="62"/>
      <c r="BN34" s="62">
        <f t="shared" si="29"/>
        <v>9.8999999999999977E-2</v>
      </c>
      <c r="BO34" s="62"/>
      <c r="BP34" s="62">
        <f t="shared" si="29"/>
        <v>9.8999999999999977E-2</v>
      </c>
      <c r="BQ34" s="62">
        <f t="shared" si="29"/>
        <v>9.8999999999999977E-2</v>
      </c>
      <c r="BR34" s="62">
        <f t="shared" si="29"/>
        <v>9.8999999999999977E-2</v>
      </c>
      <c r="BS34" s="62">
        <f t="shared" si="29"/>
        <v>9.8999999999999977E-2</v>
      </c>
      <c r="BT34" s="62">
        <f t="shared" si="29"/>
        <v>9.8999999999999977E-2</v>
      </c>
      <c r="BU34" s="62"/>
      <c r="BV34" s="62"/>
      <c r="BW34" s="62">
        <f t="shared" si="29"/>
        <v>9.8999999999999977E-2</v>
      </c>
      <c r="BX34" s="62">
        <f t="shared" si="29"/>
        <v>9.8999999999999977E-2</v>
      </c>
      <c r="BY34" s="62">
        <f t="shared" si="29"/>
        <v>9.8999999999999977E-2</v>
      </c>
      <c r="BZ34" s="62">
        <f t="shared" si="29"/>
        <v>9.8999999999999977E-2</v>
      </c>
      <c r="CA34" s="62">
        <f t="shared" si="29"/>
        <v>9.8999999999999977E-2</v>
      </c>
      <c r="CB34" s="62">
        <f t="shared" si="29"/>
        <v>9.8999999999999977E-2</v>
      </c>
      <c r="CC34" s="62">
        <f t="shared" si="29"/>
        <v>9.8999999999999977E-2</v>
      </c>
      <c r="CD34" s="62"/>
      <c r="CE34" s="62"/>
      <c r="CF34" s="62"/>
      <c r="CG34" s="62"/>
      <c r="CH34" s="62"/>
      <c r="CI34" s="62"/>
      <c r="CJ34" s="62">
        <f t="shared" si="29"/>
        <v>9.8999999999999977E-2</v>
      </c>
      <c r="CK34" s="62">
        <f t="shared" si="29"/>
        <v>9.8999999999999977E-2</v>
      </c>
      <c r="CL34" s="62">
        <f t="shared" si="29"/>
        <v>9.8999999999999977E-2</v>
      </c>
    </row>
    <row r="35" spans="1:90" x14ac:dyDescent="0.3">
      <c r="A35" s="52" t="str">
        <f>HABITATS!A15</f>
        <v>J2.2</v>
      </c>
      <c r="B35" s="79">
        <f>HABITATS!C36</f>
        <v>0</v>
      </c>
      <c r="C35" s="62">
        <f t="shared" si="31"/>
        <v>0</v>
      </c>
      <c r="D35" s="62">
        <v>0</v>
      </c>
      <c r="E35" s="62">
        <f t="shared" si="27"/>
        <v>0</v>
      </c>
      <c r="F35" s="62"/>
      <c r="G35" s="62"/>
      <c r="H35" s="62">
        <f t="shared" si="27"/>
        <v>0</v>
      </c>
      <c r="I35" s="62">
        <f t="shared" si="27"/>
        <v>0</v>
      </c>
      <c r="J35" s="62">
        <f t="shared" si="27"/>
        <v>0</v>
      </c>
      <c r="K35" s="62"/>
      <c r="L35" s="62">
        <f t="shared" si="30"/>
        <v>0</v>
      </c>
      <c r="M35" s="62"/>
      <c r="N35" s="62"/>
      <c r="O35" s="62">
        <f t="shared" si="30"/>
        <v>0</v>
      </c>
      <c r="P35" s="62"/>
      <c r="Q35" s="62"/>
      <c r="R35" s="62">
        <f t="shared" si="30"/>
        <v>0</v>
      </c>
      <c r="S35" s="62">
        <f t="shared" si="30"/>
        <v>0</v>
      </c>
      <c r="T35" s="62">
        <f t="shared" si="30"/>
        <v>0</v>
      </c>
      <c r="U35" s="62">
        <f t="shared" si="30"/>
        <v>0</v>
      </c>
      <c r="V35" s="62">
        <f t="shared" si="30"/>
        <v>0</v>
      </c>
      <c r="W35" s="62"/>
      <c r="X35" s="62">
        <f t="shared" si="30"/>
        <v>0</v>
      </c>
      <c r="Y35" s="62">
        <f t="shared" si="30"/>
        <v>0</v>
      </c>
      <c r="Z35" s="62"/>
      <c r="AA35" s="62"/>
      <c r="AB35" s="62"/>
      <c r="AC35" s="62">
        <f t="shared" si="30"/>
        <v>0</v>
      </c>
      <c r="AD35" s="62"/>
      <c r="AE35" s="62">
        <f t="shared" si="30"/>
        <v>0</v>
      </c>
      <c r="AF35" s="62">
        <f t="shared" si="30"/>
        <v>0</v>
      </c>
      <c r="AG35" s="62"/>
      <c r="AH35" s="62"/>
      <c r="AI35" s="62"/>
      <c r="AJ35" s="62"/>
      <c r="AK35" s="62"/>
      <c r="AL35" s="62"/>
      <c r="AM35" s="62">
        <f t="shared" si="30"/>
        <v>0</v>
      </c>
      <c r="AN35" s="62"/>
      <c r="AO35" s="62">
        <f t="shared" si="30"/>
        <v>0</v>
      </c>
      <c r="AP35" s="62">
        <f t="shared" si="30"/>
        <v>0</v>
      </c>
      <c r="AQ35" s="62">
        <f t="shared" si="30"/>
        <v>0</v>
      </c>
      <c r="AR35" s="62"/>
      <c r="AS35" s="62">
        <f t="shared" si="30"/>
        <v>0</v>
      </c>
      <c r="AT35" s="62">
        <f t="shared" si="30"/>
        <v>0</v>
      </c>
      <c r="AU35" s="62"/>
      <c r="AV35" s="62">
        <f t="shared" si="30"/>
        <v>0</v>
      </c>
      <c r="AW35" s="62"/>
      <c r="AX35" s="62"/>
      <c r="AY35" s="62"/>
      <c r="AZ35" s="62">
        <f t="shared" si="30"/>
        <v>0</v>
      </c>
      <c r="BA35" s="62"/>
      <c r="BB35" s="62"/>
      <c r="BC35" s="62">
        <f t="shared" si="30"/>
        <v>0</v>
      </c>
      <c r="BD35" s="62">
        <f t="shared" si="30"/>
        <v>0</v>
      </c>
      <c r="BE35" s="62"/>
      <c r="BF35" s="62"/>
      <c r="BG35" s="62"/>
      <c r="BH35" s="62"/>
      <c r="BI35" s="62"/>
      <c r="BJ35" s="62"/>
      <c r="BK35" s="62"/>
      <c r="BL35" s="62"/>
      <c r="BM35" s="62"/>
      <c r="BN35" s="62">
        <f t="shared" si="29"/>
        <v>0</v>
      </c>
      <c r="BO35" s="62"/>
      <c r="BP35" s="62">
        <f t="shared" si="29"/>
        <v>0</v>
      </c>
      <c r="BQ35" s="62">
        <f t="shared" si="29"/>
        <v>0</v>
      </c>
      <c r="BR35" s="62">
        <f t="shared" si="29"/>
        <v>0</v>
      </c>
      <c r="BS35" s="62">
        <f t="shared" si="29"/>
        <v>0</v>
      </c>
      <c r="BT35" s="62">
        <f t="shared" si="29"/>
        <v>0</v>
      </c>
      <c r="BU35" s="62"/>
      <c r="BV35" s="62"/>
      <c r="BW35" s="62">
        <f t="shared" si="29"/>
        <v>0</v>
      </c>
      <c r="BX35" s="62"/>
      <c r="BY35" s="62">
        <f t="shared" si="29"/>
        <v>0</v>
      </c>
      <c r="BZ35" s="62">
        <f t="shared" si="29"/>
        <v>0</v>
      </c>
      <c r="CA35" s="62">
        <f t="shared" si="29"/>
        <v>0</v>
      </c>
      <c r="CB35" s="62"/>
      <c r="CC35" s="62">
        <f t="shared" si="29"/>
        <v>0</v>
      </c>
      <c r="CD35" s="62"/>
      <c r="CE35" s="62"/>
      <c r="CF35" s="62"/>
      <c r="CG35" s="62"/>
      <c r="CH35" s="62"/>
      <c r="CI35" s="62"/>
      <c r="CJ35" s="62">
        <f t="shared" si="29"/>
        <v>0</v>
      </c>
      <c r="CK35" s="62">
        <f t="shared" si="29"/>
        <v>0</v>
      </c>
      <c r="CL35" s="62">
        <f t="shared" si="29"/>
        <v>0</v>
      </c>
    </row>
    <row r="36" spans="1:90" x14ac:dyDescent="0.3">
      <c r="A36" s="52" t="str">
        <f>HABITATS!A16</f>
        <v>J2.3</v>
      </c>
      <c r="B36" s="79">
        <f>HABITATS!C37</f>
        <v>1.3149999999999999</v>
      </c>
      <c r="C36" s="62">
        <f t="shared" si="31"/>
        <v>1.3149999999999999</v>
      </c>
      <c r="D36" s="62">
        <v>5.2999999999999999E-2</v>
      </c>
      <c r="E36" s="62">
        <f t="shared" si="27"/>
        <v>1.3149999999999999</v>
      </c>
      <c r="F36" s="62"/>
      <c r="G36" s="62"/>
      <c r="H36" s="62">
        <f t="shared" si="27"/>
        <v>1.3149999999999999</v>
      </c>
      <c r="I36" s="62">
        <f t="shared" si="27"/>
        <v>1.3149999999999999</v>
      </c>
      <c r="J36" s="62">
        <f t="shared" si="27"/>
        <v>1.3149999999999999</v>
      </c>
      <c r="K36" s="62"/>
      <c r="L36" s="62">
        <f t="shared" si="30"/>
        <v>1.3149999999999999</v>
      </c>
      <c r="M36" s="62"/>
      <c r="N36" s="62"/>
      <c r="O36" s="62">
        <f t="shared" si="30"/>
        <v>1.3149999999999999</v>
      </c>
      <c r="P36" s="62"/>
      <c r="Q36" s="62"/>
      <c r="R36" s="62">
        <f t="shared" si="30"/>
        <v>1.3149999999999999</v>
      </c>
      <c r="S36" s="62">
        <f t="shared" si="30"/>
        <v>1.3149999999999999</v>
      </c>
      <c r="T36" s="62">
        <f t="shared" si="30"/>
        <v>1.3149999999999999</v>
      </c>
      <c r="U36" s="62">
        <f t="shared" si="30"/>
        <v>1.3149999999999999</v>
      </c>
      <c r="V36" s="62">
        <f t="shared" si="30"/>
        <v>1.3149999999999999</v>
      </c>
      <c r="W36" s="62"/>
      <c r="X36" s="62">
        <f t="shared" si="30"/>
        <v>1.3149999999999999</v>
      </c>
      <c r="Y36" s="62">
        <f t="shared" si="30"/>
        <v>1.3149999999999999</v>
      </c>
      <c r="Z36" s="62"/>
      <c r="AA36" s="62"/>
      <c r="AB36" s="62"/>
      <c r="AC36" s="62">
        <f t="shared" si="30"/>
        <v>1.3149999999999999</v>
      </c>
      <c r="AD36" s="62"/>
      <c r="AE36" s="62">
        <f t="shared" si="30"/>
        <v>1.3149999999999999</v>
      </c>
      <c r="AF36" s="62">
        <f t="shared" si="30"/>
        <v>1.3149999999999999</v>
      </c>
      <c r="AG36" s="62"/>
      <c r="AH36" s="62"/>
      <c r="AI36" s="62"/>
      <c r="AJ36" s="62"/>
      <c r="AK36" s="62"/>
      <c r="AL36" s="62"/>
      <c r="AM36" s="62">
        <f t="shared" si="30"/>
        <v>1.3149999999999999</v>
      </c>
      <c r="AN36" s="62"/>
      <c r="AO36" s="62">
        <f t="shared" si="30"/>
        <v>1.3149999999999999</v>
      </c>
      <c r="AP36" s="62">
        <f t="shared" si="30"/>
        <v>1.3149999999999999</v>
      </c>
      <c r="AQ36" s="62">
        <f t="shared" si="30"/>
        <v>1.3149999999999999</v>
      </c>
      <c r="AR36" s="62"/>
      <c r="AS36" s="62">
        <f t="shared" si="30"/>
        <v>1.3149999999999999</v>
      </c>
      <c r="AT36" s="62">
        <f t="shared" si="30"/>
        <v>1.3149999999999999</v>
      </c>
      <c r="AU36" s="62"/>
      <c r="AV36" s="62">
        <f t="shared" si="30"/>
        <v>1.3149999999999999</v>
      </c>
      <c r="AW36" s="62"/>
      <c r="AX36" s="62"/>
      <c r="AY36" s="62"/>
      <c r="AZ36" s="62">
        <f t="shared" si="30"/>
        <v>1.3149999999999999</v>
      </c>
      <c r="BA36" s="62"/>
      <c r="BB36" s="62"/>
      <c r="BC36" s="62">
        <f t="shared" si="30"/>
        <v>1.3149999999999999</v>
      </c>
      <c r="BD36" s="62">
        <f t="shared" si="30"/>
        <v>1.3149999999999999</v>
      </c>
      <c r="BE36" s="62"/>
      <c r="BF36" s="62"/>
      <c r="BG36" s="62"/>
      <c r="BH36" s="62"/>
      <c r="BI36" s="62"/>
      <c r="BJ36" s="62"/>
      <c r="BK36" s="62">
        <f t="shared" ref="BK36" si="32">$B36</f>
        <v>1.3149999999999999</v>
      </c>
      <c r="BL36" s="62"/>
      <c r="BM36" s="62">
        <f t="shared" si="29"/>
        <v>1.3149999999999999</v>
      </c>
      <c r="BN36" s="62">
        <f t="shared" si="29"/>
        <v>1.3149999999999999</v>
      </c>
      <c r="BO36" s="62">
        <f t="shared" si="29"/>
        <v>1.3149999999999999</v>
      </c>
      <c r="BP36" s="62">
        <f t="shared" si="29"/>
        <v>1.3149999999999999</v>
      </c>
      <c r="BQ36" s="62">
        <f t="shared" si="29"/>
        <v>1.3149999999999999</v>
      </c>
      <c r="BR36" s="62">
        <f t="shared" si="29"/>
        <v>1.3149999999999999</v>
      </c>
      <c r="BS36" s="62">
        <f t="shared" si="29"/>
        <v>1.3149999999999999</v>
      </c>
      <c r="BT36" s="62">
        <f t="shared" si="29"/>
        <v>1.3149999999999999</v>
      </c>
      <c r="BU36" s="62">
        <f t="shared" si="29"/>
        <v>1.3149999999999999</v>
      </c>
      <c r="BV36" s="62"/>
      <c r="BW36" s="62">
        <f t="shared" si="29"/>
        <v>1.3149999999999999</v>
      </c>
      <c r="BX36" s="62">
        <f t="shared" si="29"/>
        <v>1.3149999999999999</v>
      </c>
      <c r="BY36" s="62">
        <f t="shared" si="29"/>
        <v>1.3149999999999999</v>
      </c>
      <c r="BZ36" s="62">
        <f t="shared" si="29"/>
        <v>1.3149999999999999</v>
      </c>
      <c r="CA36" s="62">
        <f t="shared" si="29"/>
        <v>1.3149999999999999</v>
      </c>
      <c r="CB36" s="62">
        <f t="shared" si="29"/>
        <v>1.3149999999999999</v>
      </c>
      <c r="CC36" s="62">
        <f t="shared" si="29"/>
        <v>1.3149999999999999</v>
      </c>
      <c r="CD36" s="62"/>
      <c r="CE36" s="62"/>
      <c r="CF36" s="62"/>
      <c r="CG36" s="62"/>
      <c r="CH36" s="62"/>
      <c r="CI36" s="62"/>
      <c r="CJ36" s="62">
        <f t="shared" si="29"/>
        <v>1.3149999999999999</v>
      </c>
      <c r="CK36" s="62">
        <f t="shared" si="29"/>
        <v>1.3149999999999999</v>
      </c>
      <c r="CL36" s="62">
        <f t="shared" si="29"/>
        <v>1.3149999999999999</v>
      </c>
    </row>
    <row r="37" spans="1:90" ht="13.95" customHeight="1" x14ac:dyDescent="0.3">
      <c r="A37" s="52" t="str">
        <f>HABITATS!A17</f>
        <v>J2.8</v>
      </c>
      <c r="B37" s="79">
        <f>HABITATS!C38</f>
        <v>0</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HABITATS!C39</f>
        <v>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29"/>
        <v>0</v>
      </c>
      <c r="BN38" s="62"/>
      <c r="BO38" s="62">
        <f t="shared" si="29"/>
        <v>0</v>
      </c>
      <c r="BP38" s="62">
        <f t="shared" si="29"/>
        <v>0</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HABITATS!C40</f>
        <v>0.23999999999999994</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52.414999999999992</v>
      </c>
      <c r="C40" s="80">
        <f>SUM(C23:C39)</f>
        <v>1.4139999999999999</v>
      </c>
      <c r="D40" s="80">
        <v>5.2999999999999999E-2</v>
      </c>
      <c r="E40" s="80">
        <f t="shared" ref="E40:BK40" si="33">SUM(E23:E39)</f>
        <v>52.17499999999999</v>
      </c>
      <c r="F40" s="80">
        <f t="shared" si="33"/>
        <v>0</v>
      </c>
      <c r="G40" s="80">
        <f t="shared" si="33"/>
        <v>3.8929999999999998</v>
      </c>
      <c r="H40" s="80">
        <f t="shared" si="33"/>
        <v>19.914000000000001</v>
      </c>
      <c r="I40" s="80">
        <f t="shared" si="33"/>
        <v>19.914000000000001</v>
      </c>
      <c r="J40" s="80">
        <f t="shared" si="33"/>
        <v>11.613999999999999</v>
      </c>
      <c r="K40" s="80">
        <f t="shared" si="33"/>
        <v>0</v>
      </c>
      <c r="L40" s="80">
        <f t="shared" si="33"/>
        <v>52.17499999999999</v>
      </c>
      <c r="M40" s="80">
        <f t="shared" si="33"/>
        <v>0</v>
      </c>
      <c r="N40" s="80">
        <f t="shared" si="33"/>
        <v>50.760999999999996</v>
      </c>
      <c r="O40" s="80">
        <f t="shared" si="33"/>
        <v>52.17499999999999</v>
      </c>
      <c r="P40" s="80">
        <f t="shared" si="33"/>
        <v>10.199999999999999</v>
      </c>
      <c r="Q40" s="80">
        <f t="shared" si="33"/>
        <v>18.5</v>
      </c>
      <c r="R40" s="80">
        <f t="shared" si="33"/>
        <v>19.914000000000001</v>
      </c>
      <c r="S40" s="80">
        <f t="shared" si="33"/>
        <v>19.914000000000001</v>
      </c>
      <c r="T40" s="80">
        <f t="shared" si="33"/>
        <v>19.914000000000001</v>
      </c>
      <c r="U40" s="80">
        <f t="shared" si="33"/>
        <v>39.981999999999992</v>
      </c>
      <c r="V40" s="80">
        <f t="shared" si="33"/>
        <v>19.914000000000001</v>
      </c>
      <c r="W40" s="80">
        <f t="shared" si="33"/>
        <v>50.760999999999996</v>
      </c>
      <c r="X40" s="80">
        <f t="shared" si="33"/>
        <v>52.17499999999999</v>
      </c>
      <c r="Y40" s="80">
        <f t="shared" si="33"/>
        <v>52.17499999999999</v>
      </c>
      <c r="Z40" s="80">
        <f t="shared" si="33"/>
        <v>50.760999999999996</v>
      </c>
      <c r="AA40" s="80">
        <f t="shared" si="33"/>
        <v>18.5</v>
      </c>
      <c r="AB40" s="80">
        <f t="shared" si="33"/>
        <v>4.74404</v>
      </c>
      <c r="AC40" s="80">
        <f t="shared" si="33"/>
        <v>39.981999999999992</v>
      </c>
      <c r="AD40" s="80">
        <f t="shared" si="33"/>
        <v>18.5</v>
      </c>
      <c r="AE40" s="80">
        <f t="shared" si="33"/>
        <v>52.17499999999999</v>
      </c>
      <c r="AF40" s="80">
        <f t="shared" si="33"/>
        <v>52.17499999999999</v>
      </c>
      <c r="AG40" s="80">
        <f t="shared" si="33"/>
        <v>22.393000000000001</v>
      </c>
      <c r="AH40" s="80">
        <f t="shared" si="33"/>
        <v>19.351040000000001</v>
      </c>
      <c r="AI40" s="80">
        <f t="shared" si="33"/>
        <v>50.760999999999996</v>
      </c>
      <c r="AJ40" s="80">
        <f t="shared" si="33"/>
        <v>18.5</v>
      </c>
      <c r="AK40" s="80">
        <f t="shared" si="33"/>
        <v>18.5</v>
      </c>
      <c r="AL40" s="80">
        <f t="shared" si="33"/>
        <v>3.8929999999999998</v>
      </c>
      <c r="AM40" s="80">
        <f t="shared" si="33"/>
        <v>19.914000000000001</v>
      </c>
      <c r="AN40" s="80">
        <f t="shared" si="33"/>
        <v>14.093</v>
      </c>
      <c r="AO40" s="80">
        <f t="shared" si="33"/>
        <v>52.17499999999999</v>
      </c>
      <c r="AP40" s="80">
        <f t="shared" si="33"/>
        <v>52.17499999999999</v>
      </c>
      <c r="AQ40" s="80">
        <f t="shared" si="33"/>
        <v>19.914000000000001</v>
      </c>
      <c r="AR40" s="80">
        <f t="shared" si="33"/>
        <v>38.567999999999998</v>
      </c>
      <c r="AS40" s="80">
        <f t="shared" si="33"/>
        <v>19.914000000000001</v>
      </c>
      <c r="AT40" s="80">
        <f t="shared" si="33"/>
        <v>52.17499999999999</v>
      </c>
      <c r="AU40" s="80">
        <f t="shared" si="33"/>
        <v>18.5</v>
      </c>
      <c r="AV40" s="80">
        <f t="shared" si="33"/>
        <v>52.17499999999999</v>
      </c>
      <c r="AW40" s="80">
        <f t="shared" si="33"/>
        <v>50.760999999999996</v>
      </c>
      <c r="AX40" s="80">
        <f t="shared" si="33"/>
        <v>18.5</v>
      </c>
      <c r="AY40" s="80">
        <f t="shared" si="33"/>
        <v>18.5</v>
      </c>
      <c r="AZ40" s="80">
        <f t="shared" si="33"/>
        <v>52.17499999999999</v>
      </c>
      <c r="BA40" s="80">
        <f t="shared" si="33"/>
        <v>50.760999999999996</v>
      </c>
      <c r="BB40" s="80">
        <f t="shared" si="33"/>
        <v>50.760999999999996</v>
      </c>
      <c r="BC40" s="80">
        <f t="shared" si="33"/>
        <v>23.807000000000002</v>
      </c>
      <c r="BD40" s="80">
        <f t="shared" si="33"/>
        <v>33.67499999999999</v>
      </c>
      <c r="BE40" s="80">
        <f t="shared" si="33"/>
        <v>32.260999999999996</v>
      </c>
      <c r="BF40" s="80">
        <f t="shared" si="33"/>
        <v>50.760999999999996</v>
      </c>
      <c r="BG40" s="80">
        <f t="shared" si="33"/>
        <v>32.260999999999996</v>
      </c>
      <c r="BH40" s="80">
        <f t="shared" si="33"/>
        <v>0</v>
      </c>
      <c r="BI40" s="80">
        <f t="shared" si="33"/>
        <v>0</v>
      </c>
      <c r="BJ40" s="80">
        <f t="shared" si="33"/>
        <v>18.5</v>
      </c>
      <c r="BK40" s="80">
        <f t="shared" si="33"/>
        <v>23.708000000000002</v>
      </c>
      <c r="BL40" s="80">
        <f t="shared" ref="BL40:CL40" si="34">SUM(BL23:BL39)</f>
        <v>32.260999999999996</v>
      </c>
      <c r="BM40" s="80">
        <f t="shared" si="34"/>
        <v>52.075999999999993</v>
      </c>
      <c r="BN40" s="80">
        <f t="shared" si="34"/>
        <v>19.914000000000001</v>
      </c>
      <c r="BO40" s="80">
        <f t="shared" si="34"/>
        <v>19.815000000000001</v>
      </c>
      <c r="BP40" s="80">
        <f t="shared" si="34"/>
        <v>29.781999999999996</v>
      </c>
      <c r="BQ40" s="80">
        <f t="shared" si="34"/>
        <v>43.874999999999993</v>
      </c>
      <c r="BR40" s="80">
        <f t="shared" si="34"/>
        <v>19.914000000000001</v>
      </c>
      <c r="BS40" s="80">
        <f t="shared" si="34"/>
        <v>19.914000000000001</v>
      </c>
      <c r="BT40" s="80">
        <f t="shared" si="34"/>
        <v>43.874999999999993</v>
      </c>
      <c r="BU40" s="80">
        <f t="shared" si="34"/>
        <v>19.815000000000001</v>
      </c>
      <c r="BV40" s="80">
        <f t="shared" si="34"/>
        <v>32.260999999999996</v>
      </c>
      <c r="BW40" s="80">
        <f t="shared" si="34"/>
        <v>52.17499999999999</v>
      </c>
      <c r="BX40" s="80">
        <f t="shared" si="34"/>
        <v>52.17499999999999</v>
      </c>
      <c r="BY40" s="80">
        <f t="shared" si="34"/>
        <v>52.17499999999999</v>
      </c>
      <c r="BZ40" s="80">
        <f t="shared" si="34"/>
        <v>23.807000000000002</v>
      </c>
      <c r="CA40" s="80">
        <f t="shared" si="34"/>
        <v>23.807000000000002</v>
      </c>
      <c r="CB40" s="80">
        <f t="shared" si="34"/>
        <v>11.613999999999999</v>
      </c>
      <c r="CC40" s="80">
        <f t="shared" si="34"/>
        <v>5.3070000000000004</v>
      </c>
      <c r="CD40" s="80">
        <f t="shared" si="34"/>
        <v>22.393000000000001</v>
      </c>
      <c r="CE40" s="80">
        <f t="shared" si="34"/>
        <v>22.393000000000001</v>
      </c>
      <c r="CF40" s="80">
        <f t="shared" si="34"/>
        <v>18.5</v>
      </c>
      <c r="CG40" s="80">
        <f t="shared" si="34"/>
        <v>42.460999999999999</v>
      </c>
      <c r="CH40" s="80">
        <f t="shared" si="34"/>
        <v>22.393000000000001</v>
      </c>
      <c r="CI40" s="80">
        <f t="shared" si="34"/>
        <v>18.5</v>
      </c>
      <c r="CJ40" s="80">
        <f t="shared" si="34"/>
        <v>52.17499999999999</v>
      </c>
      <c r="CK40" s="80">
        <f t="shared" si="34"/>
        <v>52.17499999999999</v>
      </c>
      <c r="CL40" s="80">
        <f t="shared" si="34"/>
        <v>11.613999999999999</v>
      </c>
    </row>
    <row r="41" spans="1:90" x14ac:dyDescent="0.3">
      <c r="A41" s="195" t="s">
        <v>11</v>
      </c>
      <c r="B41" s="195"/>
      <c r="C41" s="62">
        <f t="shared" ref="C41:C42" si="35">$B41</f>
        <v>0</v>
      </c>
      <c r="D41" s="62">
        <v>0</v>
      </c>
      <c r="E41" s="62">
        <f t="shared" ref="E41:BK42" si="36">$B41</f>
        <v>0</v>
      </c>
      <c r="F41" s="62">
        <f t="shared" si="36"/>
        <v>0</v>
      </c>
      <c r="G41" s="62">
        <f t="shared" si="36"/>
        <v>0</v>
      </c>
      <c r="H41" s="62">
        <f t="shared" si="36"/>
        <v>0</v>
      </c>
      <c r="I41" s="62">
        <f t="shared" si="36"/>
        <v>0</v>
      </c>
      <c r="J41" s="62">
        <f t="shared" si="36"/>
        <v>0</v>
      </c>
      <c r="K41" s="62">
        <f t="shared" si="36"/>
        <v>0</v>
      </c>
      <c r="L41" s="62">
        <f t="shared" si="36"/>
        <v>0</v>
      </c>
      <c r="M41" s="62">
        <f t="shared" si="36"/>
        <v>0</v>
      </c>
      <c r="N41" s="62">
        <f t="shared" si="36"/>
        <v>0</v>
      </c>
      <c r="O41" s="62">
        <f t="shared" si="36"/>
        <v>0</v>
      </c>
      <c r="P41" s="62">
        <f t="shared" si="36"/>
        <v>0</v>
      </c>
      <c r="Q41" s="62">
        <f t="shared" si="36"/>
        <v>0</v>
      </c>
      <c r="R41" s="62">
        <f t="shared" si="36"/>
        <v>0</v>
      </c>
      <c r="S41" s="62">
        <f t="shared" si="36"/>
        <v>0</v>
      </c>
      <c r="T41" s="62">
        <f t="shared" si="36"/>
        <v>0</v>
      </c>
      <c r="U41" s="62">
        <f t="shared" si="36"/>
        <v>0</v>
      </c>
      <c r="V41" s="62">
        <f t="shared" si="36"/>
        <v>0</v>
      </c>
      <c r="W41" s="62">
        <f t="shared" si="36"/>
        <v>0</v>
      </c>
      <c r="X41" s="62">
        <f t="shared" si="36"/>
        <v>0</v>
      </c>
      <c r="Y41" s="62">
        <f t="shared" si="36"/>
        <v>0</v>
      </c>
      <c r="Z41" s="62">
        <f t="shared" si="36"/>
        <v>0</v>
      </c>
      <c r="AA41" s="62">
        <f t="shared" si="36"/>
        <v>0</v>
      </c>
      <c r="AB41" s="62">
        <f t="shared" si="36"/>
        <v>0</v>
      </c>
      <c r="AC41" s="62">
        <f t="shared" si="36"/>
        <v>0</v>
      </c>
      <c r="AD41" s="62">
        <f t="shared" si="36"/>
        <v>0</v>
      </c>
      <c r="AE41" s="62">
        <f t="shared" si="36"/>
        <v>0</v>
      </c>
      <c r="AF41" s="62">
        <f t="shared" si="36"/>
        <v>0</v>
      </c>
      <c r="AG41" s="62">
        <f t="shared" si="36"/>
        <v>0</v>
      </c>
      <c r="AH41" s="62">
        <f t="shared" si="36"/>
        <v>0</v>
      </c>
      <c r="AI41" s="62">
        <f t="shared" si="36"/>
        <v>0</v>
      </c>
      <c r="AJ41" s="62">
        <f t="shared" si="36"/>
        <v>0</v>
      </c>
      <c r="AK41" s="62">
        <f t="shared" si="36"/>
        <v>0</v>
      </c>
      <c r="AL41" s="62">
        <f t="shared" si="36"/>
        <v>0</v>
      </c>
      <c r="AM41" s="62">
        <f t="shared" si="36"/>
        <v>0</v>
      </c>
      <c r="AN41" s="62">
        <f t="shared" si="36"/>
        <v>0</v>
      </c>
      <c r="AO41" s="62">
        <f t="shared" si="36"/>
        <v>0</v>
      </c>
      <c r="AP41" s="62">
        <f t="shared" si="36"/>
        <v>0</v>
      </c>
      <c r="AQ41" s="62">
        <f t="shared" si="36"/>
        <v>0</v>
      </c>
      <c r="AR41" s="62">
        <f t="shared" si="36"/>
        <v>0</v>
      </c>
      <c r="AS41" s="62">
        <f t="shared" si="36"/>
        <v>0</v>
      </c>
      <c r="AT41" s="62">
        <f t="shared" si="36"/>
        <v>0</v>
      </c>
      <c r="AU41" s="62">
        <f t="shared" si="36"/>
        <v>0</v>
      </c>
      <c r="AV41" s="62">
        <f t="shared" si="36"/>
        <v>0</v>
      </c>
      <c r="AW41" s="62">
        <f t="shared" si="36"/>
        <v>0</v>
      </c>
      <c r="AX41" s="62">
        <f t="shared" si="36"/>
        <v>0</v>
      </c>
      <c r="AY41" s="62">
        <f t="shared" si="36"/>
        <v>0</v>
      </c>
      <c r="AZ41" s="62">
        <f t="shared" si="36"/>
        <v>0</v>
      </c>
      <c r="BA41" s="62">
        <f t="shared" si="36"/>
        <v>0</v>
      </c>
      <c r="BB41" s="62">
        <f t="shared" si="36"/>
        <v>0</v>
      </c>
      <c r="BC41" s="62">
        <f t="shared" si="36"/>
        <v>0</v>
      </c>
      <c r="BD41" s="62">
        <f t="shared" si="36"/>
        <v>0</v>
      </c>
      <c r="BE41" s="62">
        <f t="shared" si="36"/>
        <v>0</v>
      </c>
      <c r="BF41" s="62">
        <f t="shared" si="36"/>
        <v>0</v>
      </c>
      <c r="BG41" s="62">
        <f t="shared" si="36"/>
        <v>0</v>
      </c>
      <c r="BH41" s="62">
        <f t="shared" si="36"/>
        <v>0</v>
      </c>
      <c r="BI41" s="62">
        <f t="shared" si="36"/>
        <v>0</v>
      </c>
      <c r="BJ41" s="62">
        <f t="shared" si="36"/>
        <v>0</v>
      </c>
      <c r="BK41" s="62">
        <f t="shared" si="36"/>
        <v>0</v>
      </c>
      <c r="BL41" s="62">
        <f t="shared" ref="BL41:CL42" si="37">$B41</f>
        <v>0</v>
      </c>
      <c r="BM41" s="62">
        <f t="shared" si="37"/>
        <v>0</v>
      </c>
      <c r="BN41" s="62">
        <f t="shared" si="37"/>
        <v>0</v>
      </c>
      <c r="BO41" s="62">
        <f t="shared" si="37"/>
        <v>0</v>
      </c>
      <c r="BP41" s="62">
        <f t="shared" si="37"/>
        <v>0</v>
      </c>
      <c r="BQ41" s="62">
        <f t="shared" si="37"/>
        <v>0</v>
      </c>
      <c r="BR41" s="62">
        <f t="shared" si="37"/>
        <v>0</v>
      </c>
      <c r="BS41" s="62">
        <f t="shared" si="37"/>
        <v>0</v>
      </c>
      <c r="BT41" s="62">
        <f t="shared" si="37"/>
        <v>0</v>
      </c>
      <c r="BU41" s="62">
        <f t="shared" si="37"/>
        <v>0</v>
      </c>
      <c r="BV41" s="62">
        <f t="shared" si="37"/>
        <v>0</v>
      </c>
      <c r="BW41" s="62">
        <f t="shared" si="37"/>
        <v>0</v>
      </c>
      <c r="BX41" s="62">
        <f t="shared" si="37"/>
        <v>0</v>
      </c>
      <c r="BY41" s="62">
        <f t="shared" si="37"/>
        <v>0</v>
      </c>
      <c r="BZ41" s="62">
        <f t="shared" si="37"/>
        <v>0</v>
      </c>
      <c r="CA41" s="62">
        <f t="shared" si="37"/>
        <v>0</v>
      </c>
      <c r="CB41" s="62">
        <f t="shared" si="37"/>
        <v>0</v>
      </c>
      <c r="CC41" s="62">
        <f t="shared" si="37"/>
        <v>0</v>
      </c>
      <c r="CD41" s="62">
        <f t="shared" si="37"/>
        <v>0</v>
      </c>
      <c r="CE41" s="62">
        <f t="shared" si="37"/>
        <v>0</v>
      </c>
      <c r="CF41" s="62">
        <f t="shared" si="37"/>
        <v>0</v>
      </c>
      <c r="CG41" s="62">
        <f t="shared" si="37"/>
        <v>0</v>
      </c>
      <c r="CH41" s="62">
        <f t="shared" si="37"/>
        <v>0</v>
      </c>
      <c r="CI41" s="62">
        <f t="shared" si="37"/>
        <v>0</v>
      </c>
      <c r="CJ41" s="62">
        <f t="shared" si="37"/>
        <v>0</v>
      </c>
      <c r="CK41" s="62">
        <f t="shared" si="37"/>
        <v>0</v>
      </c>
      <c r="CL41" s="62">
        <f t="shared" si="37"/>
        <v>0</v>
      </c>
    </row>
    <row r="42" spans="1:90" x14ac:dyDescent="0.3">
      <c r="A42" s="195" t="s">
        <v>12</v>
      </c>
      <c r="B42" s="195"/>
      <c r="C42" s="62">
        <f t="shared" si="35"/>
        <v>0</v>
      </c>
      <c r="D42" s="62">
        <v>0</v>
      </c>
      <c r="E42" s="62">
        <f t="shared" si="36"/>
        <v>0</v>
      </c>
      <c r="F42" s="62">
        <f t="shared" si="36"/>
        <v>0</v>
      </c>
      <c r="G42" s="62">
        <f t="shared" si="36"/>
        <v>0</v>
      </c>
      <c r="H42" s="62">
        <f t="shared" si="36"/>
        <v>0</v>
      </c>
      <c r="I42" s="62">
        <f t="shared" si="36"/>
        <v>0</v>
      </c>
      <c r="J42" s="62">
        <f t="shared" si="36"/>
        <v>0</v>
      </c>
      <c r="K42" s="62">
        <f t="shared" si="36"/>
        <v>0</v>
      </c>
      <c r="L42" s="62">
        <f t="shared" si="36"/>
        <v>0</v>
      </c>
      <c r="M42" s="62">
        <f t="shared" si="36"/>
        <v>0</v>
      </c>
      <c r="N42" s="62">
        <f t="shared" si="36"/>
        <v>0</v>
      </c>
      <c r="O42" s="62">
        <f t="shared" si="36"/>
        <v>0</v>
      </c>
      <c r="P42" s="62">
        <f t="shared" si="36"/>
        <v>0</v>
      </c>
      <c r="Q42" s="62">
        <f t="shared" si="36"/>
        <v>0</v>
      </c>
      <c r="R42" s="62">
        <f t="shared" si="36"/>
        <v>0</v>
      </c>
      <c r="S42" s="62">
        <f t="shared" si="36"/>
        <v>0</v>
      </c>
      <c r="T42" s="62">
        <f t="shared" si="36"/>
        <v>0</v>
      </c>
      <c r="U42" s="62">
        <f t="shared" si="36"/>
        <v>0</v>
      </c>
      <c r="V42" s="62">
        <f t="shared" si="36"/>
        <v>0</v>
      </c>
      <c r="W42" s="62">
        <f t="shared" si="36"/>
        <v>0</v>
      </c>
      <c r="X42" s="62">
        <f t="shared" si="36"/>
        <v>0</v>
      </c>
      <c r="Y42" s="62">
        <f t="shared" si="36"/>
        <v>0</v>
      </c>
      <c r="Z42" s="62">
        <f t="shared" si="36"/>
        <v>0</v>
      </c>
      <c r="AA42" s="62">
        <f t="shared" si="36"/>
        <v>0</v>
      </c>
      <c r="AB42" s="62">
        <f t="shared" si="36"/>
        <v>0</v>
      </c>
      <c r="AC42" s="62">
        <f t="shared" si="36"/>
        <v>0</v>
      </c>
      <c r="AD42" s="62">
        <f t="shared" si="36"/>
        <v>0</v>
      </c>
      <c r="AE42" s="62">
        <f t="shared" si="36"/>
        <v>0</v>
      </c>
      <c r="AF42" s="62">
        <f t="shared" si="36"/>
        <v>0</v>
      </c>
      <c r="AG42" s="62">
        <f t="shared" si="36"/>
        <v>0</v>
      </c>
      <c r="AH42" s="62">
        <f t="shared" si="36"/>
        <v>0</v>
      </c>
      <c r="AI42" s="62">
        <f t="shared" si="36"/>
        <v>0</v>
      </c>
      <c r="AJ42" s="62">
        <f t="shared" si="36"/>
        <v>0</v>
      </c>
      <c r="AK42" s="62">
        <f t="shared" si="36"/>
        <v>0</v>
      </c>
      <c r="AL42" s="62">
        <f t="shared" si="36"/>
        <v>0</v>
      </c>
      <c r="AM42" s="62">
        <f t="shared" si="36"/>
        <v>0</v>
      </c>
      <c r="AN42" s="62">
        <f t="shared" si="36"/>
        <v>0</v>
      </c>
      <c r="AO42" s="62">
        <f t="shared" si="36"/>
        <v>0</v>
      </c>
      <c r="AP42" s="62">
        <f t="shared" si="36"/>
        <v>0</v>
      </c>
      <c r="AQ42" s="62">
        <f t="shared" si="36"/>
        <v>0</v>
      </c>
      <c r="AR42" s="62">
        <f t="shared" si="36"/>
        <v>0</v>
      </c>
      <c r="AS42" s="62">
        <f t="shared" si="36"/>
        <v>0</v>
      </c>
      <c r="AT42" s="62">
        <f t="shared" si="36"/>
        <v>0</v>
      </c>
      <c r="AU42" s="62">
        <f t="shared" si="36"/>
        <v>0</v>
      </c>
      <c r="AV42" s="62">
        <f t="shared" si="36"/>
        <v>0</v>
      </c>
      <c r="AW42" s="62">
        <f t="shared" si="36"/>
        <v>0</v>
      </c>
      <c r="AX42" s="62">
        <f t="shared" si="36"/>
        <v>0</v>
      </c>
      <c r="AY42" s="62">
        <f t="shared" si="36"/>
        <v>0</v>
      </c>
      <c r="AZ42" s="62">
        <f t="shared" si="36"/>
        <v>0</v>
      </c>
      <c r="BA42" s="62">
        <f t="shared" si="36"/>
        <v>0</v>
      </c>
      <c r="BB42" s="62">
        <f t="shared" si="36"/>
        <v>0</v>
      </c>
      <c r="BC42" s="62">
        <f t="shared" si="36"/>
        <v>0</v>
      </c>
      <c r="BD42" s="62">
        <f t="shared" si="36"/>
        <v>0</v>
      </c>
      <c r="BE42" s="62">
        <f t="shared" si="36"/>
        <v>0</v>
      </c>
      <c r="BF42" s="62">
        <f t="shared" si="36"/>
        <v>0</v>
      </c>
      <c r="BG42" s="62">
        <f t="shared" si="36"/>
        <v>0</v>
      </c>
      <c r="BH42" s="62">
        <f t="shared" si="36"/>
        <v>0</v>
      </c>
      <c r="BI42" s="62">
        <f t="shared" si="36"/>
        <v>0</v>
      </c>
      <c r="BJ42" s="62">
        <f t="shared" si="36"/>
        <v>0</v>
      </c>
      <c r="BK42" s="62">
        <f t="shared" si="36"/>
        <v>0</v>
      </c>
      <c r="BL42" s="62">
        <f t="shared" si="37"/>
        <v>0</v>
      </c>
      <c r="BM42" s="62">
        <f t="shared" si="37"/>
        <v>0</v>
      </c>
      <c r="BN42" s="62">
        <f t="shared" si="37"/>
        <v>0</v>
      </c>
      <c r="BO42" s="62">
        <f t="shared" si="37"/>
        <v>0</v>
      </c>
      <c r="BP42" s="62">
        <f t="shared" si="37"/>
        <v>0</v>
      </c>
      <c r="BQ42" s="62">
        <f t="shared" si="37"/>
        <v>0</v>
      </c>
      <c r="BR42" s="62">
        <f t="shared" si="37"/>
        <v>0</v>
      </c>
      <c r="BS42" s="62">
        <f t="shared" si="37"/>
        <v>0</v>
      </c>
      <c r="BT42" s="62">
        <f t="shared" si="37"/>
        <v>0</v>
      </c>
      <c r="BU42" s="62">
        <f t="shared" si="37"/>
        <v>0</v>
      </c>
      <c r="BV42" s="62">
        <f t="shared" si="37"/>
        <v>0</v>
      </c>
      <c r="BW42" s="62">
        <f t="shared" si="37"/>
        <v>0</v>
      </c>
      <c r="BX42" s="62">
        <f t="shared" si="37"/>
        <v>0</v>
      </c>
      <c r="BY42" s="62">
        <f t="shared" si="37"/>
        <v>0</v>
      </c>
      <c r="BZ42" s="62">
        <f t="shared" si="37"/>
        <v>0</v>
      </c>
      <c r="CA42" s="62">
        <f t="shared" si="37"/>
        <v>0</v>
      </c>
      <c r="CB42" s="62">
        <f t="shared" si="37"/>
        <v>0</v>
      </c>
      <c r="CC42" s="62">
        <f t="shared" si="37"/>
        <v>0</v>
      </c>
      <c r="CD42" s="62">
        <f t="shared" si="37"/>
        <v>0</v>
      </c>
      <c r="CE42" s="62">
        <f t="shared" si="37"/>
        <v>0</v>
      </c>
      <c r="CF42" s="62">
        <f t="shared" si="37"/>
        <v>0</v>
      </c>
      <c r="CG42" s="62">
        <f t="shared" si="37"/>
        <v>0</v>
      </c>
      <c r="CH42" s="62">
        <f t="shared" si="37"/>
        <v>0</v>
      </c>
      <c r="CI42" s="62">
        <f t="shared" si="37"/>
        <v>0</v>
      </c>
      <c r="CJ42" s="62">
        <f t="shared" si="37"/>
        <v>0</v>
      </c>
      <c r="CK42" s="62">
        <f t="shared" si="37"/>
        <v>0</v>
      </c>
      <c r="CL42" s="62">
        <f t="shared" si="37"/>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HABITATS!E24</f>
        <v>0</v>
      </c>
      <c r="C44" s="62"/>
      <c r="D44" s="62"/>
      <c r="E44" s="62">
        <f t="shared" ref="E44:J51" si="38">$B44</f>
        <v>0</v>
      </c>
      <c r="F44" s="62"/>
      <c r="G44" s="62"/>
      <c r="H44" s="62">
        <f t="shared" si="38"/>
        <v>0</v>
      </c>
      <c r="I44" s="62">
        <f t="shared" si="38"/>
        <v>0</v>
      </c>
      <c r="J44" s="62">
        <f t="shared" si="38"/>
        <v>0</v>
      </c>
      <c r="K44" s="62"/>
      <c r="L44" s="62">
        <f t="shared" ref="L44:AA50" si="39">$B44</f>
        <v>0</v>
      </c>
      <c r="M44" s="62"/>
      <c r="N44" s="62">
        <f t="shared" si="39"/>
        <v>0</v>
      </c>
      <c r="O44" s="62">
        <f t="shared" si="39"/>
        <v>0</v>
      </c>
      <c r="P44" s="62">
        <f t="shared" si="39"/>
        <v>0</v>
      </c>
      <c r="Q44" s="62">
        <f t="shared" si="39"/>
        <v>0</v>
      </c>
      <c r="R44" s="62">
        <f t="shared" si="39"/>
        <v>0</v>
      </c>
      <c r="S44" s="62">
        <f t="shared" si="39"/>
        <v>0</v>
      </c>
      <c r="T44" s="62">
        <f t="shared" si="39"/>
        <v>0</v>
      </c>
      <c r="U44" s="62">
        <f t="shared" si="39"/>
        <v>0</v>
      </c>
      <c r="V44" s="62">
        <f t="shared" si="39"/>
        <v>0</v>
      </c>
      <c r="W44" s="62">
        <f t="shared" si="39"/>
        <v>0</v>
      </c>
      <c r="X44" s="62">
        <f t="shared" si="39"/>
        <v>0</v>
      </c>
      <c r="Y44" s="62">
        <f t="shared" si="39"/>
        <v>0</v>
      </c>
      <c r="Z44" s="62">
        <f t="shared" si="39"/>
        <v>0</v>
      </c>
      <c r="AA44" s="62">
        <f t="shared" si="39"/>
        <v>0</v>
      </c>
      <c r="AB44" s="62"/>
      <c r="AC44" s="62">
        <f t="shared" ref="AC44:BF45" si="40">$B44</f>
        <v>0</v>
      </c>
      <c r="AD44" s="62">
        <f t="shared" si="40"/>
        <v>0</v>
      </c>
      <c r="AE44" s="62">
        <f t="shared" si="40"/>
        <v>0</v>
      </c>
      <c r="AF44" s="62">
        <f t="shared" si="40"/>
        <v>0</v>
      </c>
      <c r="AG44" s="62">
        <f t="shared" si="40"/>
        <v>0</v>
      </c>
      <c r="AH44" s="62">
        <f t="shared" si="40"/>
        <v>0</v>
      </c>
      <c r="AI44" s="62">
        <f t="shared" si="40"/>
        <v>0</v>
      </c>
      <c r="AJ44" s="62">
        <f t="shared" si="40"/>
        <v>0</v>
      </c>
      <c r="AK44" s="62">
        <f t="shared" si="40"/>
        <v>0</v>
      </c>
      <c r="AL44" s="62"/>
      <c r="AM44" s="62">
        <f t="shared" si="40"/>
        <v>0</v>
      </c>
      <c r="AN44" s="62">
        <f t="shared" si="40"/>
        <v>0</v>
      </c>
      <c r="AO44" s="62">
        <f t="shared" si="40"/>
        <v>0</v>
      </c>
      <c r="AP44" s="62">
        <f t="shared" si="40"/>
        <v>0</v>
      </c>
      <c r="AQ44" s="62">
        <f t="shared" si="40"/>
        <v>0</v>
      </c>
      <c r="AR44" s="62">
        <f t="shared" si="40"/>
        <v>0</v>
      </c>
      <c r="AS44" s="62">
        <f t="shared" si="40"/>
        <v>0</v>
      </c>
      <c r="AT44" s="62">
        <f t="shared" si="40"/>
        <v>0</v>
      </c>
      <c r="AU44" s="62">
        <f t="shared" si="40"/>
        <v>0</v>
      </c>
      <c r="AV44" s="62">
        <f t="shared" si="40"/>
        <v>0</v>
      </c>
      <c r="AW44" s="62">
        <f t="shared" si="40"/>
        <v>0</v>
      </c>
      <c r="AX44" s="62">
        <f t="shared" si="40"/>
        <v>0</v>
      </c>
      <c r="AY44" s="62">
        <f t="shared" si="40"/>
        <v>0</v>
      </c>
      <c r="AZ44" s="62">
        <f t="shared" si="40"/>
        <v>0</v>
      </c>
      <c r="BA44" s="62">
        <f t="shared" si="40"/>
        <v>0</v>
      </c>
      <c r="BB44" s="62">
        <f t="shared" si="40"/>
        <v>0</v>
      </c>
      <c r="BC44" s="62">
        <f t="shared" si="40"/>
        <v>0</v>
      </c>
      <c r="BD44" s="62"/>
      <c r="BE44" s="62"/>
      <c r="BF44" s="62">
        <f t="shared" si="40"/>
        <v>0</v>
      </c>
      <c r="BG44" s="62"/>
      <c r="BH44" s="62"/>
      <c r="BI44" s="62"/>
      <c r="BJ44" s="62">
        <f t="shared" ref="BJ44:BZ47" si="41">$B44</f>
        <v>0</v>
      </c>
      <c r="BK44" s="62">
        <f t="shared" si="41"/>
        <v>0</v>
      </c>
      <c r="BL44" s="62"/>
      <c r="BM44" s="62">
        <f t="shared" si="41"/>
        <v>0</v>
      </c>
      <c r="BN44" s="62">
        <f t="shared" si="41"/>
        <v>0</v>
      </c>
      <c r="BO44" s="62">
        <f t="shared" si="41"/>
        <v>0</v>
      </c>
      <c r="BP44" s="62"/>
      <c r="BQ44" s="62">
        <f t="shared" si="41"/>
        <v>0</v>
      </c>
      <c r="BR44" s="62">
        <f t="shared" si="41"/>
        <v>0</v>
      </c>
      <c r="BS44" s="62">
        <f t="shared" si="41"/>
        <v>0</v>
      </c>
      <c r="BT44" s="62">
        <f t="shared" si="41"/>
        <v>0</v>
      </c>
      <c r="BU44" s="62">
        <f t="shared" si="41"/>
        <v>0</v>
      </c>
      <c r="BV44" s="62"/>
      <c r="BW44" s="62">
        <f t="shared" si="41"/>
        <v>0</v>
      </c>
      <c r="BX44" s="62">
        <f t="shared" si="41"/>
        <v>0</v>
      </c>
      <c r="BY44" s="62">
        <f t="shared" si="41"/>
        <v>0</v>
      </c>
      <c r="BZ44" s="62">
        <f t="shared" si="41"/>
        <v>0</v>
      </c>
      <c r="CA44" s="62">
        <f t="shared" ref="BL44:CL51" si="42">$B44</f>
        <v>0</v>
      </c>
      <c r="CB44" s="62">
        <f t="shared" si="42"/>
        <v>0</v>
      </c>
      <c r="CC44" s="62"/>
      <c r="CD44" s="62">
        <f t="shared" si="42"/>
        <v>0</v>
      </c>
      <c r="CE44" s="62">
        <f t="shared" si="42"/>
        <v>0</v>
      </c>
      <c r="CF44" s="62">
        <f t="shared" si="42"/>
        <v>0</v>
      </c>
      <c r="CG44" s="62">
        <f t="shared" si="42"/>
        <v>0</v>
      </c>
      <c r="CH44" s="62">
        <f t="shared" si="42"/>
        <v>0</v>
      </c>
      <c r="CI44" s="62">
        <f t="shared" si="42"/>
        <v>0</v>
      </c>
      <c r="CJ44" s="62">
        <f t="shared" si="42"/>
        <v>0</v>
      </c>
      <c r="CK44" s="62">
        <f t="shared" si="42"/>
        <v>0</v>
      </c>
      <c r="CL44" s="62">
        <f t="shared" si="42"/>
        <v>0</v>
      </c>
    </row>
    <row r="45" spans="1:90" x14ac:dyDescent="0.3">
      <c r="A45" s="52" t="str">
        <f>HABITATS!A4</f>
        <v>A1.3.2</v>
      </c>
      <c r="B45" s="79">
        <f>HABITATS!E25</f>
        <v>0.95099999999999996</v>
      </c>
      <c r="C45" s="62"/>
      <c r="D45" s="62"/>
      <c r="E45" s="62">
        <f t="shared" si="38"/>
        <v>0.95099999999999996</v>
      </c>
      <c r="F45" s="62"/>
      <c r="G45" s="62"/>
      <c r="H45" s="62">
        <f t="shared" si="38"/>
        <v>0.95099999999999996</v>
      </c>
      <c r="I45" s="62">
        <f t="shared" si="38"/>
        <v>0.95099999999999996</v>
      </c>
      <c r="J45" s="62"/>
      <c r="K45" s="62"/>
      <c r="L45" s="62">
        <f t="shared" si="39"/>
        <v>0.95099999999999996</v>
      </c>
      <c r="M45" s="62"/>
      <c r="N45" s="62">
        <f t="shared" si="39"/>
        <v>0.95099999999999996</v>
      </c>
      <c r="O45" s="62">
        <f t="shared" si="39"/>
        <v>0.95099999999999996</v>
      </c>
      <c r="P45" s="62"/>
      <c r="Q45" s="62">
        <f t="shared" si="39"/>
        <v>0.95099999999999996</v>
      </c>
      <c r="R45" s="62">
        <f t="shared" si="39"/>
        <v>0.95099999999999996</v>
      </c>
      <c r="S45" s="62">
        <f t="shared" si="39"/>
        <v>0.95099999999999996</v>
      </c>
      <c r="T45" s="62">
        <f t="shared" si="39"/>
        <v>0.95099999999999996</v>
      </c>
      <c r="U45" s="62"/>
      <c r="V45" s="62">
        <f t="shared" si="39"/>
        <v>0.95099999999999996</v>
      </c>
      <c r="W45" s="62">
        <f t="shared" si="39"/>
        <v>0.95099999999999996</v>
      </c>
      <c r="X45" s="62">
        <f t="shared" si="39"/>
        <v>0.95099999999999996</v>
      </c>
      <c r="Y45" s="62">
        <f t="shared" si="39"/>
        <v>0.95099999999999996</v>
      </c>
      <c r="Z45" s="62">
        <f t="shared" si="39"/>
        <v>0.95099999999999996</v>
      </c>
      <c r="AA45" s="62">
        <f t="shared" si="39"/>
        <v>0.95099999999999996</v>
      </c>
      <c r="AB45" s="62"/>
      <c r="AC45" s="62"/>
      <c r="AD45" s="62">
        <f t="shared" si="40"/>
        <v>0.95099999999999996</v>
      </c>
      <c r="AE45" s="62">
        <f t="shared" si="40"/>
        <v>0.95099999999999996</v>
      </c>
      <c r="AF45" s="62">
        <f t="shared" si="40"/>
        <v>0.95099999999999996</v>
      </c>
      <c r="AG45" s="62">
        <f t="shared" si="40"/>
        <v>0.95099999999999996</v>
      </c>
      <c r="AH45" s="62">
        <f t="shared" si="40"/>
        <v>0.95099999999999996</v>
      </c>
      <c r="AI45" s="62">
        <f t="shared" si="40"/>
        <v>0.95099999999999996</v>
      </c>
      <c r="AJ45" s="62">
        <f t="shared" si="40"/>
        <v>0.95099999999999996</v>
      </c>
      <c r="AK45" s="62">
        <f t="shared" si="40"/>
        <v>0.95099999999999996</v>
      </c>
      <c r="AL45" s="62"/>
      <c r="AM45" s="62">
        <f t="shared" si="40"/>
        <v>0.95099999999999996</v>
      </c>
      <c r="AN45" s="62"/>
      <c r="AO45" s="62">
        <f t="shared" si="40"/>
        <v>0.95099999999999996</v>
      </c>
      <c r="AP45" s="62">
        <f t="shared" si="40"/>
        <v>0.95099999999999996</v>
      </c>
      <c r="AQ45" s="62">
        <f t="shared" si="40"/>
        <v>0.95099999999999996</v>
      </c>
      <c r="AR45" s="62"/>
      <c r="AS45" s="62">
        <f t="shared" si="40"/>
        <v>0.95099999999999996</v>
      </c>
      <c r="AT45" s="62">
        <f t="shared" si="40"/>
        <v>0.95099999999999996</v>
      </c>
      <c r="AU45" s="62">
        <f t="shared" si="40"/>
        <v>0.95099999999999996</v>
      </c>
      <c r="AV45" s="62">
        <f t="shared" si="40"/>
        <v>0.95099999999999996</v>
      </c>
      <c r="AW45" s="62">
        <f t="shared" si="40"/>
        <v>0.95099999999999996</v>
      </c>
      <c r="AX45" s="62">
        <f t="shared" si="40"/>
        <v>0.95099999999999996</v>
      </c>
      <c r="AY45" s="62">
        <f t="shared" si="40"/>
        <v>0.95099999999999996</v>
      </c>
      <c r="AZ45" s="62">
        <f t="shared" si="40"/>
        <v>0.95099999999999996</v>
      </c>
      <c r="BA45" s="62">
        <f t="shared" si="40"/>
        <v>0.95099999999999996</v>
      </c>
      <c r="BB45" s="62">
        <f t="shared" si="40"/>
        <v>0.95099999999999996</v>
      </c>
      <c r="BC45" s="62">
        <f t="shared" si="40"/>
        <v>0.95099999999999996</v>
      </c>
      <c r="BD45" s="62"/>
      <c r="BE45" s="62"/>
      <c r="BF45" s="62">
        <f t="shared" si="40"/>
        <v>0.95099999999999996</v>
      </c>
      <c r="BG45" s="62"/>
      <c r="BH45" s="62"/>
      <c r="BI45" s="62"/>
      <c r="BJ45" s="62">
        <f t="shared" si="41"/>
        <v>0.95099999999999996</v>
      </c>
      <c r="BK45" s="62">
        <f t="shared" si="41"/>
        <v>0.95099999999999996</v>
      </c>
      <c r="BL45" s="62"/>
      <c r="BM45" s="62">
        <f t="shared" si="41"/>
        <v>0.95099999999999996</v>
      </c>
      <c r="BN45" s="62">
        <f t="shared" si="41"/>
        <v>0.95099999999999996</v>
      </c>
      <c r="BO45" s="62">
        <f t="shared" si="41"/>
        <v>0.95099999999999996</v>
      </c>
      <c r="BP45" s="62"/>
      <c r="BQ45" s="62"/>
      <c r="BR45" s="62">
        <f t="shared" si="41"/>
        <v>0.95099999999999996</v>
      </c>
      <c r="BS45" s="62">
        <f t="shared" si="41"/>
        <v>0.95099999999999996</v>
      </c>
      <c r="BT45" s="62"/>
      <c r="BU45" s="62">
        <f t="shared" si="41"/>
        <v>0.95099999999999996</v>
      </c>
      <c r="BV45" s="62"/>
      <c r="BW45" s="62">
        <f t="shared" si="41"/>
        <v>0.95099999999999996</v>
      </c>
      <c r="BX45" s="62">
        <f t="shared" si="41"/>
        <v>0.95099999999999996</v>
      </c>
      <c r="BY45" s="62">
        <f t="shared" si="41"/>
        <v>0.95099999999999996</v>
      </c>
      <c r="BZ45" s="62">
        <f t="shared" si="41"/>
        <v>0.95099999999999996</v>
      </c>
      <c r="CA45" s="62">
        <f t="shared" si="42"/>
        <v>0.95099999999999996</v>
      </c>
      <c r="CB45" s="62"/>
      <c r="CC45" s="62"/>
      <c r="CD45" s="62">
        <f t="shared" si="42"/>
        <v>0.95099999999999996</v>
      </c>
      <c r="CE45" s="62">
        <f t="shared" si="42"/>
        <v>0.95099999999999996</v>
      </c>
      <c r="CF45" s="62">
        <f t="shared" si="42"/>
        <v>0.95099999999999996</v>
      </c>
      <c r="CG45" s="62"/>
      <c r="CH45" s="62">
        <f t="shared" si="42"/>
        <v>0.95099999999999996</v>
      </c>
      <c r="CI45" s="62">
        <f t="shared" si="42"/>
        <v>0.95099999999999996</v>
      </c>
      <c r="CJ45" s="62">
        <f t="shared" si="42"/>
        <v>0.95099999999999996</v>
      </c>
      <c r="CK45" s="62">
        <f t="shared" si="42"/>
        <v>0.95099999999999996</v>
      </c>
      <c r="CL45" s="62"/>
    </row>
    <row r="46" spans="1:90" x14ac:dyDescent="0.3">
      <c r="A46" s="52" t="str">
        <f>HABITATS!A5</f>
        <v>A2.1</v>
      </c>
      <c r="B46" s="79">
        <f>HABITATS!E26</f>
        <v>0</v>
      </c>
      <c r="C46" s="62"/>
      <c r="D46" s="62"/>
      <c r="E46" s="62">
        <f t="shared" si="38"/>
        <v>0</v>
      </c>
      <c r="F46" s="62"/>
      <c r="G46" s="62"/>
      <c r="H46" s="62">
        <f t="shared" si="38"/>
        <v>0</v>
      </c>
      <c r="I46" s="62">
        <f t="shared" si="38"/>
        <v>0</v>
      </c>
      <c r="J46" s="62"/>
      <c r="K46" s="62"/>
      <c r="L46" s="62"/>
      <c r="M46" s="62"/>
      <c r="N46" s="62">
        <f t="shared" si="39"/>
        <v>0</v>
      </c>
      <c r="O46" s="62"/>
      <c r="P46" s="62"/>
      <c r="Q46" s="62">
        <f t="shared" si="39"/>
        <v>0</v>
      </c>
      <c r="R46" s="62">
        <f t="shared" si="39"/>
        <v>0</v>
      </c>
      <c r="S46" s="62"/>
      <c r="T46" s="62"/>
      <c r="U46" s="62">
        <f t="shared" ref="U46:BG50" si="43">$B46</f>
        <v>0</v>
      </c>
      <c r="V46" s="62">
        <f t="shared" si="43"/>
        <v>0</v>
      </c>
      <c r="W46" s="62">
        <f t="shared" si="43"/>
        <v>0</v>
      </c>
      <c r="X46" s="62">
        <f t="shared" si="43"/>
        <v>0</v>
      </c>
      <c r="Y46" s="62">
        <f t="shared" si="43"/>
        <v>0</v>
      </c>
      <c r="Z46" s="62"/>
      <c r="AA46" s="62"/>
      <c r="AB46" s="62"/>
      <c r="AC46" s="62">
        <f t="shared" si="43"/>
        <v>0</v>
      </c>
      <c r="AD46" s="62"/>
      <c r="AE46" s="62">
        <f t="shared" si="43"/>
        <v>0</v>
      </c>
      <c r="AF46" s="62"/>
      <c r="AG46" s="62">
        <f t="shared" si="43"/>
        <v>0</v>
      </c>
      <c r="AH46" s="62"/>
      <c r="AI46" s="62"/>
      <c r="AJ46" s="62"/>
      <c r="AK46" s="62">
        <f t="shared" si="43"/>
        <v>0</v>
      </c>
      <c r="AL46" s="62">
        <f t="shared" si="43"/>
        <v>0</v>
      </c>
      <c r="AM46" s="62">
        <f t="shared" si="43"/>
        <v>0</v>
      </c>
      <c r="AN46" s="62">
        <f t="shared" si="43"/>
        <v>0</v>
      </c>
      <c r="AO46" s="62">
        <f t="shared" si="43"/>
        <v>0</v>
      </c>
      <c r="AP46" s="62">
        <f t="shared" si="43"/>
        <v>0</v>
      </c>
      <c r="AQ46" s="62"/>
      <c r="AR46" s="62"/>
      <c r="AS46" s="62">
        <f t="shared" si="43"/>
        <v>0</v>
      </c>
      <c r="AT46" s="62">
        <f t="shared" si="43"/>
        <v>0</v>
      </c>
      <c r="AU46" s="62"/>
      <c r="AV46" s="62"/>
      <c r="AW46" s="62">
        <f t="shared" si="43"/>
        <v>0</v>
      </c>
      <c r="AX46" s="62">
        <f t="shared" si="43"/>
        <v>0</v>
      </c>
      <c r="AY46" s="62">
        <f t="shared" si="43"/>
        <v>0</v>
      </c>
      <c r="AZ46" s="62"/>
      <c r="BA46" s="62"/>
      <c r="BB46" s="62">
        <f t="shared" si="43"/>
        <v>0</v>
      </c>
      <c r="BC46" s="62">
        <f t="shared" si="43"/>
        <v>0</v>
      </c>
      <c r="BD46" s="62"/>
      <c r="BE46" s="62"/>
      <c r="BF46" s="62"/>
      <c r="BG46" s="62"/>
      <c r="BH46" s="62"/>
      <c r="BI46" s="62"/>
      <c r="BJ46" s="62">
        <f t="shared" ref="BI46:CE49" si="44">$B46</f>
        <v>0</v>
      </c>
      <c r="BK46" s="62"/>
      <c r="BL46" s="62"/>
      <c r="BM46" s="62"/>
      <c r="BN46" s="62">
        <f t="shared" si="41"/>
        <v>0</v>
      </c>
      <c r="BO46" s="62"/>
      <c r="BP46" s="62">
        <f t="shared" si="41"/>
        <v>0</v>
      </c>
      <c r="BQ46" s="62"/>
      <c r="BR46" s="62">
        <f t="shared" si="41"/>
        <v>0</v>
      </c>
      <c r="BS46" s="62">
        <f t="shared" si="41"/>
        <v>0</v>
      </c>
      <c r="BT46" s="62">
        <f t="shared" si="41"/>
        <v>0</v>
      </c>
      <c r="BU46" s="62">
        <f t="shared" si="41"/>
        <v>0</v>
      </c>
      <c r="BV46" s="62">
        <f t="shared" si="41"/>
        <v>0</v>
      </c>
      <c r="BW46" s="62">
        <f t="shared" si="41"/>
        <v>0</v>
      </c>
      <c r="BX46" s="62">
        <f t="shared" si="41"/>
        <v>0</v>
      </c>
      <c r="BY46" s="62">
        <f t="shared" si="41"/>
        <v>0</v>
      </c>
      <c r="BZ46" s="62">
        <f t="shared" si="41"/>
        <v>0</v>
      </c>
      <c r="CA46" s="62">
        <f t="shared" si="42"/>
        <v>0</v>
      </c>
      <c r="CB46" s="62">
        <f t="shared" si="42"/>
        <v>0</v>
      </c>
      <c r="CC46" s="62"/>
      <c r="CD46" s="62"/>
      <c r="CE46" s="62"/>
      <c r="CF46" s="62"/>
      <c r="CG46" s="62">
        <f t="shared" si="42"/>
        <v>0</v>
      </c>
      <c r="CH46" s="62"/>
      <c r="CI46" s="62"/>
      <c r="CJ46" s="62"/>
      <c r="CK46" s="62"/>
      <c r="CL46" s="62"/>
    </row>
    <row r="47" spans="1:90" x14ac:dyDescent="0.3">
      <c r="A47" s="52" t="str">
        <f>HABITATS!A6</f>
        <v>A3.1</v>
      </c>
      <c r="B47" s="79">
        <f>HABITATS!E27</f>
        <v>0.13900000000000001</v>
      </c>
      <c r="C47" s="62"/>
      <c r="D47" s="62"/>
      <c r="E47" s="62">
        <f t="shared" si="38"/>
        <v>0.13900000000000001</v>
      </c>
      <c r="F47" s="62"/>
      <c r="G47" s="62"/>
      <c r="H47" s="62"/>
      <c r="I47" s="62">
        <f t="shared" si="38"/>
        <v>0.13900000000000001</v>
      </c>
      <c r="J47" s="62">
        <f t="shared" si="38"/>
        <v>0.13900000000000001</v>
      </c>
      <c r="K47" s="62"/>
      <c r="L47" s="62"/>
      <c r="M47" s="62"/>
      <c r="N47" s="62"/>
      <c r="O47" s="62"/>
      <c r="P47" s="62"/>
      <c r="Q47" s="62"/>
      <c r="R47" s="62">
        <f t="shared" si="39"/>
        <v>0.13900000000000001</v>
      </c>
      <c r="S47" s="62"/>
      <c r="T47" s="62">
        <f t="shared" si="39"/>
        <v>0.13900000000000001</v>
      </c>
      <c r="U47" s="62">
        <f t="shared" si="43"/>
        <v>0.13900000000000001</v>
      </c>
      <c r="V47" s="62">
        <f t="shared" si="43"/>
        <v>0.13900000000000001</v>
      </c>
      <c r="W47" s="62">
        <f t="shared" si="43"/>
        <v>0.13900000000000001</v>
      </c>
      <c r="X47" s="62"/>
      <c r="Y47" s="62">
        <f t="shared" si="43"/>
        <v>0.13900000000000001</v>
      </c>
      <c r="Z47" s="62"/>
      <c r="AA47" s="62"/>
      <c r="AB47" s="62"/>
      <c r="AC47" s="62">
        <f t="shared" si="43"/>
        <v>0.13900000000000001</v>
      </c>
      <c r="AD47" s="62"/>
      <c r="AE47" s="62"/>
      <c r="AF47" s="62"/>
      <c r="AG47" s="62"/>
      <c r="AH47" s="62"/>
      <c r="AI47" s="62"/>
      <c r="AJ47" s="62"/>
      <c r="AK47" s="62">
        <f t="shared" si="43"/>
        <v>0.13900000000000001</v>
      </c>
      <c r="AL47" s="62"/>
      <c r="AM47" s="62">
        <f t="shared" si="43"/>
        <v>0.13900000000000001</v>
      </c>
      <c r="AN47" s="62"/>
      <c r="AO47" s="62">
        <f t="shared" si="43"/>
        <v>0.13900000000000001</v>
      </c>
      <c r="AP47" s="62"/>
      <c r="AQ47" s="62"/>
      <c r="AR47" s="62"/>
      <c r="AS47" s="62">
        <f t="shared" si="43"/>
        <v>0.13900000000000001</v>
      </c>
      <c r="AT47" s="62"/>
      <c r="AU47" s="62"/>
      <c r="AV47" s="62"/>
      <c r="AW47" s="62"/>
      <c r="AX47" s="62"/>
      <c r="AY47" s="62"/>
      <c r="AZ47" s="62"/>
      <c r="BA47" s="62"/>
      <c r="BB47" s="62"/>
      <c r="BC47" s="62"/>
      <c r="BD47" s="62"/>
      <c r="BE47" s="62"/>
      <c r="BF47" s="62">
        <f t="shared" si="43"/>
        <v>0.13900000000000001</v>
      </c>
      <c r="BG47" s="62"/>
      <c r="BH47" s="62"/>
      <c r="BI47" s="62"/>
      <c r="BJ47" s="62">
        <f t="shared" si="44"/>
        <v>0.13900000000000001</v>
      </c>
      <c r="BK47" s="62">
        <f t="shared" si="44"/>
        <v>0.13900000000000001</v>
      </c>
      <c r="BL47" s="62"/>
      <c r="BM47" s="62">
        <f t="shared" si="41"/>
        <v>0.13900000000000001</v>
      </c>
      <c r="BN47" s="62">
        <f t="shared" si="41"/>
        <v>0.13900000000000001</v>
      </c>
      <c r="BO47" s="62">
        <f t="shared" si="41"/>
        <v>0.13900000000000001</v>
      </c>
      <c r="BP47" s="62"/>
      <c r="BQ47" s="62">
        <f t="shared" si="41"/>
        <v>0.13900000000000001</v>
      </c>
      <c r="BR47" s="62">
        <f t="shared" si="41"/>
        <v>0.13900000000000001</v>
      </c>
      <c r="BS47" s="62">
        <f t="shared" si="41"/>
        <v>0.13900000000000001</v>
      </c>
      <c r="BT47" s="62"/>
      <c r="BU47" s="62">
        <f t="shared" si="41"/>
        <v>0.13900000000000001</v>
      </c>
      <c r="BV47" s="62"/>
      <c r="BW47" s="62">
        <f t="shared" si="41"/>
        <v>0.13900000000000001</v>
      </c>
      <c r="BX47" s="62"/>
      <c r="BY47" s="62"/>
      <c r="BZ47" s="62"/>
      <c r="CA47" s="62"/>
      <c r="CB47" s="62"/>
      <c r="CC47" s="62">
        <f t="shared" si="42"/>
        <v>0.13900000000000001</v>
      </c>
      <c r="CD47" s="62"/>
      <c r="CE47" s="62">
        <f t="shared" si="42"/>
        <v>0.13900000000000001</v>
      </c>
      <c r="CF47" s="62"/>
      <c r="CG47" s="62">
        <f t="shared" si="42"/>
        <v>0.13900000000000001</v>
      </c>
      <c r="CH47" s="62"/>
      <c r="CI47" s="62"/>
      <c r="CJ47" s="62">
        <f t="shared" si="42"/>
        <v>0.13900000000000001</v>
      </c>
      <c r="CK47" s="62">
        <f t="shared" si="42"/>
        <v>0.13900000000000001</v>
      </c>
      <c r="CL47" s="62"/>
    </row>
    <row r="48" spans="1:90" x14ac:dyDescent="0.3">
      <c r="A48" s="52" t="str">
        <f>HABITATS!A7</f>
        <v>B2.2</v>
      </c>
      <c r="B48" s="79">
        <f>HABITATS!E28</f>
        <v>0</v>
      </c>
      <c r="C48" s="62"/>
      <c r="D48" s="62"/>
      <c r="E48" s="62">
        <f t="shared" si="38"/>
        <v>0</v>
      </c>
      <c r="F48" s="62"/>
      <c r="G48" s="62">
        <f t="shared" si="38"/>
        <v>0</v>
      </c>
      <c r="H48" s="62"/>
      <c r="I48" s="62"/>
      <c r="J48" s="62"/>
      <c r="K48" s="62"/>
      <c r="L48" s="62">
        <f t="shared" si="39"/>
        <v>0</v>
      </c>
      <c r="M48" s="62"/>
      <c r="N48" s="62">
        <f t="shared" si="39"/>
        <v>0</v>
      </c>
      <c r="O48" s="62">
        <f t="shared" si="39"/>
        <v>0</v>
      </c>
      <c r="P48" s="62"/>
      <c r="Q48" s="62"/>
      <c r="R48" s="62"/>
      <c r="S48" s="62"/>
      <c r="T48" s="62"/>
      <c r="U48" s="62"/>
      <c r="V48" s="62"/>
      <c r="W48" s="62">
        <f t="shared" si="43"/>
        <v>0</v>
      </c>
      <c r="X48" s="62">
        <f t="shared" si="43"/>
        <v>0</v>
      </c>
      <c r="Y48" s="62">
        <f t="shared" si="43"/>
        <v>0</v>
      </c>
      <c r="Z48" s="62">
        <f t="shared" si="43"/>
        <v>0</v>
      </c>
      <c r="AA48" s="62"/>
      <c r="AB48" s="62">
        <f t="shared" si="43"/>
        <v>0</v>
      </c>
      <c r="AC48" s="62"/>
      <c r="AD48" s="62"/>
      <c r="AE48" s="62">
        <f t="shared" si="43"/>
        <v>0</v>
      </c>
      <c r="AF48" s="62">
        <f t="shared" si="43"/>
        <v>0</v>
      </c>
      <c r="AG48" s="62">
        <f t="shared" si="43"/>
        <v>0</v>
      </c>
      <c r="AH48" s="62"/>
      <c r="AI48" s="62">
        <f t="shared" si="43"/>
        <v>0</v>
      </c>
      <c r="AJ48" s="62"/>
      <c r="AK48" s="62"/>
      <c r="AL48" s="62">
        <f t="shared" si="43"/>
        <v>0</v>
      </c>
      <c r="AM48" s="62"/>
      <c r="AN48" s="62">
        <f t="shared" si="43"/>
        <v>0</v>
      </c>
      <c r="AO48" s="62">
        <f t="shared" si="43"/>
        <v>0</v>
      </c>
      <c r="AP48" s="62">
        <f t="shared" si="43"/>
        <v>0</v>
      </c>
      <c r="AQ48" s="62"/>
      <c r="AR48" s="62"/>
      <c r="AS48" s="62"/>
      <c r="AT48" s="62">
        <f t="shared" si="43"/>
        <v>0</v>
      </c>
      <c r="AU48" s="62"/>
      <c r="AV48" s="62">
        <f t="shared" si="43"/>
        <v>0</v>
      </c>
      <c r="AW48" s="62">
        <f t="shared" si="43"/>
        <v>0</v>
      </c>
      <c r="AX48" s="62"/>
      <c r="AY48" s="62"/>
      <c r="AZ48" s="62">
        <f t="shared" si="43"/>
        <v>0</v>
      </c>
      <c r="BA48" s="62">
        <f t="shared" si="43"/>
        <v>0</v>
      </c>
      <c r="BB48" s="62">
        <f t="shared" si="43"/>
        <v>0</v>
      </c>
      <c r="BC48" s="62">
        <f t="shared" si="43"/>
        <v>0</v>
      </c>
      <c r="BD48" s="62">
        <f t="shared" si="43"/>
        <v>0</v>
      </c>
      <c r="BE48" s="62">
        <f t="shared" si="43"/>
        <v>0</v>
      </c>
      <c r="BF48" s="62">
        <f t="shared" si="43"/>
        <v>0</v>
      </c>
      <c r="BG48" s="62">
        <f t="shared" si="43"/>
        <v>0</v>
      </c>
      <c r="BH48" s="62"/>
      <c r="BI48" s="62"/>
      <c r="BJ48" s="62"/>
      <c r="BK48" s="62">
        <f t="shared" si="44"/>
        <v>0</v>
      </c>
      <c r="BL48" s="62">
        <f t="shared" si="44"/>
        <v>0</v>
      </c>
      <c r="BM48" s="62">
        <f t="shared" si="44"/>
        <v>0</v>
      </c>
      <c r="BN48" s="62"/>
      <c r="BO48" s="62"/>
      <c r="BP48" s="62"/>
      <c r="BQ48" s="62">
        <f t="shared" si="44"/>
        <v>0</v>
      </c>
      <c r="BR48" s="62"/>
      <c r="BS48" s="62"/>
      <c r="BT48" s="62">
        <f t="shared" si="44"/>
        <v>0</v>
      </c>
      <c r="BU48" s="62"/>
      <c r="BV48" s="62">
        <f t="shared" si="44"/>
        <v>0</v>
      </c>
      <c r="BW48" s="62">
        <f t="shared" si="44"/>
        <v>0</v>
      </c>
      <c r="BX48" s="62">
        <f t="shared" si="44"/>
        <v>0</v>
      </c>
      <c r="BY48" s="62">
        <f t="shared" si="44"/>
        <v>0</v>
      </c>
      <c r="BZ48" s="62">
        <f t="shared" si="44"/>
        <v>0</v>
      </c>
      <c r="CA48" s="62">
        <f t="shared" si="44"/>
        <v>0</v>
      </c>
      <c r="CB48" s="62"/>
      <c r="CC48" s="62">
        <f t="shared" si="44"/>
        <v>0</v>
      </c>
      <c r="CD48" s="62">
        <f t="shared" si="44"/>
        <v>0</v>
      </c>
      <c r="CE48" s="62">
        <f t="shared" si="44"/>
        <v>0</v>
      </c>
      <c r="CF48" s="62"/>
      <c r="CG48" s="62">
        <f t="shared" si="42"/>
        <v>0</v>
      </c>
      <c r="CH48" s="62">
        <f t="shared" si="42"/>
        <v>0</v>
      </c>
      <c r="CI48" s="62"/>
      <c r="CJ48" s="62">
        <f t="shared" si="42"/>
        <v>0</v>
      </c>
      <c r="CK48" s="62">
        <f t="shared" si="42"/>
        <v>0</v>
      </c>
      <c r="CL48" s="62"/>
    </row>
    <row r="49" spans="1:90" x14ac:dyDescent="0.3">
      <c r="A49" s="52" t="str">
        <f>HABITATS!A8</f>
        <v>B6</v>
      </c>
      <c r="B49" s="79">
        <f>HABITATS!E29</f>
        <v>0</v>
      </c>
      <c r="C49" s="62"/>
      <c r="D49" s="62"/>
      <c r="E49" s="62">
        <f t="shared" si="38"/>
        <v>0</v>
      </c>
      <c r="F49" s="62"/>
      <c r="G49" s="62">
        <f t="shared" si="38"/>
        <v>0</v>
      </c>
      <c r="H49" s="62"/>
      <c r="I49" s="62"/>
      <c r="J49" s="62"/>
      <c r="K49" s="62"/>
      <c r="L49" s="62">
        <f t="shared" si="39"/>
        <v>0</v>
      </c>
      <c r="M49" s="62"/>
      <c r="N49" s="62">
        <f t="shared" si="39"/>
        <v>0</v>
      </c>
      <c r="O49" s="62">
        <f t="shared" si="39"/>
        <v>0</v>
      </c>
      <c r="P49" s="62"/>
      <c r="Q49" s="62"/>
      <c r="R49" s="62"/>
      <c r="S49" s="62"/>
      <c r="T49" s="62"/>
      <c r="U49" s="62"/>
      <c r="V49" s="62"/>
      <c r="W49" s="62">
        <f t="shared" si="43"/>
        <v>0</v>
      </c>
      <c r="X49" s="62"/>
      <c r="Y49" s="62">
        <f t="shared" si="43"/>
        <v>0</v>
      </c>
      <c r="Z49" s="62">
        <f t="shared" si="43"/>
        <v>0</v>
      </c>
      <c r="AA49" s="62"/>
      <c r="AB49" s="62">
        <f t="shared" si="43"/>
        <v>0</v>
      </c>
      <c r="AC49" s="62"/>
      <c r="AD49" s="62"/>
      <c r="AE49" s="62">
        <f t="shared" si="43"/>
        <v>0</v>
      </c>
      <c r="AF49" s="62">
        <f t="shared" si="43"/>
        <v>0</v>
      </c>
      <c r="AG49" s="62"/>
      <c r="AH49" s="62"/>
      <c r="AI49" s="62">
        <f t="shared" si="43"/>
        <v>0</v>
      </c>
      <c r="AJ49" s="62"/>
      <c r="AK49" s="62"/>
      <c r="AL49" s="62">
        <f t="shared" si="43"/>
        <v>0</v>
      </c>
      <c r="AM49" s="62"/>
      <c r="AN49" s="62">
        <f t="shared" si="43"/>
        <v>0</v>
      </c>
      <c r="AO49" s="62">
        <f t="shared" si="43"/>
        <v>0</v>
      </c>
      <c r="AP49" s="62">
        <f t="shared" si="43"/>
        <v>0</v>
      </c>
      <c r="AQ49" s="62"/>
      <c r="AR49" s="62"/>
      <c r="AS49" s="62"/>
      <c r="AT49" s="62">
        <f t="shared" si="43"/>
        <v>0</v>
      </c>
      <c r="AU49" s="62"/>
      <c r="AV49" s="62"/>
      <c r="AW49" s="62">
        <f t="shared" si="43"/>
        <v>0</v>
      </c>
      <c r="AX49" s="62"/>
      <c r="AY49" s="62"/>
      <c r="AZ49" s="62">
        <f t="shared" si="43"/>
        <v>0</v>
      </c>
      <c r="BA49" s="62">
        <f t="shared" si="43"/>
        <v>0</v>
      </c>
      <c r="BB49" s="62">
        <f t="shared" si="43"/>
        <v>0</v>
      </c>
      <c r="BC49" s="62">
        <f t="shared" si="43"/>
        <v>0</v>
      </c>
      <c r="BD49" s="62">
        <f t="shared" si="43"/>
        <v>0</v>
      </c>
      <c r="BE49" s="62">
        <f t="shared" si="43"/>
        <v>0</v>
      </c>
      <c r="BF49" s="62">
        <f t="shared" si="43"/>
        <v>0</v>
      </c>
      <c r="BG49" s="62">
        <f t="shared" si="43"/>
        <v>0</v>
      </c>
      <c r="BH49" s="62"/>
      <c r="BI49" s="62">
        <f t="shared" si="44"/>
        <v>0</v>
      </c>
      <c r="BJ49" s="62"/>
      <c r="BK49" s="62">
        <f t="shared" si="44"/>
        <v>0</v>
      </c>
      <c r="BL49" s="62">
        <f t="shared" si="42"/>
        <v>0</v>
      </c>
      <c r="BM49" s="62">
        <f t="shared" si="42"/>
        <v>0</v>
      </c>
      <c r="BN49" s="62"/>
      <c r="BO49" s="62"/>
      <c r="BP49" s="62"/>
      <c r="BQ49" s="62">
        <f t="shared" si="42"/>
        <v>0</v>
      </c>
      <c r="BR49" s="62"/>
      <c r="BS49" s="62"/>
      <c r="BT49" s="62">
        <f t="shared" si="42"/>
        <v>0</v>
      </c>
      <c r="BU49" s="62"/>
      <c r="BV49" s="62">
        <f t="shared" si="42"/>
        <v>0</v>
      </c>
      <c r="BW49" s="62">
        <f t="shared" si="42"/>
        <v>0</v>
      </c>
      <c r="BX49" s="62">
        <f t="shared" si="42"/>
        <v>0</v>
      </c>
      <c r="BY49" s="62">
        <f t="shared" si="42"/>
        <v>0</v>
      </c>
      <c r="BZ49" s="62">
        <f t="shared" si="42"/>
        <v>0</v>
      </c>
      <c r="CA49" s="62"/>
      <c r="CB49" s="62"/>
      <c r="CC49" s="62">
        <f t="shared" si="42"/>
        <v>0</v>
      </c>
      <c r="CD49" s="62">
        <f t="shared" si="42"/>
        <v>0</v>
      </c>
      <c r="CE49" s="62">
        <f t="shared" si="42"/>
        <v>0</v>
      </c>
      <c r="CF49" s="62"/>
      <c r="CG49" s="62">
        <f t="shared" si="42"/>
        <v>0</v>
      </c>
      <c r="CH49" s="62">
        <f t="shared" si="42"/>
        <v>0</v>
      </c>
      <c r="CI49" s="62"/>
      <c r="CJ49" s="62">
        <f t="shared" si="42"/>
        <v>0</v>
      </c>
      <c r="CK49" s="62">
        <f t="shared" si="42"/>
        <v>0</v>
      </c>
      <c r="CL49" s="62"/>
    </row>
    <row r="50" spans="1:90" x14ac:dyDescent="0.3">
      <c r="A50" s="52" t="str">
        <f>HABITATS!A9</f>
        <v>C3.1</v>
      </c>
      <c r="B50" s="79">
        <f>HABITATS!E30</f>
        <v>0</v>
      </c>
      <c r="C50" s="62"/>
      <c r="D50" s="62"/>
      <c r="E50" s="62">
        <f t="shared" si="38"/>
        <v>0</v>
      </c>
      <c r="F50" s="62"/>
      <c r="G50" s="62"/>
      <c r="H50" s="62"/>
      <c r="I50" s="62"/>
      <c r="J50" s="62"/>
      <c r="K50" s="62"/>
      <c r="L50" s="62"/>
      <c r="M50" s="62"/>
      <c r="N50" s="62">
        <f t="shared" si="39"/>
        <v>0</v>
      </c>
      <c r="O50" s="62">
        <f t="shared" si="39"/>
        <v>0</v>
      </c>
      <c r="P50" s="62"/>
      <c r="Q50" s="62"/>
      <c r="R50" s="62"/>
      <c r="S50" s="62"/>
      <c r="T50" s="62"/>
      <c r="U50" s="62"/>
      <c r="V50" s="62"/>
      <c r="W50" s="62"/>
      <c r="X50" s="62"/>
      <c r="Y50" s="62"/>
      <c r="Z50" s="62"/>
      <c r="AA50" s="62"/>
      <c r="AB50" s="62"/>
      <c r="AC50" s="62"/>
      <c r="AD50" s="62"/>
      <c r="AE50" s="62"/>
      <c r="AF50" s="62">
        <f t="shared" si="43"/>
        <v>0</v>
      </c>
      <c r="AG50" s="62"/>
      <c r="AH50" s="62"/>
      <c r="AI50" s="62"/>
      <c r="AJ50" s="62"/>
      <c r="AK50" s="62"/>
      <c r="AL50" s="62"/>
      <c r="AM50" s="62"/>
      <c r="AN50" s="62"/>
      <c r="AO50" s="62"/>
      <c r="AP50" s="62"/>
      <c r="AQ50" s="62"/>
      <c r="AR50" s="62"/>
      <c r="AS50" s="62"/>
      <c r="AT50" s="62"/>
      <c r="AU50" s="62"/>
      <c r="AV50" s="62"/>
      <c r="AW50" s="62"/>
      <c r="AX50" s="62"/>
      <c r="AY50" s="62"/>
      <c r="AZ50" s="62"/>
      <c r="BA50" s="62">
        <f t="shared" si="43"/>
        <v>0</v>
      </c>
      <c r="BB50" s="62">
        <f t="shared" si="43"/>
        <v>0</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HABITATS!E31</f>
        <v>0</v>
      </c>
      <c r="C51" s="62"/>
      <c r="D51" s="62"/>
      <c r="E51" s="62">
        <f t="shared" si="38"/>
        <v>0</v>
      </c>
      <c r="F51" s="62">
        <f t="shared" si="38"/>
        <v>0</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5">$B51</f>
        <v>0</v>
      </c>
      <c r="BA51" s="62"/>
      <c r="BB51" s="62"/>
      <c r="BC51" s="62">
        <f t="shared" si="45"/>
        <v>0</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2"/>
        <v>0</v>
      </c>
      <c r="CH51" s="62"/>
      <c r="CI51" s="62">
        <f t="shared" si="42"/>
        <v>0</v>
      </c>
      <c r="CJ51" s="62">
        <f t="shared" si="42"/>
        <v>0</v>
      </c>
      <c r="CK51" s="62">
        <f t="shared" si="42"/>
        <v>0</v>
      </c>
      <c r="CL51" s="62"/>
    </row>
    <row r="52" spans="1:90" x14ac:dyDescent="0.3">
      <c r="A52" s="52" t="str">
        <f>HABITATS!A11</f>
        <v>I2.1</v>
      </c>
      <c r="B52" s="79">
        <f>HABITATS!E32</f>
        <v>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5"/>
        <v>0</v>
      </c>
      <c r="BD52" s="62"/>
      <c r="BE52" s="62"/>
      <c r="BF52" s="62"/>
      <c r="BG52" s="62"/>
      <c r="BH52" s="62">
        <f t="shared" si="45"/>
        <v>0</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HABITATS!E33</f>
        <v>50.914000000000001</v>
      </c>
      <c r="C53" s="62"/>
      <c r="D53" s="62"/>
      <c r="E53" s="62">
        <f t="shared" ref="E53:BK57" si="46">$B53</f>
        <v>50.914000000000001</v>
      </c>
      <c r="F53" s="62"/>
      <c r="G53" s="62"/>
      <c r="H53" s="62"/>
      <c r="I53" s="62"/>
      <c r="J53" s="62"/>
      <c r="K53" s="62"/>
      <c r="L53" s="62">
        <f t="shared" ref="L53:BG53" si="47">$B53</f>
        <v>50.914000000000001</v>
      </c>
      <c r="M53" s="62"/>
      <c r="N53" s="62">
        <f t="shared" si="47"/>
        <v>50.914000000000001</v>
      </c>
      <c r="O53" s="62">
        <f t="shared" si="47"/>
        <v>50.914000000000001</v>
      </c>
      <c r="P53" s="62"/>
      <c r="Q53" s="62"/>
      <c r="R53" s="62"/>
      <c r="S53" s="62"/>
      <c r="T53" s="62"/>
      <c r="U53" s="62">
        <f t="shared" si="47"/>
        <v>50.914000000000001</v>
      </c>
      <c r="V53" s="62"/>
      <c r="W53" s="62">
        <f t="shared" si="47"/>
        <v>50.914000000000001</v>
      </c>
      <c r="X53" s="62">
        <f t="shared" si="47"/>
        <v>50.914000000000001</v>
      </c>
      <c r="Y53" s="62">
        <f t="shared" si="47"/>
        <v>50.914000000000001</v>
      </c>
      <c r="Z53" s="62">
        <f t="shared" si="47"/>
        <v>50.914000000000001</v>
      </c>
      <c r="AA53" s="62"/>
      <c r="AB53" s="62">
        <f>($B53)/100*3</f>
        <v>1.5274200000000002</v>
      </c>
      <c r="AC53" s="62">
        <f t="shared" si="47"/>
        <v>50.914000000000001</v>
      </c>
      <c r="AD53" s="62"/>
      <c r="AE53" s="62">
        <f t="shared" si="47"/>
        <v>50.914000000000001</v>
      </c>
      <c r="AF53" s="62">
        <f t="shared" si="47"/>
        <v>50.914000000000001</v>
      </c>
      <c r="AG53" s="62"/>
      <c r="AH53" s="62">
        <f>($B53)/100*3</f>
        <v>1.5274200000000002</v>
      </c>
      <c r="AI53" s="62">
        <f t="shared" si="47"/>
        <v>50.914000000000001</v>
      </c>
      <c r="AJ53" s="62"/>
      <c r="AK53" s="62"/>
      <c r="AL53" s="62"/>
      <c r="AM53" s="62"/>
      <c r="AN53" s="62"/>
      <c r="AO53" s="62">
        <f t="shared" si="47"/>
        <v>50.914000000000001</v>
      </c>
      <c r="AP53" s="62">
        <f t="shared" si="47"/>
        <v>50.914000000000001</v>
      </c>
      <c r="AQ53" s="62"/>
      <c r="AR53" s="62">
        <f t="shared" si="47"/>
        <v>50.914000000000001</v>
      </c>
      <c r="AS53" s="62"/>
      <c r="AT53" s="62">
        <f t="shared" si="47"/>
        <v>50.914000000000001</v>
      </c>
      <c r="AU53" s="62"/>
      <c r="AV53" s="62">
        <f t="shared" si="47"/>
        <v>50.914000000000001</v>
      </c>
      <c r="AW53" s="62">
        <f t="shared" si="47"/>
        <v>50.914000000000001</v>
      </c>
      <c r="AX53" s="62"/>
      <c r="AY53" s="62"/>
      <c r="AZ53" s="62">
        <f t="shared" si="47"/>
        <v>50.914000000000001</v>
      </c>
      <c r="BA53" s="62">
        <f t="shared" si="47"/>
        <v>50.914000000000001</v>
      </c>
      <c r="BB53" s="62">
        <f t="shared" si="47"/>
        <v>50.914000000000001</v>
      </c>
      <c r="BC53" s="62"/>
      <c r="BD53" s="62">
        <f t="shared" si="47"/>
        <v>50.914000000000001</v>
      </c>
      <c r="BE53" s="62">
        <f t="shared" si="47"/>
        <v>50.914000000000001</v>
      </c>
      <c r="BF53" s="62">
        <f t="shared" si="47"/>
        <v>50.914000000000001</v>
      </c>
      <c r="BG53" s="62">
        <f t="shared" si="47"/>
        <v>50.914000000000001</v>
      </c>
      <c r="BH53" s="62"/>
      <c r="BI53" s="62"/>
      <c r="BJ53" s="62"/>
      <c r="BK53" s="62"/>
      <c r="BL53" s="62">
        <f t="shared" ref="BL53:CL59" si="48">$B53</f>
        <v>50.914000000000001</v>
      </c>
      <c r="BM53" s="62">
        <f t="shared" si="48"/>
        <v>50.914000000000001</v>
      </c>
      <c r="BN53" s="62"/>
      <c r="BO53" s="62"/>
      <c r="BP53" s="62">
        <f t="shared" si="48"/>
        <v>50.914000000000001</v>
      </c>
      <c r="BQ53" s="62">
        <f t="shared" si="48"/>
        <v>50.914000000000001</v>
      </c>
      <c r="BR53" s="62"/>
      <c r="BS53" s="62"/>
      <c r="BT53" s="62">
        <f t="shared" si="48"/>
        <v>50.914000000000001</v>
      </c>
      <c r="BU53" s="62"/>
      <c r="BV53" s="62">
        <f t="shared" si="48"/>
        <v>50.914000000000001</v>
      </c>
      <c r="BW53" s="62">
        <f t="shared" si="48"/>
        <v>50.914000000000001</v>
      </c>
      <c r="BX53" s="62">
        <f t="shared" si="48"/>
        <v>50.914000000000001</v>
      </c>
      <c r="BY53" s="62">
        <f t="shared" si="48"/>
        <v>50.914000000000001</v>
      </c>
      <c r="BZ53" s="62"/>
      <c r="CA53" s="62"/>
      <c r="CB53" s="62"/>
      <c r="CC53" s="62"/>
      <c r="CD53" s="62"/>
      <c r="CE53" s="62"/>
      <c r="CF53" s="62"/>
      <c r="CG53" s="62">
        <f t="shared" si="48"/>
        <v>50.914000000000001</v>
      </c>
      <c r="CH53" s="62"/>
      <c r="CI53" s="62"/>
      <c r="CJ53" s="62">
        <f t="shared" si="48"/>
        <v>50.914000000000001</v>
      </c>
      <c r="CK53" s="62">
        <f t="shared" si="48"/>
        <v>50.914000000000001</v>
      </c>
      <c r="CL53" s="62"/>
    </row>
    <row r="54" spans="1:90" x14ac:dyDescent="0.3">
      <c r="A54" s="52" t="str">
        <f>HABITATS!A13</f>
        <v>J1.3</v>
      </c>
      <c r="B54" s="79">
        <f>HABITATS!E34</f>
        <v>0</v>
      </c>
      <c r="C54" s="62"/>
      <c r="D54" s="62"/>
      <c r="E54" s="62">
        <f t="shared" si="46"/>
        <v>0</v>
      </c>
      <c r="F54" s="62"/>
      <c r="G54" s="62"/>
      <c r="H54" s="62"/>
      <c r="I54" s="62"/>
      <c r="J54" s="62"/>
      <c r="K54" s="62">
        <f t="shared" ref="K54:BH57" si="49">$B54</f>
        <v>0</v>
      </c>
      <c r="L54" s="62">
        <f t="shared" si="49"/>
        <v>0</v>
      </c>
      <c r="M54" s="62">
        <f t="shared" si="49"/>
        <v>0</v>
      </c>
      <c r="N54" s="62">
        <f t="shared" si="49"/>
        <v>0</v>
      </c>
      <c r="O54" s="62">
        <f t="shared" si="49"/>
        <v>0</v>
      </c>
      <c r="P54" s="62"/>
      <c r="Q54" s="62"/>
      <c r="R54" s="62">
        <f t="shared" si="49"/>
        <v>0</v>
      </c>
      <c r="S54" s="62">
        <f t="shared" si="49"/>
        <v>0</v>
      </c>
      <c r="T54" s="62">
        <f t="shared" si="49"/>
        <v>0</v>
      </c>
      <c r="U54" s="62">
        <f t="shared" si="49"/>
        <v>0</v>
      </c>
      <c r="V54" s="62">
        <f t="shared" si="49"/>
        <v>0</v>
      </c>
      <c r="W54" s="62">
        <f t="shared" si="49"/>
        <v>0</v>
      </c>
      <c r="X54" s="62">
        <f t="shared" si="49"/>
        <v>0</v>
      </c>
      <c r="Y54" s="62">
        <f t="shared" si="49"/>
        <v>0</v>
      </c>
      <c r="Z54" s="62">
        <f t="shared" si="49"/>
        <v>0</v>
      </c>
      <c r="AA54" s="62"/>
      <c r="AB54" s="62">
        <f t="shared" si="49"/>
        <v>0</v>
      </c>
      <c r="AC54" s="62">
        <f t="shared" si="49"/>
        <v>0</v>
      </c>
      <c r="AD54" s="62"/>
      <c r="AE54" s="62">
        <f t="shared" si="49"/>
        <v>0</v>
      </c>
      <c r="AF54" s="62">
        <f t="shared" si="49"/>
        <v>0</v>
      </c>
      <c r="AG54" s="62"/>
      <c r="AH54" s="62">
        <f t="shared" si="49"/>
        <v>0</v>
      </c>
      <c r="AI54" s="62">
        <f t="shared" si="49"/>
        <v>0</v>
      </c>
      <c r="AJ54" s="62"/>
      <c r="AK54" s="62">
        <f t="shared" si="49"/>
        <v>0</v>
      </c>
      <c r="AL54" s="62">
        <f t="shared" si="49"/>
        <v>0</v>
      </c>
      <c r="AM54" s="62">
        <f t="shared" si="49"/>
        <v>0</v>
      </c>
      <c r="AN54" s="62"/>
      <c r="AO54" s="62">
        <f t="shared" si="49"/>
        <v>0</v>
      </c>
      <c r="AP54" s="62">
        <f t="shared" si="49"/>
        <v>0</v>
      </c>
      <c r="AQ54" s="62">
        <f t="shared" si="49"/>
        <v>0</v>
      </c>
      <c r="AR54" s="62">
        <f t="shared" si="49"/>
        <v>0</v>
      </c>
      <c r="AS54" s="62">
        <f t="shared" si="49"/>
        <v>0</v>
      </c>
      <c r="AT54" s="62">
        <f t="shared" si="49"/>
        <v>0</v>
      </c>
      <c r="AU54" s="62">
        <f t="shared" si="49"/>
        <v>0</v>
      </c>
      <c r="AV54" s="62">
        <f t="shared" si="49"/>
        <v>0</v>
      </c>
      <c r="AW54" s="62">
        <f t="shared" si="49"/>
        <v>0</v>
      </c>
      <c r="AX54" s="62">
        <f t="shared" si="49"/>
        <v>0</v>
      </c>
      <c r="AY54" s="62">
        <f t="shared" si="49"/>
        <v>0</v>
      </c>
      <c r="AZ54" s="62">
        <f t="shared" si="49"/>
        <v>0</v>
      </c>
      <c r="BA54" s="62">
        <f t="shared" si="49"/>
        <v>0</v>
      </c>
      <c r="BB54" s="62">
        <f t="shared" si="49"/>
        <v>0</v>
      </c>
      <c r="BC54" s="62">
        <f t="shared" si="49"/>
        <v>0</v>
      </c>
      <c r="BD54" s="62"/>
      <c r="BE54" s="62"/>
      <c r="BF54" s="62"/>
      <c r="BG54" s="62"/>
      <c r="BH54" s="62">
        <f t="shared" si="49"/>
        <v>0</v>
      </c>
      <c r="BI54" s="62"/>
      <c r="BJ54" s="62"/>
      <c r="BK54" s="62"/>
      <c r="BL54" s="62"/>
      <c r="BM54" s="62"/>
      <c r="BN54" s="62"/>
      <c r="BO54" s="62"/>
      <c r="BP54" s="62"/>
      <c r="BQ54" s="62"/>
      <c r="BR54" s="62"/>
      <c r="BS54" s="62"/>
      <c r="BT54" s="62"/>
      <c r="BU54" s="62"/>
      <c r="BV54" s="62"/>
      <c r="BW54" s="62">
        <f t="shared" si="48"/>
        <v>0</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HABITATS!E35</f>
        <v>0.26900000000000002</v>
      </c>
      <c r="C55" s="62">
        <f t="shared" ref="C55:C57" si="50">$B55</f>
        <v>0.26900000000000002</v>
      </c>
      <c r="D55" s="62"/>
      <c r="E55" s="62">
        <f t="shared" si="46"/>
        <v>0.26900000000000002</v>
      </c>
      <c r="F55" s="62"/>
      <c r="G55" s="62"/>
      <c r="H55" s="62">
        <f t="shared" si="46"/>
        <v>0.26900000000000002</v>
      </c>
      <c r="I55" s="62">
        <f t="shared" si="46"/>
        <v>0.26900000000000002</v>
      </c>
      <c r="J55" s="62">
        <f t="shared" si="46"/>
        <v>0.26900000000000002</v>
      </c>
      <c r="K55" s="62"/>
      <c r="L55" s="62">
        <f t="shared" si="49"/>
        <v>0.26900000000000002</v>
      </c>
      <c r="M55" s="62"/>
      <c r="N55" s="62"/>
      <c r="O55" s="62">
        <f t="shared" si="49"/>
        <v>0.26900000000000002</v>
      </c>
      <c r="P55" s="62"/>
      <c r="Q55" s="62"/>
      <c r="R55" s="62">
        <f t="shared" si="49"/>
        <v>0.26900000000000002</v>
      </c>
      <c r="S55" s="62">
        <f t="shared" si="49"/>
        <v>0.26900000000000002</v>
      </c>
      <c r="T55" s="62">
        <f t="shared" si="49"/>
        <v>0.26900000000000002</v>
      </c>
      <c r="U55" s="62">
        <f t="shared" si="49"/>
        <v>0.26900000000000002</v>
      </c>
      <c r="V55" s="62">
        <f t="shared" si="49"/>
        <v>0.26900000000000002</v>
      </c>
      <c r="W55" s="62"/>
      <c r="X55" s="62">
        <f t="shared" si="49"/>
        <v>0.26900000000000002</v>
      </c>
      <c r="Y55" s="62">
        <f t="shared" si="49"/>
        <v>0.26900000000000002</v>
      </c>
      <c r="Z55" s="62"/>
      <c r="AA55" s="62"/>
      <c r="AB55" s="62"/>
      <c r="AC55" s="62">
        <f t="shared" si="49"/>
        <v>0.26900000000000002</v>
      </c>
      <c r="AD55" s="62"/>
      <c r="AE55" s="62">
        <f t="shared" si="49"/>
        <v>0.26900000000000002</v>
      </c>
      <c r="AF55" s="62">
        <f t="shared" si="49"/>
        <v>0.26900000000000002</v>
      </c>
      <c r="AG55" s="62"/>
      <c r="AH55" s="62"/>
      <c r="AI55" s="62"/>
      <c r="AJ55" s="62"/>
      <c r="AK55" s="62"/>
      <c r="AL55" s="62"/>
      <c r="AM55" s="62">
        <f t="shared" si="49"/>
        <v>0.26900000000000002</v>
      </c>
      <c r="AN55" s="62"/>
      <c r="AO55" s="62">
        <f t="shared" si="49"/>
        <v>0.26900000000000002</v>
      </c>
      <c r="AP55" s="62">
        <f t="shared" si="49"/>
        <v>0.26900000000000002</v>
      </c>
      <c r="AQ55" s="62">
        <f t="shared" si="49"/>
        <v>0.26900000000000002</v>
      </c>
      <c r="AR55" s="62"/>
      <c r="AS55" s="62">
        <f t="shared" si="49"/>
        <v>0.26900000000000002</v>
      </c>
      <c r="AT55" s="62">
        <f t="shared" si="49"/>
        <v>0.26900000000000002</v>
      </c>
      <c r="AU55" s="62"/>
      <c r="AV55" s="62">
        <f t="shared" si="49"/>
        <v>0.26900000000000002</v>
      </c>
      <c r="AW55" s="62"/>
      <c r="AX55" s="62"/>
      <c r="AY55" s="62"/>
      <c r="AZ55" s="62">
        <f t="shared" si="49"/>
        <v>0.26900000000000002</v>
      </c>
      <c r="BA55" s="62"/>
      <c r="BB55" s="62"/>
      <c r="BC55" s="62">
        <f t="shared" si="49"/>
        <v>0.26900000000000002</v>
      </c>
      <c r="BD55" s="62">
        <f t="shared" si="49"/>
        <v>0.26900000000000002</v>
      </c>
      <c r="BE55" s="62"/>
      <c r="BF55" s="62"/>
      <c r="BG55" s="62"/>
      <c r="BH55" s="62"/>
      <c r="BI55" s="62"/>
      <c r="BJ55" s="62"/>
      <c r="BK55" s="62"/>
      <c r="BL55" s="62"/>
      <c r="BM55" s="62"/>
      <c r="BN55" s="62">
        <f t="shared" si="48"/>
        <v>0.26900000000000002</v>
      </c>
      <c r="BO55" s="62"/>
      <c r="BP55" s="62">
        <f t="shared" si="48"/>
        <v>0.26900000000000002</v>
      </c>
      <c r="BQ55" s="62">
        <f t="shared" si="48"/>
        <v>0.26900000000000002</v>
      </c>
      <c r="BR55" s="62">
        <f t="shared" si="48"/>
        <v>0.26900000000000002</v>
      </c>
      <c r="BS55" s="62">
        <f t="shared" si="48"/>
        <v>0.26900000000000002</v>
      </c>
      <c r="BT55" s="62">
        <f t="shared" si="48"/>
        <v>0.26900000000000002</v>
      </c>
      <c r="BU55" s="62"/>
      <c r="BV55" s="62"/>
      <c r="BW55" s="62">
        <f t="shared" si="48"/>
        <v>0.26900000000000002</v>
      </c>
      <c r="BX55" s="62">
        <f t="shared" si="48"/>
        <v>0.26900000000000002</v>
      </c>
      <c r="BY55" s="62">
        <f t="shared" si="48"/>
        <v>0.26900000000000002</v>
      </c>
      <c r="BZ55" s="62">
        <f t="shared" si="48"/>
        <v>0.26900000000000002</v>
      </c>
      <c r="CA55" s="62">
        <f t="shared" si="48"/>
        <v>0.26900000000000002</v>
      </c>
      <c r="CB55" s="62">
        <f t="shared" si="48"/>
        <v>0.26900000000000002</v>
      </c>
      <c r="CC55" s="62">
        <f t="shared" si="48"/>
        <v>0.26900000000000002</v>
      </c>
      <c r="CD55" s="62"/>
      <c r="CE55" s="62"/>
      <c r="CF55" s="62"/>
      <c r="CG55" s="62"/>
      <c r="CH55" s="62"/>
      <c r="CI55" s="62"/>
      <c r="CJ55" s="62">
        <f t="shared" si="48"/>
        <v>0.26900000000000002</v>
      </c>
      <c r="CK55" s="62">
        <f t="shared" si="48"/>
        <v>0.26900000000000002</v>
      </c>
      <c r="CL55" s="62">
        <f t="shared" si="48"/>
        <v>0.26900000000000002</v>
      </c>
    </row>
    <row r="56" spans="1:90" x14ac:dyDescent="0.3">
      <c r="A56" s="52" t="str">
        <f>HABITATS!A15</f>
        <v>J2.2</v>
      </c>
      <c r="B56" s="79">
        <f>HABITATS!E36</f>
        <v>0.182</v>
      </c>
      <c r="C56" s="62">
        <f t="shared" si="50"/>
        <v>0.182</v>
      </c>
      <c r="D56" s="62">
        <v>0.08</v>
      </c>
      <c r="E56" s="62">
        <f t="shared" si="46"/>
        <v>0.182</v>
      </c>
      <c r="F56" s="62"/>
      <c r="G56" s="62"/>
      <c r="H56" s="62">
        <f t="shared" si="46"/>
        <v>0.182</v>
      </c>
      <c r="I56" s="62">
        <f t="shared" si="46"/>
        <v>0.182</v>
      </c>
      <c r="J56" s="62">
        <f t="shared" si="46"/>
        <v>0.182</v>
      </c>
      <c r="K56" s="62"/>
      <c r="L56" s="62">
        <f t="shared" si="49"/>
        <v>0.182</v>
      </c>
      <c r="M56" s="62"/>
      <c r="N56" s="62"/>
      <c r="O56" s="62">
        <f t="shared" si="49"/>
        <v>0.182</v>
      </c>
      <c r="P56" s="62"/>
      <c r="Q56" s="62"/>
      <c r="R56" s="62">
        <f t="shared" si="49"/>
        <v>0.182</v>
      </c>
      <c r="S56" s="62">
        <f t="shared" si="49"/>
        <v>0.182</v>
      </c>
      <c r="T56" s="62">
        <f t="shared" si="49"/>
        <v>0.182</v>
      </c>
      <c r="U56" s="62">
        <f t="shared" si="49"/>
        <v>0.182</v>
      </c>
      <c r="V56" s="62">
        <f t="shared" si="49"/>
        <v>0.182</v>
      </c>
      <c r="W56" s="62"/>
      <c r="X56" s="62">
        <f t="shared" si="49"/>
        <v>0.182</v>
      </c>
      <c r="Y56" s="62">
        <f t="shared" si="49"/>
        <v>0.182</v>
      </c>
      <c r="Z56" s="62"/>
      <c r="AA56" s="62"/>
      <c r="AB56" s="62"/>
      <c r="AC56" s="62">
        <f t="shared" si="49"/>
        <v>0.182</v>
      </c>
      <c r="AD56" s="62"/>
      <c r="AE56" s="62">
        <f t="shared" si="49"/>
        <v>0.182</v>
      </c>
      <c r="AF56" s="62">
        <f t="shared" si="49"/>
        <v>0.182</v>
      </c>
      <c r="AG56" s="62"/>
      <c r="AH56" s="62"/>
      <c r="AI56" s="62"/>
      <c r="AJ56" s="62"/>
      <c r="AK56" s="62"/>
      <c r="AL56" s="62"/>
      <c r="AM56" s="62">
        <f t="shared" si="49"/>
        <v>0.182</v>
      </c>
      <c r="AN56" s="62"/>
      <c r="AO56" s="62">
        <f t="shared" si="49"/>
        <v>0.182</v>
      </c>
      <c r="AP56" s="62">
        <f t="shared" si="49"/>
        <v>0.182</v>
      </c>
      <c r="AQ56" s="62">
        <f t="shared" si="49"/>
        <v>0.182</v>
      </c>
      <c r="AR56" s="62"/>
      <c r="AS56" s="62">
        <f t="shared" si="49"/>
        <v>0.182</v>
      </c>
      <c r="AT56" s="62">
        <f t="shared" si="49"/>
        <v>0.182</v>
      </c>
      <c r="AU56" s="62"/>
      <c r="AV56" s="62">
        <f t="shared" si="49"/>
        <v>0.182</v>
      </c>
      <c r="AW56" s="62"/>
      <c r="AX56" s="62"/>
      <c r="AY56" s="62"/>
      <c r="AZ56" s="62">
        <f t="shared" si="49"/>
        <v>0.182</v>
      </c>
      <c r="BA56" s="62"/>
      <c r="BB56" s="62"/>
      <c r="BC56" s="62">
        <f t="shared" si="49"/>
        <v>0.182</v>
      </c>
      <c r="BD56" s="62">
        <f t="shared" si="49"/>
        <v>0.182</v>
      </c>
      <c r="BE56" s="62"/>
      <c r="BF56" s="62"/>
      <c r="BG56" s="62"/>
      <c r="BH56" s="62"/>
      <c r="BI56" s="62"/>
      <c r="BJ56" s="62"/>
      <c r="BK56" s="62"/>
      <c r="BL56" s="62"/>
      <c r="BM56" s="62"/>
      <c r="BN56" s="62">
        <f t="shared" si="48"/>
        <v>0.182</v>
      </c>
      <c r="BO56" s="62"/>
      <c r="BP56" s="62">
        <f t="shared" si="48"/>
        <v>0.182</v>
      </c>
      <c r="BQ56" s="62">
        <f t="shared" si="48"/>
        <v>0.182</v>
      </c>
      <c r="BR56" s="62">
        <f t="shared" si="48"/>
        <v>0.182</v>
      </c>
      <c r="BS56" s="62">
        <f t="shared" si="48"/>
        <v>0.182</v>
      </c>
      <c r="BT56" s="62">
        <f t="shared" si="48"/>
        <v>0.182</v>
      </c>
      <c r="BU56" s="62"/>
      <c r="BV56" s="62"/>
      <c r="BW56" s="62">
        <f t="shared" si="48"/>
        <v>0.182</v>
      </c>
      <c r="BX56" s="62"/>
      <c r="BY56" s="62">
        <f t="shared" si="48"/>
        <v>0.182</v>
      </c>
      <c r="BZ56" s="62">
        <f t="shared" si="48"/>
        <v>0.182</v>
      </c>
      <c r="CA56" s="62">
        <f t="shared" si="48"/>
        <v>0.182</v>
      </c>
      <c r="CB56" s="62"/>
      <c r="CC56" s="62">
        <f t="shared" si="48"/>
        <v>0.182</v>
      </c>
      <c r="CD56" s="62"/>
      <c r="CE56" s="62"/>
      <c r="CF56" s="62"/>
      <c r="CG56" s="62"/>
      <c r="CH56" s="62"/>
      <c r="CI56" s="62"/>
      <c r="CJ56" s="62">
        <f t="shared" si="48"/>
        <v>0.182</v>
      </c>
      <c r="CK56" s="62">
        <f t="shared" si="48"/>
        <v>0.182</v>
      </c>
      <c r="CL56" s="62">
        <f t="shared" si="48"/>
        <v>0.182</v>
      </c>
    </row>
    <row r="57" spans="1:90" x14ac:dyDescent="0.3">
      <c r="A57" s="52" t="str">
        <f>HABITATS!A16</f>
        <v>J2.3</v>
      </c>
      <c r="B57" s="79">
        <f>HABITATS!E37</f>
        <v>1.3180000000000001</v>
      </c>
      <c r="C57" s="62">
        <f t="shared" si="50"/>
        <v>1.3180000000000001</v>
      </c>
      <c r="D57" s="62">
        <v>0.45500000000000002</v>
      </c>
      <c r="E57" s="62">
        <f t="shared" si="46"/>
        <v>1.3180000000000001</v>
      </c>
      <c r="F57" s="62"/>
      <c r="G57" s="62"/>
      <c r="H57" s="62">
        <f t="shared" si="46"/>
        <v>1.3180000000000001</v>
      </c>
      <c r="I57" s="62">
        <f t="shared" si="46"/>
        <v>1.3180000000000001</v>
      </c>
      <c r="J57" s="62">
        <f t="shared" si="46"/>
        <v>1.3180000000000001</v>
      </c>
      <c r="K57" s="62"/>
      <c r="L57" s="62">
        <f t="shared" si="49"/>
        <v>1.3180000000000001</v>
      </c>
      <c r="M57" s="62"/>
      <c r="N57" s="62"/>
      <c r="O57" s="62">
        <f t="shared" si="49"/>
        <v>1.3180000000000001</v>
      </c>
      <c r="P57" s="62"/>
      <c r="Q57" s="62"/>
      <c r="R57" s="62">
        <f t="shared" si="49"/>
        <v>1.3180000000000001</v>
      </c>
      <c r="S57" s="62">
        <f t="shared" si="49"/>
        <v>1.3180000000000001</v>
      </c>
      <c r="T57" s="62">
        <f t="shared" si="49"/>
        <v>1.3180000000000001</v>
      </c>
      <c r="U57" s="62">
        <f t="shared" si="49"/>
        <v>1.3180000000000001</v>
      </c>
      <c r="V57" s="62">
        <f t="shared" si="49"/>
        <v>1.3180000000000001</v>
      </c>
      <c r="W57" s="62"/>
      <c r="X57" s="62">
        <f t="shared" si="49"/>
        <v>1.3180000000000001</v>
      </c>
      <c r="Y57" s="62">
        <f t="shared" si="49"/>
        <v>1.3180000000000001</v>
      </c>
      <c r="Z57" s="62"/>
      <c r="AA57" s="62"/>
      <c r="AB57" s="62"/>
      <c r="AC57" s="62">
        <f t="shared" si="49"/>
        <v>1.3180000000000001</v>
      </c>
      <c r="AD57" s="62"/>
      <c r="AE57" s="62">
        <f t="shared" si="49"/>
        <v>1.3180000000000001</v>
      </c>
      <c r="AF57" s="62">
        <f t="shared" si="49"/>
        <v>1.3180000000000001</v>
      </c>
      <c r="AG57" s="62"/>
      <c r="AH57" s="62"/>
      <c r="AI57" s="62"/>
      <c r="AJ57" s="62"/>
      <c r="AK57" s="62"/>
      <c r="AL57" s="62"/>
      <c r="AM57" s="62">
        <f t="shared" si="49"/>
        <v>1.3180000000000001</v>
      </c>
      <c r="AN57" s="62"/>
      <c r="AO57" s="62">
        <f t="shared" si="49"/>
        <v>1.3180000000000001</v>
      </c>
      <c r="AP57" s="62">
        <f t="shared" si="49"/>
        <v>1.3180000000000001</v>
      </c>
      <c r="AQ57" s="62">
        <f t="shared" si="49"/>
        <v>1.3180000000000001</v>
      </c>
      <c r="AR57" s="62"/>
      <c r="AS57" s="62">
        <f t="shared" si="49"/>
        <v>1.3180000000000001</v>
      </c>
      <c r="AT57" s="62">
        <f t="shared" si="49"/>
        <v>1.3180000000000001</v>
      </c>
      <c r="AU57" s="62"/>
      <c r="AV57" s="62">
        <f t="shared" si="49"/>
        <v>1.3180000000000001</v>
      </c>
      <c r="AW57" s="62"/>
      <c r="AX57" s="62"/>
      <c r="AY57" s="62"/>
      <c r="AZ57" s="62">
        <f t="shared" si="49"/>
        <v>1.3180000000000001</v>
      </c>
      <c r="BA57" s="62"/>
      <c r="BB57" s="62"/>
      <c r="BC57" s="62">
        <f t="shared" si="49"/>
        <v>1.3180000000000001</v>
      </c>
      <c r="BD57" s="62">
        <f t="shared" si="49"/>
        <v>1.3180000000000001</v>
      </c>
      <c r="BE57" s="62"/>
      <c r="BF57" s="62"/>
      <c r="BG57" s="62"/>
      <c r="BH57" s="62"/>
      <c r="BI57" s="62"/>
      <c r="BJ57" s="62"/>
      <c r="BK57" s="62">
        <f t="shared" si="46"/>
        <v>1.3180000000000001</v>
      </c>
      <c r="BL57" s="62"/>
      <c r="BM57" s="62">
        <f t="shared" si="48"/>
        <v>1.3180000000000001</v>
      </c>
      <c r="BN57" s="62">
        <f t="shared" si="48"/>
        <v>1.3180000000000001</v>
      </c>
      <c r="BO57" s="62">
        <f t="shared" si="48"/>
        <v>1.3180000000000001</v>
      </c>
      <c r="BP57" s="62">
        <f t="shared" si="48"/>
        <v>1.3180000000000001</v>
      </c>
      <c r="BQ57" s="62">
        <f t="shared" si="48"/>
        <v>1.3180000000000001</v>
      </c>
      <c r="BR57" s="62">
        <f t="shared" si="48"/>
        <v>1.3180000000000001</v>
      </c>
      <c r="BS57" s="62">
        <f t="shared" si="48"/>
        <v>1.3180000000000001</v>
      </c>
      <c r="BT57" s="62">
        <f t="shared" si="48"/>
        <v>1.3180000000000001</v>
      </c>
      <c r="BU57" s="62">
        <f t="shared" si="48"/>
        <v>1.3180000000000001</v>
      </c>
      <c r="BV57" s="62"/>
      <c r="BW57" s="62">
        <f t="shared" si="48"/>
        <v>1.3180000000000001</v>
      </c>
      <c r="BX57" s="62">
        <f t="shared" si="48"/>
        <v>1.3180000000000001</v>
      </c>
      <c r="BY57" s="62">
        <f t="shared" si="48"/>
        <v>1.3180000000000001</v>
      </c>
      <c r="BZ57" s="62">
        <f t="shared" si="48"/>
        <v>1.3180000000000001</v>
      </c>
      <c r="CA57" s="62">
        <f t="shared" si="48"/>
        <v>1.3180000000000001</v>
      </c>
      <c r="CB57" s="62">
        <f t="shared" si="48"/>
        <v>1.3180000000000001</v>
      </c>
      <c r="CC57" s="62">
        <f t="shared" si="48"/>
        <v>1.3180000000000001</v>
      </c>
      <c r="CD57" s="62"/>
      <c r="CE57" s="62"/>
      <c r="CF57" s="62"/>
      <c r="CG57" s="62"/>
      <c r="CH57" s="62"/>
      <c r="CI57" s="62"/>
      <c r="CJ57" s="62">
        <f t="shared" si="48"/>
        <v>1.3180000000000001</v>
      </c>
      <c r="CK57" s="62">
        <f t="shared" si="48"/>
        <v>1.3180000000000001</v>
      </c>
      <c r="CL57" s="62">
        <f t="shared" si="48"/>
        <v>1.3180000000000001</v>
      </c>
    </row>
    <row r="58" spans="1:90" x14ac:dyDescent="0.3">
      <c r="A58" s="52" t="str">
        <f>HABITATS!A17</f>
        <v>J2.8</v>
      </c>
      <c r="B58" s="79">
        <f>HABITATS!E38</f>
        <v>7.2999999999999995E-2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HABITATS!E39</f>
        <v>0</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48"/>
        <v>0</v>
      </c>
      <c r="BN59" s="62"/>
      <c r="BO59" s="62">
        <f t="shared" si="48"/>
        <v>0</v>
      </c>
      <c r="BP59" s="62">
        <f t="shared" si="48"/>
        <v>0</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HABITATS!E40</f>
        <v>0.32800000000000001</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AC61" si="51">SUM(B44:B60)</f>
        <v>54.174000000000007</v>
      </c>
      <c r="C61" s="63">
        <f t="shared" si="51"/>
        <v>1.7690000000000001</v>
      </c>
      <c r="D61" s="63">
        <v>0.53500000000000003</v>
      </c>
      <c r="E61" s="63">
        <f t="shared" si="51"/>
        <v>53.773000000000003</v>
      </c>
      <c r="F61" s="63">
        <f t="shared" si="51"/>
        <v>0</v>
      </c>
      <c r="G61" s="63">
        <f t="shared" si="51"/>
        <v>0</v>
      </c>
      <c r="H61" s="63">
        <f t="shared" si="51"/>
        <v>2.7199999999999998</v>
      </c>
      <c r="I61" s="63">
        <f t="shared" si="51"/>
        <v>2.859</v>
      </c>
      <c r="J61" s="63">
        <f t="shared" si="51"/>
        <v>1.9080000000000001</v>
      </c>
      <c r="K61" s="63">
        <f t="shared" si="51"/>
        <v>0</v>
      </c>
      <c r="L61" s="63">
        <f t="shared" si="51"/>
        <v>53.634</v>
      </c>
      <c r="M61" s="63">
        <f t="shared" si="51"/>
        <v>0</v>
      </c>
      <c r="N61" s="63">
        <f t="shared" si="51"/>
        <v>51.865000000000002</v>
      </c>
      <c r="O61" s="63">
        <f t="shared" si="51"/>
        <v>53.634</v>
      </c>
      <c r="P61" s="63">
        <f t="shared" si="51"/>
        <v>0</v>
      </c>
      <c r="Q61" s="63">
        <f t="shared" si="51"/>
        <v>0.95099999999999996</v>
      </c>
      <c r="R61" s="63">
        <f t="shared" si="51"/>
        <v>2.859</v>
      </c>
      <c r="S61" s="63">
        <f t="shared" si="51"/>
        <v>2.7199999999999998</v>
      </c>
      <c r="T61" s="63">
        <f t="shared" si="51"/>
        <v>2.859</v>
      </c>
      <c r="U61" s="63">
        <f t="shared" si="51"/>
        <v>52.822000000000003</v>
      </c>
      <c r="V61" s="63">
        <f t="shared" si="51"/>
        <v>2.859</v>
      </c>
      <c r="W61" s="63">
        <f t="shared" si="51"/>
        <v>52.004000000000005</v>
      </c>
      <c r="X61" s="63">
        <f t="shared" si="51"/>
        <v>53.634</v>
      </c>
      <c r="Y61" s="63">
        <f t="shared" si="51"/>
        <v>53.773000000000003</v>
      </c>
      <c r="Z61" s="63">
        <f t="shared" si="51"/>
        <v>51.865000000000002</v>
      </c>
      <c r="AA61" s="63">
        <f t="shared" si="51"/>
        <v>0.95099999999999996</v>
      </c>
      <c r="AB61" s="63">
        <f t="shared" si="51"/>
        <v>1.5274200000000002</v>
      </c>
      <c r="AC61" s="63">
        <f t="shared" si="51"/>
        <v>52.822000000000003</v>
      </c>
      <c r="AD61" s="63">
        <f t="shared" ref="AD61:BI61" si="52">SUM(AD44:AD60)</f>
        <v>0.95099999999999996</v>
      </c>
      <c r="AE61" s="63">
        <f t="shared" si="52"/>
        <v>53.634</v>
      </c>
      <c r="AF61" s="63">
        <f t="shared" si="52"/>
        <v>53.634</v>
      </c>
      <c r="AG61" s="63">
        <f t="shared" si="52"/>
        <v>0.95099999999999996</v>
      </c>
      <c r="AH61" s="63">
        <f t="shared" si="52"/>
        <v>2.4784200000000003</v>
      </c>
      <c r="AI61" s="63">
        <f t="shared" si="52"/>
        <v>51.865000000000002</v>
      </c>
      <c r="AJ61" s="63">
        <f t="shared" si="52"/>
        <v>0.95099999999999996</v>
      </c>
      <c r="AK61" s="63">
        <f t="shared" si="52"/>
        <v>1.0899999999999999</v>
      </c>
      <c r="AL61" s="63">
        <f t="shared" si="52"/>
        <v>0</v>
      </c>
      <c r="AM61" s="63">
        <f t="shared" si="52"/>
        <v>2.859</v>
      </c>
      <c r="AN61" s="63">
        <f t="shared" si="52"/>
        <v>0</v>
      </c>
      <c r="AO61" s="63">
        <f t="shared" si="52"/>
        <v>53.773000000000003</v>
      </c>
      <c r="AP61" s="63">
        <f t="shared" si="52"/>
        <v>53.634</v>
      </c>
      <c r="AQ61" s="63">
        <f t="shared" si="52"/>
        <v>2.7199999999999998</v>
      </c>
      <c r="AR61" s="63">
        <f t="shared" si="52"/>
        <v>50.914000000000001</v>
      </c>
      <c r="AS61" s="63">
        <f t="shared" si="52"/>
        <v>2.859</v>
      </c>
      <c r="AT61" s="63">
        <f t="shared" si="52"/>
        <v>53.634</v>
      </c>
      <c r="AU61" s="63">
        <f t="shared" si="52"/>
        <v>0.95099999999999996</v>
      </c>
      <c r="AV61" s="63">
        <f t="shared" si="52"/>
        <v>53.634</v>
      </c>
      <c r="AW61" s="63">
        <f t="shared" si="52"/>
        <v>51.865000000000002</v>
      </c>
      <c r="AX61" s="63">
        <f t="shared" si="52"/>
        <v>0.95099999999999996</v>
      </c>
      <c r="AY61" s="63">
        <f t="shared" si="52"/>
        <v>0.95099999999999996</v>
      </c>
      <c r="AZ61" s="63">
        <f t="shared" si="52"/>
        <v>53.634</v>
      </c>
      <c r="BA61" s="63">
        <f t="shared" si="52"/>
        <v>51.865000000000002</v>
      </c>
      <c r="BB61" s="63">
        <f t="shared" si="52"/>
        <v>51.865000000000002</v>
      </c>
      <c r="BC61" s="63">
        <f t="shared" si="52"/>
        <v>2.7199999999999998</v>
      </c>
      <c r="BD61" s="63">
        <f t="shared" si="52"/>
        <v>52.683</v>
      </c>
      <c r="BE61" s="63">
        <f t="shared" si="52"/>
        <v>50.914000000000001</v>
      </c>
      <c r="BF61" s="63">
        <f t="shared" si="52"/>
        <v>52.004000000000005</v>
      </c>
      <c r="BG61" s="63">
        <f t="shared" si="52"/>
        <v>50.914000000000001</v>
      </c>
      <c r="BH61" s="63">
        <f t="shared" si="52"/>
        <v>0</v>
      </c>
      <c r="BI61" s="63">
        <f t="shared" si="52"/>
        <v>0</v>
      </c>
      <c r="BJ61" s="63">
        <f t="shared" ref="BJ61:CL61" si="53">SUM(BJ44:BJ60)</f>
        <v>1.0899999999999999</v>
      </c>
      <c r="BK61" s="63">
        <f t="shared" si="53"/>
        <v>2.4079999999999999</v>
      </c>
      <c r="BL61" s="63">
        <f t="shared" si="53"/>
        <v>50.914000000000001</v>
      </c>
      <c r="BM61" s="63">
        <f t="shared" si="53"/>
        <v>53.322000000000003</v>
      </c>
      <c r="BN61" s="63">
        <f t="shared" si="53"/>
        <v>2.859</v>
      </c>
      <c r="BO61" s="63">
        <f t="shared" si="53"/>
        <v>2.4079999999999999</v>
      </c>
      <c r="BP61" s="63">
        <f t="shared" si="53"/>
        <v>52.683</v>
      </c>
      <c r="BQ61" s="63">
        <f t="shared" si="53"/>
        <v>52.822000000000003</v>
      </c>
      <c r="BR61" s="63">
        <f t="shared" si="53"/>
        <v>2.859</v>
      </c>
      <c r="BS61" s="63">
        <f t="shared" si="53"/>
        <v>2.859</v>
      </c>
      <c r="BT61" s="63">
        <f t="shared" si="53"/>
        <v>52.683</v>
      </c>
      <c r="BU61" s="63">
        <f t="shared" si="53"/>
        <v>2.4079999999999999</v>
      </c>
      <c r="BV61" s="63">
        <f t="shared" si="53"/>
        <v>50.914000000000001</v>
      </c>
      <c r="BW61" s="63">
        <f t="shared" si="53"/>
        <v>53.773000000000003</v>
      </c>
      <c r="BX61" s="63">
        <f t="shared" si="53"/>
        <v>53.451999999999998</v>
      </c>
      <c r="BY61" s="63">
        <f t="shared" si="53"/>
        <v>53.634</v>
      </c>
      <c r="BZ61" s="63">
        <f t="shared" si="53"/>
        <v>2.7199999999999998</v>
      </c>
      <c r="CA61" s="63">
        <f t="shared" si="53"/>
        <v>2.7199999999999998</v>
      </c>
      <c r="CB61" s="63">
        <f t="shared" si="53"/>
        <v>1.5870000000000002</v>
      </c>
      <c r="CC61" s="63">
        <f t="shared" si="53"/>
        <v>1.9080000000000001</v>
      </c>
      <c r="CD61" s="63">
        <f t="shared" si="53"/>
        <v>0.95099999999999996</v>
      </c>
      <c r="CE61" s="63">
        <f t="shared" si="53"/>
        <v>1.0899999999999999</v>
      </c>
      <c r="CF61" s="63">
        <f t="shared" si="53"/>
        <v>0.95099999999999996</v>
      </c>
      <c r="CG61" s="63">
        <f t="shared" si="53"/>
        <v>51.053000000000004</v>
      </c>
      <c r="CH61" s="63">
        <f t="shared" si="53"/>
        <v>0.95099999999999996</v>
      </c>
      <c r="CI61" s="63">
        <f t="shared" si="53"/>
        <v>0.95099999999999996</v>
      </c>
      <c r="CJ61" s="63">
        <f t="shared" si="53"/>
        <v>53.773000000000003</v>
      </c>
      <c r="CK61" s="63">
        <f t="shared" si="53"/>
        <v>53.773000000000003</v>
      </c>
      <c r="CL61" s="63">
        <f t="shared" si="53"/>
        <v>1.7690000000000001</v>
      </c>
    </row>
    <row r="62" spans="1:90" x14ac:dyDescent="0.3">
      <c r="A62" s="54" t="s">
        <v>10</v>
      </c>
      <c r="B62" s="54" t="s">
        <v>0</v>
      </c>
      <c r="C62" s="54"/>
      <c r="D62" s="69"/>
      <c r="E62" s="69"/>
      <c r="Q62" s="61"/>
      <c r="BC62" s="69"/>
      <c r="BD62" s="69"/>
      <c r="BE62" s="69"/>
    </row>
    <row r="63" spans="1:90" x14ac:dyDescent="0.3">
      <c r="A63" s="52" t="str">
        <f>HABITATS!A3</f>
        <v>A1.1.2</v>
      </c>
      <c r="B63" s="81">
        <f>HABITATS!F24</f>
        <v>3.718</v>
      </c>
      <c r="C63" s="62"/>
      <c r="D63" s="62"/>
      <c r="E63" s="62">
        <f t="shared" ref="E63:J70" si="54">$B63</f>
        <v>3.718</v>
      </c>
      <c r="F63" s="62"/>
      <c r="G63" s="62"/>
      <c r="H63" s="62">
        <f t="shared" si="54"/>
        <v>3.718</v>
      </c>
      <c r="I63" s="62">
        <f t="shared" si="54"/>
        <v>3.718</v>
      </c>
      <c r="J63" s="62">
        <f t="shared" si="54"/>
        <v>3.718</v>
      </c>
      <c r="K63" s="62"/>
      <c r="L63" s="62">
        <f t="shared" ref="L63:AA69" si="55">$B63</f>
        <v>3.718</v>
      </c>
      <c r="M63" s="62"/>
      <c r="N63" s="62">
        <f t="shared" si="55"/>
        <v>3.718</v>
      </c>
      <c r="O63" s="62">
        <f t="shared" si="55"/>
        <v>3.718</v>
      </c>
      <c r="P63" s="62">
        <f t="shared" si="55"/>
        <v>3.718</v>
      </c>
      <c r="Q63" s="62">
        <f t="shared" si="55"/>
        <v>3.718</v>
      </c>
      <c r="R63" s="62">
        <f t="shared" si="55"/>
        <v>3.718</v>
      </c>
      <c r="S63" s="62">
        <f t="shared" si="55"/>
        <v>3.718</v>
      </c>
      <c r="T63" s="62">
        <f t="shared" si="55"/>
        <v>3.718</v>
      </c>
      <c r="U63" s="62">
        <f t="shared" si="55"/>
        <v>3.718</v>
      </c>
      <c r="V63" s="62">
        <f t="shared" si="55"/>
        <v>3.718</v>
      </c>
      <c r="W63" s="62">
        <f t="shared" si="55"/>
        <v>3.718</v>
      </c>
      <c r="X63" s="62">
        <f t="shared" si="55"/>
        <v>3.718</v>
      </c>
      <c r="Y63" s="62">
        <f t="shared" si="55"/>
        <v>3.718</v>
      </c>
      <c r="Z63" s="62">
        <f t="shared" si="55"/>
        <v>3.718</v>
      </c>
      <c r="AA63" s="62">
        <f t="shared" si="55"/>
        <v>3.718</v>
      </c>
      <c r="AB63" s="62"/>
      <c r="AC63" s="62">
        <f t="shared" ref="AC63:BF64" si="56">$B63</f>
        <v>3.718</v>
      </c>
      <c r="AD63" s="62">
        <f t="shared" si="56"/>
        <v>3.718</v>
      </c>
      <c r="AE63" s="62">
        <f t="shared" si="56"/>
        <v>3.718</v>
      </c>
      <c r="AF63" s="62">
        <f t="shared" si="56"/>
        <v>3.718</v>
      </c>
      <c r="AG63" s="62">
        <f t="shared" si="56"/>
        <v>3.718</v>
      </c>
      <c r="AH63" s="62">
        <f t="shared" si="56"/>
        <v>3.718</v>
      </c>
      <c r="AI63" s="62">
        <f t="shared" si="56"/>
        <v>3.718</v>
      </c>
      <c r="AJ63" s="62">
        <f t="shared" si="56"/>
        <v>3.718</v>
      </c>
      <c r="AK63" s="62">
        <f t="shared" si="56"/>
        <v>3.718</v>
      </c>
      <c r="AL63" s="62"/>
      <c r="AM63" s="62">
        <f t="shared" si="56"/>
        <v>3.718</v>
      </c>
      <c r="AN63" s="62">
        <f t="shared" si="56"/>
        <v>3.718</v>
      </c>
      <c r="AO63" s="62">
        <f t="shared" si="56"/>
        <v>3.718</v>
      </c>
      <c r="AP63" s="62">
        <f t="shared" si="56"/>
        <v>3.718</v>
      </c>
      <c r="AQ63" s="62">
        <f t="shared" si="56"/>
        <v>3.718</v>
      </c>
      <c r="AR63" s="62">
        <f t="shared" si="56"/>
        <v>3.718</v>
      </c>
      <c r="AS63" s="62">
        <f t="shared" si="56"/>
        <v>3.718</v>
      </c>
      <c r="AT63" s="62">
        <f t="shared" si="56"/>
        <v>3.718</v>
      </c>
      <c r="AU63" s="62">
        <f t="shared" si="56"/>
        <v>3.718</v>
      </c>
      <c r="AV63" s="62">
        <f t="shared" si="56"/>
        <v>3.718</v>
      </c>
      <c r="AW63" s="62">
        <f t="shared" si="56"/>
        <v>3.718</v>
      </c>
      <c r="AX63" s="62">
        <f t="shared" si="56"/>
        <v>3.718</v>
      </c>
      <c r="AY63" s="62">
        <f t="shared" si="56"/>
        <v>3.718</v>
      </c>
      <c r="AZ63" s="62">
        <f t="shared" si="56"/>
        <v>3.718</v>
      </c>
      <c r="BA63" s="62">
        <f t="shared" si="56"/>
        <v>3.718</v>
      </c>
      <c r="BB63" s="62">
        <f t="shared" si="56"/>
        <v>3.718</v>
      </c>
      <c r="BC63" s="62">
        <f t="shared" si="56"/>
        <v>3.718</v>
      </c>
      <c r="BD63" s="62"/>
      <c r="BE63" s="62"/>
      <c r="BF63" s="62">
        <f t="shared" si="56"/>
        <v>3.718</v>
      </c>
      <c r="BG63" s="62"/>
      <c r="BH63" s="62"/>
      <c r="BI63" s="62"/>
      <c r="BJ63" s="62">
        <f t="shared" ref="BJ63:CE66" si="57">$B63</f>
        <v>3.718</v>
      </c>
      <c r="BK63" s="62">
        <f t="shared" si="57"/>
        <v>3.718</v>
      </c>
      <c r="BL63" s="62"/>
      <c r="BM63" s="62">
        <f t="shared" si="57"/>
        <v>3.718</v>
      </c>
      <c r="BN63" s="62">
        <f t="shared" si="57"/>
        <v>3.718</v>
      </c>
      <c r="BO63" s="62">
        <f t="shared" si="57"/>
        <v>3.718</v>
      </c>
      <c r="BP63" s="62"/>
      <c r="BQ63" s="62">
        <f t="shared" si="57"/>
        <v>3.718</v>
      </c>
      <c r="BR63" s="62">
        <f t="shared" si="57"/>
        <v>3.718</v>
      </c>
      <c r="BS63" s="62">
        <f t="shared" si="57"/>
        <v>3.718</v>
      </c>
      <c r="BT63" s="62">
        <f t="shared" si="57"/>
        <v>3.718</v>
      </c>
      <c r="BU63" s="62">
        <f t="shared" si="57"/>
        <v>3.718</v>
      </c>
      <c r="BV63" s="62"/>
      <c r="BW63" s="62">
        <f t="shared" si="57"/>
        <v>3.718</v>
      </c>
      <c r="BX63" s="62">
        <f t="shared" si="57"/>
        <v>3.718</v>
      </c>
      <c r="BY63" s="62">
        <f t="shared" si="57"/>
        <v>3.718</v>
      </c>
      <c r="BZ63" s="62">
        <f t="shared" si="57"/>
        <v>3.718</v>
      </c>
      <c r="CA63" s="62">
        <f t="shared" si="57"/>
        <v>3.718</v>
      </c>
      <c r="CB63" s="62">
        <f t="shared" si="57"/>
        <v>3.718</v>
      </c>
      <c r="CC63" s="62"/>
      <c r="CD63" s="62">
        <f t="shared" si="57"/>
        <v>3.718</v>
      </c>
      <c r="CE63" s="62">
        <f t="shared" si="57"/>
        <v>3.718</v>
      </c>
      <c r="CF63" s="62">
        <f t="shared" ref="CA63:CL70" si="58">$B63</f>
        <v>3.718</v>
      </c>
      <c r="CG63" s="62">
        <f t="shared" si="58"/>
        <v>3.718</v>
      </c>
      <c r="CH63" s="62">
        <f t="shared" si="58"/>
        <v>3.718</v>
      </c>
      <c r="CI63" s="62">
        <f t="shared" si="58"/>
        <v>3.718</v>
      </c>
      <c r="CJ63" s="62">
        <f t="shared" si="58"/>
        <v>3.718</v>
      </c>
      <c r="CK63" s="62">
        <f t="shared" si="58"/>
        <v>3.718</v>
      </c>
      <c r="CL63" s="62">
        <f t="shared" si="58"/>
        <v>3.718</v>
      </c>
    </row>
    <row r="64" spans="1:90" x14ac:dyDescent="0.3">
      <c r="A64" s="52" t="str">
        <f>HABITATS!A4</f>
        <v>A1.3.2</v>
      </c>
      <c r="B64" s="81">
        <f>HABITATS!F25</f>
        <v>0</v>
      </c>
      <c r="C64" s="62"/>
      <c r="D64" s="62"/>
      <c r="E64" s="62">
        <f t="shared" si="54"/>
        <v>0</v>
      </c>
      <c r="F64" s="62"/>
      <c r="G64" s="62"/>
      <c r="H64" s="62">
        <f t="shared" si="54"/>
        <v>0</v>
      </c>
      <c r="I64" s="62">
        <f t="shared" si="54"/>
        <v>0</v>
      </c>
      <c r="J64" s="62"/>
      <c r="K64" s="62"/>
      <c r="L64" s="62">
        <f t="shared" si="55"/>
        <v>0</v>
      </c>
      <c r="M64" s="62"/>
      <c r="N64" s="62">
        <f t="shared" si="55"/>
        <v>0</v>
      </c>
      <c r="O64" s="62">
        <f t="shared" si="55"/>
        <v>0</v>
      </c>
      <c r="P64" s="62"/>
      <c r="Q64" s="62">
        <f t="shared" si="55"/>
        <v>0</v>
      </c>
      <c r="R64" s="62">
        <f t="shared" si="55"/>
        <v>0</v>
      </c>
      <c r="S64" s="62">
        <f t="shared" si="55"/>
        <v>0</v>
      </c>
      <c r="T64" s="62">
        <f t="shared" si="55"/>
        <v>0</v>
      </c>
      <c r="U64" s="62"/>
      <c r="V64" s="62">
        <f t="shared" si="55"/>
        <v>0</v>
      </c>
      <c r="W64" s="62">
        <f t="shared" si="55"/>
        <v>0</v>
      </c>
      <c r="X64" s="62">
        <f t="shared" si="55"/>
        <v>0</v>
      </c>
      <c r="Y64" s="62">
        <f t="shared" si="55"/>
        <v>0</v>
      </c>
      <c r="Z64" s="62">
        <f t="shared" si="55"/>
        <v>0</v>
      </c>
      <c r="AA64" s="62">
        <f t="shared" si="55"/>
        <v>0</v>
      </c>
      <c r="AB64" s="62"/>
      <c r="AC64" s="62"/>
      <c r="AD64" s="62">
        <f t="shared" si="56"/>
        <v>0</v>
      </c>
      <c r="AE64" s="62">
        <f t="shared" si="56"/>
        <v>0</v>
      </c>
      <c r="AF64" s="62">
        <f t="shared" si="56"/>
        <v>0</v>
      </c>
      <c r="AG64" s="62">
        <f t="shared" si="56"/>
        <v>0</v>
      </c>
      <c r="AH64" s="62">
        <f t="shared" si="56"/>
        <v>0</v>
      </c>
      <c r="AI64" s="62">
        <f t="shared" si="56"/>
        <v>0</v>
      </c>
      <c r="AJ64" s="62">
        <f t="shared" si="56"/>
        <v>0</v>
      </c>
      <c r="AK64" s="62">
        <f t="shared" si="56"/>
        <v>0</v>
      </c>
      <c r="AL64" s="62"/>
      <c r="AM64" s="62">
        <f t="shared" si="56"/>
        <v>0</v>
      </c>
      <c r="AN64" s="62"/>
      <c r="AO64" s="62">
        <f t="shared" si="56"/>
        <v>0</v>
      </c>
      <c r="AP64" s="62">
        <f t="shared" si="56"/>
        <v>0</v>
      </c>
      <c r="AQ64" s="62">
        <f t="shared" si="56"/>
        <v>0</v>
      </c>
      <c r="AR64" s="62"/>
      <c r="AS64" s="62">
        <f t="shared" si="56"/>
        <v>0</v>
      </c>
      <c r="AT64" s="62">
        <f t="shared" si="56"/>
        <v>0</v>
      </c>
      <c r="AU64" s="62">
        <f t="shared" si="56"/>
        <v>0</v>
      </c>
      <c r="AV64" s="62">
        <f t="shared" si="56"/>
        <v>0</v>
      </c>
      <c r="AW64" s="62">
        <f t="shared" si="56"/>
        <v>0</v>
      </c>
      <c r="AX64" s="62">
        <f t="shared" si="56"/>
        <v>0</v>
      </c>
      <c r="AY64" s="62">
        <f t="shared" si="56"/>
        <v>0</v>
      </c>
      <c r="AZ64" s="62">
        <f t="shared" si="56"/>
        <v>0</v>
      </c>
      <c r="BA64" s="62">
        <f t="shared" si="56"/>
        <v>0</v>
      </c>
      <c r="BB64" s="62">
        <f t="shared" si="56"/>
        <v>0</v>
      </c>
      <c r="BC64" s="62">
        <f t="shared" si="56"/>
        <v>0</v>
      </c>
      <c r="BD64" s="62"/>
      <c r="BE64" s="62"/>
      <c r="BF64" s="62">
        <f t="shared" si="56"/>
        <v>0</v>
      </c>
      <c r="BG64" s="62"/>
      <c r="BH64" s="62"/>
      <c r="BI64" s="62"/>
      <c r="BJ64" s="62">
        <f t="shared" si="57"/>
        <v>0</v>
      </c>
      <c r="BK64" s="62">
        <f t="shared" si="57"/>
        <v>0</v>
      </c>
      <c r="BL64" s="62"/>
      <c r="BM64" s="62">
        <f t="shared" si="57"/>
        <v>0</v>
      </c>
      <c r="BN64" s="62">
        <f t="shared" si="57"/>
        <v>0</v>
      </c>
      <c r="BO64" s="62">
        <f t="shared" si="57"/>
        <v>0</v>
      </c>
      <c r="BP64" s="62"/>
      <c r="BQ64" s="62"/>
      <c r="BR64" s="62">
        <f t="shared" si="57"/>
        <v>0</v>
      </c>
      <c r="BS64" s="62">
        <f t="shared" si="57"/>
        <v>0</v>
      </c>
      <c r="BT64" s="62"/>
      <c r="BU64" s="62">
        <f t="shared" si="57"/>
        <v>0</v>
      </c>
      <c r="BV64" s="62"/>
      <c r="BW64" s="62">
        <f t="shared" si="57"/>
        <v>0</v>
      </c>
      <c r="BX64" s="62">
        <f t="shared" si="57"/>
        <v>0</v>
      </c>
      <c r="BY64" s="62">
        <f t="shared" si="57"/>
        <v>0</v>
      </c>
      <c r="BZ64" s="62">
        <f t="shared" si="57"/>
        <v>0</v>
      </c>
      <c r="CA64" s="62">
        <f t="shared" si="58"/>
        <v>0</v>
      </c>
      <c r="CB64" s="62"/>
      <c r="CC64" s="62"/>
      <c r="CD64" s="62">
        <f t="shared" si="58"/>
        <v>0</v>
      </c>
      <c r="CE64" s="62">
        <f t="shared" si="58"/>
        <v>0</v>
      </c>
      <c r="CF64" s="62">
        <f t="shared" si="58"/>
        <v>0</v>
      </c>
      <c r="CG64" s="62"/>
      <c r="CH64" s="62">
        <f t="shared" si="58"/>
        <v>0</v>
      </c>
      <c r="CI64" s="62">
        <f t="shared" si="58"/>
        <v>0</v>
      </c>
      <c r="CJ64" s="62">
        <f t="shared" si="58"/>
        <v>0</v>
      </c>
      <c r="CK64" s="62">
        <f t="shared" si="58"/>
        <v>0</v>
      </c>
      <c r="CL64" s="62"/>
    </row>
    <row r="65" spans="1:90" x14ac:dyDescent="0.3">
      <c r="A65" s="52" t="str">
        <f>HABITATS!A5</f>
        <v>A2.1</v>
      </c>
      <c r="B65" s="81">
        <f>HABITATS!F26</f>
        <v>5.6000000000000001E-2</v>
      </c>
      <c r="C65" s="62"/>
      <c r="D65" s="62"/>
      <c r="E65" s="62">
        <f t="shared" si="54"/>
        <v>5.6000000000000001E-2</v>
      </c>
      <c r="F65" s="62"/>
      <c r="G65" s="62"/>
      <c r="H65" s="62">
        <f t="shared" si="54"/>
        <v>5.6000000000000001E-2</v>
      </c>
      <c r="I65" s="62">
        <f t="shared" si="54"/>
        <v>5.6000000000000001E-2</v>
      </c>
      <c r="J65" s="62"/>
      <c r="K65" s="62"/>
      <c r="L65" s="62"/>
      <c r="M65" s="62"/>
      <c r="N65" s="62">
        <f t="shared" si="55"/>
        <v>5.6000000000000001E-2</v>
      </c>
      <c r="O65" s="62"/>
      <c r="P65" s="62"/>
      <c r="Q65" s="62">
        <f t="shared" si="55"/>
        <v>5.6000000000000001E-2</v>
      </c>
      <c r="R65" s="62">
        <f t="shared" si="55"/>
        <v>5.6000000000000001E-2</v>
      </c>
      <c r="S65" s="62"/>
      <c r="T65" s="62"/>
      <c r="U65" s="62">
        <f t="shared" ref="U65:BG69" si="59">$B65</f>
        <v>5.6000000000000001E-2</v>
      </c>
      <c r="V65" s="62">
        <f t="shared" si="59"/>
        <v>5.6000000000000001E-2</v>
      </c>
      <c r="W65" s="62">
        <f t="shared" si="59"/>
        <v>5.6000000000000001E-2</v>
      </c>
      <c r="X65" s="62">
        <f t="shared" si="59"/>
        <v>5.6000000000000001E-2</v>
      </c>
      <c r="Y65" s="62">
        <f t="shared" si="59"/>
        <v>5.6000000000000001E-2</v>
      </c>
      <c r="Z65" s="62"/>
      <c r="AA65" s="62"/>
      <c r="AB65" s="62"/>
      <c r="AC65" s="62">
        <f t="shared" si="59"/>
        <v>5.6000000000000001E-2</v>
      </c>
      <c r="AD65" s="62"/>
      <c r="AE65" s="62">
        <f t="shared" si="59"/>
        <v>5.6000000000000001E-2</v>
      </c>
      <c r="AF65" s="62"/>
      <c r="AG65" s="62">
        <f t="shared" si="59"/>
        <v>5.6000000000000001E-2</v>
      </c>
      <c r="AH65" s="62"/>
      <c r="AI65" s="62"/>
      <c r="AJ65" s="62"/>
      <c r="AK65" s="62">
        <f t="shared" si="59"/>
        <v>5.6000000000000001E-2</v>
      </c>
      <c r="AL65" s="62">
        <f t="shared" si="59"/>
        <v>5.6000000000000001E-2</v>
      </c>
      <c r="AM65" s="62">
        <f t="shared" si="59"/>
        <v>5.6000000000000001E-2</v>
      </c>
      <c r="AN65" s="62">
        <f t="shared" si="59"/>
        <v>5.6000000000000001E-2</v>
      </c>
      <c r="AO65" s="62">
        <f t="shared" si="59"/>
        <v>5.6000000000000001E-2</v>
      </c>
      <c r="AP65" s="62">
        <f t="shared" si="59"/>
        <v>5.6000000000000001E-2</v>
      </c>
      <c r="AQ65" s="62"/>
      <c r="AR65" s="62"/>
      <c r="AS65" s="62">
        <f t="shared" si="59"/>
        <v>5.6000000000000001E-2</v>
      </c>
      <c r="AT65" s="62">
        <f t="shared" si="59"/>
        <v>5.6000000000000001E-2</v>
      </c>
      <c r="AU65" s="62"/>
      <c r="AV65" s="62"/>
      <c r="AW65" s="62">
        <f t="shared" si="59"/>
        <v>5.6000000000000001E-2</v>
      </c>
      <c r="AX65" s="62">
        <f t="shared" si="59"/>
        <v>5.6000000000000001E-2</v>
      </c>
      <c r="AY65" s="62">
        <f t="shared" si="59"/>
        <v>5.6000000000000001E-2</v>
      </c>
      <c r="AZ65" s="62"/>
      <c r="BA65" s="62"/>
      <c r="BB65" s="62">
        <f t="shared" si="59"/>
        <v>5.6000000000000001E-2</v>
      </c>
      <c r="BC65" s="62">
        <f t="shared" si="59"/>
        <v>5.6000000000000001E-2</v>
      </c>
      <c r="BD65" s="62"/>
      <c r="BE65" s="62"/>
      <c r="BF65" s="62"/>
      <c r="BG65" s="62"/>
      <c r="BH65" s="62"/>
      <c r="BI65" s="62"/>
      <c r="BJ65" s="62">
        <f t="shared" ref="BI65:CE68" si="60">$B65</f>
        <v>5.6000000000000001E-2</v>
      </c>
      <c r="BK65" s="62"/>
      <c r="BL65" s="62"/>
      <c r="BM65" s="62"/>
      <c r="BN65" s="62">
        <f t="shared" si="57"/>
        <v>5.6000000000000001E-2</v>
      </c>
      <c r="BO65" s="62"/>
      <c r="BP65" s="62">
        <f t="shared" si="57"/>
        <v>5.6000000000000001E-2</v>
      </c>
      <c r="BQ65" s="62"/>
      <c r="BR65" s="62">
        <f t="shared" si="57"/>
        <v>5.6000000000000001E-2</v>
      </c>
      <c r="BS65" s="62">
        <f t="shared" si="57"/>
        <v>5.6000000000000001E-2</v>
      </c>
      <c r="BT65" s="62">
        <f t="shared" si="57"/>
        <v>5.6000000000000001E-2</v>
      </c>
      <c r="BU65" s="62">
        <f t="shared" si="57"/>
        <v>5.6000000000000001E-2</v>
      </c>
      <c r="BV65" s="62">
        <f t="shared" si="57"/>
        <v>5.6000000000000001E-2</v>
      </c>
      <c r="BW65" s="62">
        <f t="shared" si="57"/>
        <v>5.6000000000000001E-2</v>
      </c>
      <c r="BX65" s="62">
        <f t="shared" si="57"/>
        <v>5.6000000000000001E-2</v>
      </c>
      <c r="BY65" s="62">
        <f t="shared" si="57"/>
        <v>5.6000000000000001E-2</v>
      </c>
      <c r="BZ65" s="62">
        <f t="shared" si="57"/>
        <v>5.6000000000000001E-2</v>
      </c>
      <c r="CA65" s="62">
        <f t="shared" si="58"/>
        <v>5.6000000000000001E-2</v>
      </c>
      <c r="CB65" s="62">
        <f t="shared" si="58"/>
        <v>5.6000000000000001E-2</v>
      </c>
      <c r="CC65" s="62"/>
      <c r="CD65" s="62"/>
      <c r="CE65" s="62"/>
      <c r="CF65" s="62"/>
      <c r="CG65" s="62">
        <f t="shared" si="58"/>
        <v>5.6000000000000001E-2</v>
      </c>
      <c r="CH65" s="62"/>
      <c r="CI65" s="62"/>
      <c r="CJ65" s="62"/>
      <c r="CK65" s="62"/>
      <c r="CL65" s="62"/>
    </row>
    <row r="66" spans="1:90" x14ac:dyDescent="0.3">
      <c r="A66" s="52" t="str">
        <f>HABITATS!A6</f>
        <v>A3.1</v>
      </c>
      <c r="B66" s="81">
        <f>HABITATS!F27</f>
        <v>1.4999999999999986E-2</v>
      </c>
      <c r="C66" s="62"/>
      <c r="D66" s="62"/>
      <c r="E66" s="62">
        <f t="shared" si="54"/>
        <v>1.4999999999999986E-2</v>
      </c>
      <c r="F66" s="62"/>
      <c r="G66" s="62"/>
      <c r="H66" s="62"/>
      <c r="I66" s="62">
        <f t="shared" si="54"/>
        <v>1.4999999999999986E-2</v>
      </c>
      <c r="J66" s="62">
        <f t="shared" si="54"/>
        <v>1.4999999999999986E-2</v>
      </c>
      <c r="K66" s="62"/>
      <c r="L66" s="62"/>
      <c r="M66" s="62"/>
      <c r="N66" s="62"/>
      <c r="O66" s="62"/>
      <c r="P66" s="62"/>
      <c r="Q66" s="62"/>
      <c r="R66" s="62">
        <f t="shared" si="55"/>
        <v>1.4999999999999986E-2</v>
      </c>
      <c r="S66" s="62"/>
      <c r="T66" s="62">
        <f t="shared" si="55"/>
        <v>1.4999999999999986E-2</v>
      </c>
      <c r="U66" s="62">
        <f t="shared" si="59"/>
        <v>1.4999999999999986E-2</v>
      </c>
      <c r="V66" s="62">
        <f t="shared" si="59"/>
        <v>1.4999999999999986E-2</v>
      </c>
      <c r="W66" s="62">
        <f t="shared" si="59"/>
        <v>1.4999999999999986E-2</v>
      </c>
      <c r="X66" s="62"/>
      <c r="Y66" s="62">
        <f t="shared" si="59"/>
        <v>1.4999999999999986E-2</v>
      </c>
      <c r="Z66" s="62"/>
      <c r="AA66" s="62"/>
      <c r="AB66" s="62"/>
      <c r="AC66" s="62">
        <f t="shared" si="59"/>
        <v>1.4999999999999986E-2</v>
      </c>
      <c r="AD66" s="62"/>
      <c r="AE66" s="62"/>
      <c r="AF66" s="62"/>
      <c r="AG66" s="62"/>
      <c r="AH66" s="62"/>
      <c r="AI66" s="62"/>
      <c r="AJ66" s="62"/>
      <c r="AK66" s="62">
        <f t="shared" si="59"/>
        <v>1.4999999999999986E-2</v>
      </c>
      <c r="AL66" s="62"/>
      <c r="AM66" s="62">
        <f t="shared" si="59"/>
        <v>1.4999999999999986E-2</v>
      </c>
      <c r="AN66" s="62"/>
      <c r="AO66" s="62">
        <f t="shared" si="59"/>
        <v>1.4999999999999986E-2</v>
      </c>
      <c r="AP66" s="62"/>
      <c r="AQ66" s="62"/>
      <c r="AR66" s="62"/>
      <c r="AS66" s="62">
        <f t="shared" si="59"/>
        <v>1.4999999999999986E-2</v>
      </c>
      <c r="AT66" s="62"/>
      <c r="AU66" s="62"/>
      <c r="AV66" s="62"/>
      <c r="AW66" s="62"/>
      <c r="AX66" s="62"/>
      <c r="AY66" s="62"/>
      <c r="AZ66" s="62"/>
      <c r="BA66" s="62"/>
      <c r="BB66" s="62"/>
      <c r="BC66" s="62"/>
      <c r="BD66" s="62"/>
      <c r="BE66" s="62"/>
      <c r="BF66" s="62">
        <f t="shared" si="59"/>
        <v>1.4999999999999986E-2</v>
      </c>
      <c r="BG66" s="62"/>
      <c r="BH66" s="62"/>
      <c r="BI66" s="62"/>
      <c r="BJ66" s="62">
        <f t="shared" si="60"/>
        <v>1.4999999999999986E-2</v>
      </c>
      <c r="BK66" s="62">
        <f t="shared" si="60"/>
        <v>1.4999999999999986E-2</v>
      </c>
      <c r="BL66" s="62"/>
      <c r="BM66" s="62">
        <f t="shared" si="57"/>
        <v>1.4999999999999986E-2</v>
      </c>
      <c r="BN66" s="62">
        <f t="shared" si="57"/>
        <v>1.4999999999999986E-2</v>
      </c>
      <c r="BO66" s="62">
        <f t="shared" si="57"/>
        <v>1.4999999999999986E-2</v>
      </c>
      <c r="BP66" s="62"/>
      <c r="BQ66" s="62">
        <f t="shared" si="57"/>
        <v>1.4999999999999986E-2</v>
      </c>
      <c r="BR66" s="62">
        <f t="shared" si="57"/>
        <v>1.4999999999999986E-2</v>
      </c>
      <c r="BS66" s="62">
        <f t="shared" si="57"/>
        <v>1.4999999999999986E-2</v>
      </c>
      <c r="BT66" s="62"/>
      <c r="BU66" s="62">
        <f t="shared" si="57"/>
        <v>1.4999999999999986E-2</v>
      </c>
      <c r="BV66" s="62"/>
      <c r="BW66" s="62">
        <f t="shared" si="57"/>
        <v>1.4999999999999986E-2</v>
      </c>
      <c r="BX66" s="62"/>
      <c r="BY66" s="62"/>
      <c r="BZ66" s="62"/>
      <c r="CA66" s="62"/>
      <c r="CB66" s="62"/>
      <c r="CC66" s="62">
        <f t="shared" si="58"/>
        <v>1.4999999999999986E-2</v>
      </c>
      <c r="CD66" s="62"/>
      <c r="CE66" s="62">
        <f t="shared" si="58"/>
        <v>1.4999999999999986E-2</v>
      </c>
      <c r="CF66" s="62"/>
      <c r="CG66" s="62">
        <f t="shared" si="58"/>
        <v>1.4999999999999986E-2</v>
      </c>
      <c r="CH66" s="62"/>
      <c r="CI66" s="62"/>
      <c r="CJ66" s="62">
        <f t="shared" si="58"/>
        <v>1.4999999999999986E-2</v>
      </c>
      <c r="CK66" s="62">
        <f t="shared" si="58"/>
        <v>1.4999999999999986E-2</v>
      </c>
      <c r="CL66" s="62"/>
    </row>
    <row r="67" spans="1:90" x14ac:dyDescent="0.3">
      <c r="A67" s="52" t="str">
        <f>HABITATS!A7</f>
        <v>B2.2</v>
      </c>
      <c r="B67" s="81">
        <f>HABITATS!F28</f>
        <v>0</v>
      </c>
      <c r="C67" s="62"/>
      <c r="D67" s="62"/>
      <c r="E67" s="62">
        <f t="shared" si="54"/>
        <v>0</v>
      </c>
      <c r="F67" s="62"/>
      <c r="G67" s="62">
        <f t="shared" si="54"/>
        <v>0</v>
      </c>
      <c r="H67" s="62"/>
      <c r="I67" s="62"/>
      <c r="J67" s="62"/>
      <c r="K67" s="62"/>
      <c r="L67" s="62">
        <f t="shared" si="55"/>
        <v>0</v>
      </c>
      <c r="M67" s="62"/>
      <c r="N67" s="62">
        <f t="shared" si="55"/>
        <v>0</v>
      </c>
      <c r="O67" s="62">
        <f t="shared" si="55"/>
        <v>0</v>
      </c>
      <c r="P67" s="62"/>
      <c r="Q67" s="62"/>
      <c r="R67" s="62"/>
      <c r="S67" s="62"/>
      <c r="T67" s="62"/>
      <c r="U67" s="62"/>
      <c r="V67" s="62"/>
      <c r="W67" s="62">
        <f t="shared" si="59"/>
        <v>0</v>
      </c>
      <c r="X67" s="62">
        <f t="shared" si="59"/>
        <v>0</v>
      </c>
      <c r="Y67" s="62">
        <f t="shared" si="59"/>
        <v>0</v>
      </c>
      <c r="Z67" s="62">
        <f t="shared" si="59"/>
        <v>0</v>
      </c>
      <c r="AA67" s="62"/>
      <c r="AB67" s="62">
        <f t="shared" si="59"/>
        <v>0</v>
      </c>
      <c r="AC67" s="62"/>
      <c r="AD67" s="62"/>
      <c r="AE67" s="62">
        <f t="shared" si="59"/>
        <v>0</v>
      </c>
      <c r="AF67" s="62">
        <f t="shared" si="59"/>
        <v>0</v>
      </c>
      <c r="AG67" s="62">
        <f t="shared" si="59"/>
        <v>0</v>
      </c>
      <c r="AH67" s="62"/>
      <c r="AI67" s="62">
        <f t="shared" si="59"/>
        <v>0</v>
      </c>
      <c r="AJ67" s="62"/>
      <c r="AK67" s="62"/>
      <c r="AL67" s="62">
        <f t="shared" si="59"/>
        <v>0</v>
      </c>
      <c r="AM67" s="62"/>
      <c r="AN67" s="62">
        <f t="shared" si="59"/>
        <v>0</v>
      </c>
      <c r="AO67" s="62">
        <f t="shared" si="59"/>
        <v>0</v>
      </c>
      <c r="AP67" s="62">
        <f t="shared" si="59"/>
        <v>0</v>
      </c>
      <c r="AQ67" s="62"/>
      <c r="AR67" s="62"/>
      <c r="AS67" s="62"/>
      <c r="AT67" s="62">
        <f t="shared" si="59"/>
        <v>0</v>
      </c>
      <c r="AU67" s="62"/>
      <c r="AV67" s="62">
        <f t="shared" si="59"/>
        <v>0</v>
      </c>
      <c r="AW67" s="62">
        <f t="shared" si="59"/>
        <v>0</v>
      </c>
      <c r="AX67" s="62"/>
      <c r="AY67" s="62"/>
      <c r="AZ67" s="62">
        <f t="shared" si="59"/>
        <v>0</v>
      </c>
      <c r="BA67" s="62">
        <f t="shared" si="59"/>
        <v>0</v>
      </c>
      <c r="BB67" s="62">
        <f t="shared" si="59"/>
        <v>0</v>
      </c>
      <c r="BC67" s="62">
        <f t="shared" si="59"/>
        <v>0</v>
      </c>
      <c r="BD67" s="62">
        <f t="shared" si="59"/>
        <v>0</v>
      </c>
      <c r="BE67" s="62">
        <f t="shared" si="59"/>
        <v>0</v>
      </c>
      <c r="BF67" s="62">
        <f t="shared" si="59"/>
        <v>0</v>
      </c>
      <c r="BG67" s="62">
        <f t="shared" si="59"/>
        <v>0</v>
      </c>
      <c r="BH67" s="62"/>
      <c r="BI67" s="62"/>
      <c r="BJ67" s="62"/>
      <c r="BK67" s="62">
        <f t="shared" si="60"/>
        <v>0</v>
      </c>
      <c r="BL67" s="62">
        <f t="shared" si="60"/>
        <v>0</v>
      </c>
      <c r="BM67" s="62">
        <f t="shared" si="60"/>
        <v>0</v>
      </c>
      <c r="BN67" s="62"/>
      <c r="BO67" s="62"/>
      <c r="BP67" s="62"/>
      <c r="BQ67" s="62">
        <f t="shared" si="60"/>
        <v>0</v>
      </c>
      <c r="BR67" s="62"/>
      <c r="BS67" s="62"/>
      <c r="BT67" s="62">
        <f t="shared" si="60"/>
        <v>0</v>
      </c>
      <c r="BU67" s="62"/>
      <c r="BV67" s="62">
        <f t="shared" si="60"/>
        <v>0</v>
      </c>
      <c r="BW67" s="62">
        <f t="shared" si="60"/>
        <v>0</v>
      </c>
      <c r="BX67" s="62">
        <f t="shared" si="60"/>
        <v>0</v>
      </c>
      <c r="BY67" s="62">
        <f t="shared" si="60"/>
        <v>0</v>
      </c>
      <c r="BZ67" s="62">
        <f t="shared" si="60"/>
        <v>0</v>
      </c>
      <c r="CA67" s="62">
        <f t="shared" si="60"/>
        <v>0</v>
      </c>
      <c r="CB67" s="62"/>
      <c r="CC67" s="62">
        <f t="shared" si="60"/>
        <v>0</v>
      </c>
      <c r="CD67" s="62">
        <f t="shared" si="60"/>
        <v>0</v>
      </c>
      <c r="CE67" s="62">
        <f t="shared" si="60"/>
        <v>0</v>
      </c>
      <c r="CF67" s="62"/>
      <c r="CG67" s="62">
        <f t="shared" si="58"/>
        <v>0</v>
      </c>
      <c r="CH67" s="62">
        <f t="shared" si="58"/>
        <v>0</v>
      </c>
      <c r="CI67" s="62"/>
      <c r="CJ67" s="62">
        <f t="shared" si="58"/>
        <v>0</v>
      </c>
      <c r="CK67" s="62">
        <f t="shared" si="58"/>
        <v>0</v>
      </c>
      <c r="CL67" s="62"/>
    </row>
    <row r="68" spans="1:90" x14ac:dyDescent="0.3">
      <c r="A68" s="52" t="str">
        <f>HABITATS!A8</f>
        <v>B6</v>
      </c>
      <c r="B68" s="81">
        <f>HABITATS!F29</f>
        <v>3.0760000000000001</v>
      </c>
      <c r="C68" s="62"/>
      <c r="D68" s="62"/>
      <c r="E68" s="62">
        <f t="shared" si="54"/>
        <v>3.0760000000000001</v>
      </c>
      <c r="F68" s="62"/>
      <c r="G68" s="62">
        <f t="shared" si="54"/>
        <v>3.0760000000000001</v>
      </c>
      <c r="H68" s="62"/>
      <c r="I68" s="62"/>
      <c r="J68" s="62"/>
      <c r="K68" s="62"/>
      <c r="L68" s="62">
        <f t="shared" si="55"/>
        <v>3.0760000000000001</v>
      </c>
      <c r="M68" s="62"/>
      <c r="N68" s="62">
        <f t="shared" si="55"/>
        <v>3.0760000000000001</v>
      </c>
      <c r="O68" s="62">
        <f t="shared" si="55"/>
        <v>3.0760000000000001</v>
      </c>
      <c r="P68" s="62"/>
      <c r="Q68" s="62"/>
      <c r="R68" s="62"/>
      <c r="S68" s="62"/>
      <c r="T68" s="62"/>
      <c r="U68" s="62"/>
      <c r="V68" s="62"/>
      <c r="W68" s="62">
        <f t="shared" si="59"/>
        <v>3.0760000000000001</v>
      </c>
      <c r="X68" s="62"/>
      <c r="Y68" s="62">
        <f t="shared" si="59"/>
        <v>3.0760000000000001</v>
      </c>
      <c r="Z68" s="62">
        <f t="shared" si="59"/>
        <v>3.0760000000000001</v>
      </c>
      <c r="AA68" s="62"/>
      <c r="AB68" s="62">
        <f t="shared" si="59"/>
        <v>3.0760000000000001</v>
      </c>
      <c r="AC68" s="62"/>
      <c r="AD68" s="62"/>
      <c r="AE68" s="62">
        <f t="shared" si="59"/>
        <v>3.0760000000000001</v>
      </c>
      <c r="AF68" s="62">
        <f t="shared" si="59"/>
        <v>3.0760000000000001</v>
      </c>
      <c r="AG68" s="62"/>
      <c r="AH68" s="62"/>
      <c r="AI68" s="62">
        <f t="shared" si="59"/>
        <v>3.0760000000000001</v>
      </c>
      <c r="AJ68" s="62"/>
      <c r="AK68" s="62"/>
      <c r="AL68" s="62">
        <f t="shared" si="59"/>
        <v>3.0760000000000001</v>
      </c>
      <c r="AM68" s="62"/>
      <c r="AN68" s="62">
        <f t="shared" si="59"/>
        <v>3.0760000000000001</v>
      </c>
      <c r="AO68" s="62">
        <f t="shared" si="59"/>
        <v>3.0760000000000001</v>
      </c>
      <c r="AP68" s="62">
        <f t="shared" si="59"/>
        <v>3.0760000000000001</v>
      </c>
      <c r="AQ68" s="62"/>
      <c r="AR68" s="62"/>
      <c r="AS68" s="62"/>
      <c r="AT68" s="62">
        <f t="shared" si="59"/>
        <v>3.0760000000000001</v>
      </c>
      <c r="AU68" s="62"/>
      <c r="AV68" s="62"/>
      <c r="AW68" s="62">
        <f t="shared" si="59"/>
        <v>3.0760000000000001</v>
      </c>
      <c r="AX68" s="62"/>
      <c r="AY68" s="62"/>
      <c r="AZ68" s="62">
        <f t="shared" si="59"/>
        <v>3.0760000000000001</v>
      </c>
      <c r="BA68" s="62">
        <f t="shared" si="59"/>
        <v>3.0760000000000001</v>
      </c>
      <c r="BB68" s="62">
        <f t="shared" si="59"/>
        <v>3.0760000000000001</v>
      </c>
      <c r="BC68" s="62">
        <f t="shared" si="59"/>
        <v>3.0760000000000001</v>
      </c>
      <c r="BD68" s="62">
        <f t="shared" si="59"/>
        <v>3.0760000000000001</v>
      </c>
      <c r="BE68" s="62">
        <f t="shared" si="59"/>
        <v>3.0760000000000001</v>
      </c>
      <c r="BF68" s="62">
        <f t="shared" si="59"/>
        <v>3.0760000000000001</v>
      </c>
      <c r="BG68" s="62">
        <f t="shared" si="59"/>
        <v>3.0760000000000001</v>
      </c>
      <c r="BH68" s="62"/>
      <c r="BI68" s="62">
        <f t="shared" si="60"/>
        <v>3.0760000000000001</v>
      </c>
      <c r="BJ68" s="62"/>
      <c r="BK68" s="62">
        <f t="shared" si="60"/>
        <v>3.0760000000000001</v>
      </c>
      <c r="BL68" s="62">
        <f t="shared" si="60"/>
        <v>3.0760000000000001</v>
      </c>
      <c r="BM68" s="62">
        <f t="shared" si="60"/>
        <v>3.0760000000000001</v>
      </c>
      <c r="BN68" s="62"/>
      <c r="BO68" s="62"/>
      <c r="BP68" s="62"/>
      <c r="BQ68" s="62">
        <f t="shared" si="60"/>
        <v>3.0760000000000001</v>
      </c>
      <c r="BR68" s="62"/>
      <c r="BS68" s="62"/>
      <c r="BT68" s="62">
        <f t="shared" si="60"/>
        <v>3.0760000000000001</v>
      </c>
      <c r="BU68" s="62"/>
      <c r="BV68" s="62">
        <f t="shared" si="60"/>
        <v>3.0760000000000001</v>
      </c>
      <c r="BW68" s="62">
        <f t="shared" si="60"/>
        <v>3.0760000000000001</v>
      </c>
      <c r="BX68" s="62">
        <f t="shared" si="60"/>
        <v>3.0760000000000001</v>
      </c>
      <c r="BY68" s="62">
        <f t="shared" si="60"/>
        <v>3.0760000000000001</v>
      </c>
      <c r="BZ68" s="62">
        <f t="shared" si="60"/>
        <v>3.0760000000000001</v>
      </c>
      <c r="CA68" s="62"/>
      <c r="CB68" s="62"/>
      <c r="CC68" s="62">
        <f t="shared" si="60"/>
        <v>3.0760000000000001</v>
      </c>
      <c r="CD68" s="62">
        <f t="shared" si="60"/>
        <v>3.0760000000000001</v>
      </c>
      <c r="CE68" s="62">
        <f t="shared" si="60"/>
        <v>3.0760000000000001</v>
      </c>
      <c r="CF68" s="62"/>
      <c r="CG68" s="62">
        <f t="shared" si="58"/>
        <v>3.0760000000000001</v>
      </c>
      <c r="CH68" s="62">
        <f t="shared" si="58"/>
        <v>3.0760000000000001</v>
      </c>
      <c r="CI68" s="62"/>
      <c r="CJ68" s="62">
        <f t="shared" si="58"/>
        <v>3.0760000000000001</v>
      </c>
      <c r="CK68" s="62">
        <f t="shared" si="58"/>
        <v>3.0760000000000001</v>
      </c>
      <c r="CL68" s="62"/>
    </row>
    <row r="69" spans="1:90" x14ac:dyDescent="0.3">
      <c r="A69" s="52" t="str">
        <f>HABITATS!A9</f>
        <v>C3.1</v>
      </c>
      <c r="B69" s="81">
        <f>HABITATS!F30</f>
        <v>2.4460000000000002</v>
      </c>
      <c r="C69" s="62"/>
      <c r="D69" s="62"/>
      <c r="E69" s="62">
        <f t="shared" si="54"/>
        <v>2.4460000000000002</v>
      </c>
      <c r="F69" s="62"/>
      <c r="G69" s="62"/>
      <c r="H69" s="62"/>
      <c r="I69" s="62"/>
      <c r="J69" s="62"/>
      <c r="K69" s="62"/>
      <c r="L69" s="62"/>
      <c r="M69" s="62"/>
      <c r="N69" s="62">
        <f t="shared" si="55"/>
        <v>2.4460000000000002</v>
      </c>
      <c r="O69" s="62">
        <f t="shared" si="55"/>
        <v>2.4460000000000002</v>
      </c>
      <c r="P69" s="62"/>
      <c r="Q69" s="62"/>
      <c r="R69" s="62"/>
      <c r="S69" s="62"/>
      <c r="T69" s="62"/>
      <c r="U69" s="62"/>
      <c r="V69" s="62"/>
      <c r="W69" s="62"/>
      <c r="X69" s="62"/>
      <c r="Y69" s="62"/>
      <c r="Z69" s="62"/>
      <c r="AA69" s="62"/>
      <c r="AB69" s="62"/>
      <c r="AC69" s="62"/>
      <c r="AD69" s="62"/>
      <c r="AE69" s="62"/>
      <c r="AF69" s="62">
        <f t="shared" si="59"/>
        <v>2.4460000000000002</v>
      </c>
      <c r="AG69" s="62"/>
      <c r="AH69" s="62"/>
      <c r="AI69" s="62"/>
      <c r="AJ69" s="62"/>
      <c r="AK69" s="62"/>
      <c r="AL69" s="62"/>
      <c r="AM69" s="62"/>
      <c r="AN69" s="62"/>
      <c r="AO69" s="62"/>
      <c r="AP69" s="62"/>
      <c r="AQ69" s="62"/>
      <c r="AR69" s="62"/>
      <c r="AS69" s="62"/>
      <c r="AT69" s="62"/>
      <c r="AU69" s="62"/>
      <c r="AV69" s="62"/>
      <c r="AW69" s="62"/>
      <c r="AX69" s="62"/>
      <c r="AY69" s="62"/>
      <c r="AZ69" s="62"/>
      <c r="BA69" s="62">
        <f t="shared" si="59"/>
        <v>2.4460000000000002</v>
      </c>
      <c r="BB69" s="62">
        <f t="shared" si="59"/>
        <v>2.4460000000000002</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HABITATS!F31</f>
        <v>2.9369999999999998</v>
      </c>
      <c r="C70" s="62"/>
      <c r="D70" s="62"/>
      <c r="E70" s="62">
        <f t="shared" si="54"/>
        <v>2.9369999999999998</v>
      </c>
      <c r="F70" s="62">
        <f t="shared" si="54"/>
        <v>2.9369999999999998</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1">$B70</f>
        <v>2.9369999999999998</v>
      </c>
      <c r="BA70" s="62"/>
      <c r="BB70" s="62"/>
      <c r="BC70" s="62">
        <f t="shared" si="61"/>
        <v>2.9369999999999998</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58"/>
        <v>2.9369999999999998</v>
      </c>
      <c r="CH70" s="62"/>
      <c r="CI70" s="62">
        <f t="shared" si="58"/>
        <v>2.9369999999999998</v>
      </c>
      <c r="CJ70" s="62">
        <f t="shared" si="58"/>
        <v>2.9369999999999998</v>
      </c>
      <c r="CK70" s="62">
        <f t="shared" si="58"/>
        <v>2.9369999999999998</v>
      </c>
      <c r="CL70" s="62"/>
    </row>
    <row r="71" spans="1:90" x14ac:dyDescent="0.3">
      <c r="A71" s="52" t="str">
        <f>HABITATS!A11</f>
        <v>I2.1</v>
      </c>
      <c r="B71" s="81">
        <f>HABITATS!F32</f>
        <v>30.542999999999999</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1"/>
        <v>30.542999999999999</v>
      </c>
      <c r="BD71" s="62"/>
      <c r="BE71" s="62"/>
      <c r="BF71" s="62"/>
      <c r="BG71" s="62"/>
      <c r="BH71" s="62">
        <f t="shared" si="61"/>
        <v>30.542999999999999</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HABITATS!F33</f>
        <v>4.1819999999999951</v>
      </c>
      <c r="C72" s="62"/>
      <c r="D72" s="62"/>
      <c r="E72" s="62">
        <f t="shared" ref="E72:BK76" si="62">$B72</f>
        <v>4.1819999999999951</v>
      </c>
      <c r="F72" s="62"/>
      <c r="G72" s="62"/>
      <c r="H72" s="62"/>
      <c r="I72" s="62"/>
      <c r="J72" s="62"/>
      <c r="K72" s="62"/>
      <c r="L72" s="62">
        <f t="shared" ref="L72:BG72" si="63">$B72</f>
        <v>4.1819999999999951</v>
      </c>
      <c r="M72" s="62"/>
      <c r="N72" s="62">
        <f t="shared" si="63"/>
        <v>4.1819999999999951</v>
      </c>
      <c r="O72" s="62">
        <f t="shared" si="63"/>
        <v>4.1819999999999951</v>
      </c>
      <c r="P72" s="62"/>
      <c r="Q72" s="62"/>
      <c r="R72" s="62"/>
      <c r="S72" s="62"/>
      <c r="T72" s="62"/>
      <c r="U72" s="62">
        <f t="shared" si="63"/>
        <v>4.1819999999999951</v>
      </c>
      <c r="V72" s="62"/>
      <c r="W72" s="62">
        <f t="shared" si="63"/>
        <v>4.1819999999999951</v>
      </c>
      <c r="X72" s="62">
        <f t="shared" si="63"/>
        <v>4.1819999999999951</v>
      </c>
      <c r="Y72" s="62">
        <f t="shared" si="63"/>
        <v>4.1819999999999951</v>
      </c>
      <c r="Z72" s="62">
        <f t="shared" si="63"/>
        <v>4.1819999999999951</v>
      </c>
      <c r="AA72" s="62"/>
      <c r="AB72" s="62">
        <f>($B72)/100*3</f>
        <v>0.12545999999999985</v>
      </c>
      <c r="AC72" s="62">
        <f t="shared" si="63"/>
        <v>4.1819999999999951</v>
      </c>
      <c r="AD72" s="62"/>
      <c r="AE72" s="62">
        <f t="shared" si="63"/>
        <v>4.1819999999999951</v>
      </c>
      <c r="AF72" s="62">
        <f t="shared" si="63"/>
        <v>4.1819999999999951</v>
      </c>
      <c r="AG72" s="62"/>
      <c r="AH72" s="62">
        <f>($B72)/100*3</f>
        <v>0.12545999999999985</v>
      </c>
      <c r="AI72" s="62">
        <f t="shared" si="63"/>
        <v>4.1819999999999951</v>
      </c>
      <c r="AJ72" s="62"/>
      <c r="AK72" s="62"/>
      <c r="AL72" s="62"/>
      <c r="AM72" s="62"/>
      <c r="AN72" s="62"/>
      <c r="AO72" s="62">
        <f t="shared" si="63"/>
        <v>4.1819999999999951</v>
      </c>
      <c r="AP72" s="62">
        <f t="shared" si="63"/>
        <v>4.1819999999999951</v>
      </c>
      <c r="AQ72" s="62"/>
      <c r="AR72" s="62">
        <f t="shared" si="63"/>
        <v>4.1819999999999951</v>
      </c>
      <c r="AS72" s="62"/>
      <c r="AT72" s="62">
        <f t="shared" si="63"/>
        <v>4.1819999999999951</v>
      </c>
      <c r="AU72" s="62"/>
      <c r="AV72" s="62">
        <f t="shared" si="63"/>
        <v>4.1819999999999951</v>
      </c>
      <c r="AW72" s="62">
        <f t="shared" si="63"/>
        <v>4.1819999999999951</v>
      </c>
      <c r="AX72" s="62"/>
      <c r="AY72" s="62"/>
      <c r="AZ72" s="62">
        <f t="shared" si="63"/>
        <v>4.1819999999999951</v>
      </c>
      <c r="BA72" s="62">
        <f t="shared" si="63"/>
        <v>4.1819999999999951</v>
      </c>
      <c r="BB72" s="62">
        <f t="shared" si="63"/>
        <v>4.1819999999999951</v>
      </c>
      <c r="BC72" s="62"/>
      <c r="BD72" s="62">
        <f t="shared" si="63"/>
        <v>4.1819999999999951</v>
      </c>
      <c r="BE72" s="62">
        <f t="shared" si="63"/>
        <v>4.1819999999999951</v>
      </c>
      <c r="BF72" s="62">
        <f t="shared" si="63"/>
        <v>4.1819999999999951</v>
      </c>
      <c r="BG72" s="62">
        <f t="shared" si="63"/>
        <v>4.1819999999999951</v>
      </c>
      <c r="BH72" s="62"/>
      <c r="BI72" s="62"/>
      <c r="BJ72" s="62"/>
      <c r="BK72" s="62"/>
      <c r="BL72" s="62">
        <f t="shared" ref="BL72:CL78" si="64">$B72</f>
        <v>4.1819999999999951</v>
      </c>
      <c r="BM72" s="62">
        <f t="shared" si="64"/>
        <v>4.1819999999999951</v>
      </c>
      <c r="BN72" s="62"/>
      <c r="BO72" s="62"/>
      <c r="BP72" s="62">
        <f t="shared" si="64"/>
        <v>4.1819999999999951</v>
      </c>
      <c r="BQ72" s="62">
        <f t="shared" si="64"/>
        <v>4.1819999999999951</v>
      </c>
      <c r="BR72" s="62"/>
      <c r="BS72" s="62"/>
      <c r="BT72" s="62">
        <f t="shared" si="64"/>
        <v>4.1819999999999951</v>
      </c>
      <c r="BU72" s="62"/>
      <c r="BV72" s="62">
        <f t="shared" si="64"/>
        <v>4.1819999999999951</v>
      </c>
      <c r="BW72" s="62">
        <f t="shared" si="64"/>
        <v>4.1819999999999951</v>
      </c>
      <c r="BX72" s="62">
        <f t="shared" si="64"/>
        <v>4.1819999999999951</v>
      </c>
      <c r="BY72" s="62">
        <f t="shared" si="64"/>
        <v>4.1819999999999951</v>
      </c>
      <c r="BZ72" s="62"/>
      <c r="CA72" s="62"/>
      <c r="CB72" s="62"/>
      <c r="CC72" s="62"/>
      <c r="CD72" s="62"/>
      <c r="CE72" s="62"/>
      <c r="CF72" s="62"/>
      <c r="CG72" s="62">
        <f t="shared" si="64"/>
        <v>4.1819999999999951</v>
      </c>
      <c r="CH72" s="62"/>
      <c r="CI72" s="62"/>
      <c r="CJ72" s="62">
        <f t="shared" si="64"/>
        <v>4.1819999999999951</v>
      </c>
      <c r="CK72" s="62">
        <f t="shared" si="64"/>
        <v>4.1819999999999951</v>
      </c>
      <c r="CL72" s="62"/>
    </row>
    <row r="73" spans="1:90" x14ac:dyDescent="0.3">
      <c r="A73" s="52" t="str">
        <f>HABITATS!A13</f>
        <v>J1.3</v>
      </c>
      <c r="B73" s="81">
        <f>HABITATS!F34</f>
        <v>4.7380000000000004</v>
      </c>
      <c r="C73" s="62"/>
      <c r="D73" s="62"/>
      <c r="E73" s="62">
        <f t="shared" si="62"/>
        <v>4.7380000000000004</v>
      </c>
      <c r="F73" s="62"/>
      <c r="G73" s="62"/>
      <c r="H73" s="62"/>
      <c r="I73" s="62"/>
      <c r="J73" s="62"/>
      <c r="K73" s="62">
        <f t="shared" ref="K73:BH76" si="65">$B73</f>
        <v>4.7380000000000004</v>
      </c>
      <c r="L73" s="62">
        <f t="shared" si="65"/>
        <v>4.7380000000000004</v>
      </c>
      <c r="M73" s="62">
        <f t="shared" si="65"/>
        <v>4.7380000000000004</v>
      </c>
      <c r="N73" s="62">
        <f t="shared" si="65"/>
        <v>4.7380000000000004</v>
      </c>
      <c r="O73" s="62">
        <f t="shared" si="65"/>
        <v>4.7380000000000004</v>
      </c>
      <c r="P73" s="62"/>
      <c r="Q73" s="62"/>
      <c r="R73" s="62">
        <f t="shared" si="65"/>
        <v>4.7380000000000004</v>
      </c>
      <c r="S73" s="62">
        <f t="shared" si="65"/>
        <v>4.7380000000000004</v>
      </c>
      <c r="T73" s="62">
        <f t="shared" si="65"/>
        <v>4.7380000000000004</v>
      </c>
      <c r="U73" s="62">
        <f t="shared" si="65"/>
        <v>4.7380000000000004</v>
      </c>
      <c r="V73" s="62">
        <f t="shared" si="65"/>
        <v>4.7380000000000004</v>
      </c>
      <c r="W73" s="62">
        <f t="shared" si="65"/>
        <v>4.7380000000000004</v>
      </c>
      <c r="X73" s="62">
        <f t="shared" si="65"/>
        <v>4.7380000000000004</v>
      </c>
      <c r="Y73" s="62">
        <f t="shared" si="65"/>
        <v>4.7380000000000004</v>
      </c>
      <c r="Z73" s="62">
        <f t="shared" si="65"/>
        <v>4.7380000000000004</v>
      </c>
      <c r="AA73" s="62"/>
      <c r="AB73" s="62">
        <f t="shared" si="65"/>
        <v>4.7380000000000004</v>
      </c>
      <c r="AC73" s="62">
        <f t="shared" si="65"/>
        <v>4.7380000000000004</v>
      </c>
      <c r="AD73" s="62"/>
      <c r="AE73" s="62">
        <f t="shared" si="65"/>
        <v>4.7380000000000004</v>
      </c>
      <c r="AF73" s="62">
        <f t="shared" si="65"/>
        <v>4.7380000000000004</v>
      </c>
      <c r="AG73" s="62"/>
      <c r="AH73" s="62">
        <f t="shared" si="65"/>
        <v>4.7380000000000004</v>
      </c>
      <c r="AI73" s="62">
        <f t="shared" si="65"/>
        <v>4.7380000000000004</v>
      </c>
      <c r="AJ73" s="62"/>
      <c r="AK73" s="62">
        <f t="shared" si="65"/>
        <v>4.7380000000000004</v>
      </c>
      <c r="AL73" s="62">
        <f t="shared" si="65"/>
        <v>4.7380000000000004</v>
      </c>
      <c r="AM73" s="62">
        <f t="shared" si="65"/>
        <v>4.7380000000000004</v>
      </c>
      <c r="AN73" s="62"/>
      <c r="AO73" s="62">
        <f t="shared" si="65"/>
        <v>4.7380000000000004</v>
      </c>
      <c r="AP73" s="62">
        <f t="shared" si="65"/>
        <v>4.7380000000000004</v>
      </c>
      <c r="AQ73" s="62">
        <f t="shared" si="65"/>
        <v>4.7380000000000004</v>
      </c>
      <c r="AR73" s="62">
        <f t="shared" si="65"/>
        <v>4.7380000000000004</v>
      </c>
      <c r="AS73" s="62">
        <f t="shared" si="65"/>
        <v>4.7380000000000004</v>
      </c>
      <c r="AT73" s="62">
        <f t="shared" si="65"/>
        <v>4.7380000000000004</v>
      </c>
      <c r="AU73" s="62">
        <f t="shared" si="65"/>
        <v>4.7380000000000004</v>
      </c>
      <c r="AV73" s="62">
        <f t="shared" si="65"/>
        <v>4.7380000000000004</v>
      </c>
      <c r="AW73" s="62">
        <f t="shared" si="65"/>
        <v>4.7380000000000004</v>
      </c>
      <c r="AX73" s="62">
        <f t="shared" si="65"/>
        <v>4.7380000000000004</v>
      </c>
      <c r="AY73" s="62">
        <f t="shared" si="65"/>
        <v>4.7380000000000004</v>
      </c>
      <c r="AZ73" s="62">
        <f t="shared" si="65"/>
        <v>4.7380000000000004</v>
      </c>
      <c r="BA73" s="62">
        <f t="shared" si="65"/>
        <v>4.7380000000000004</v>
      </c>
      <c r="BB73" s="62">
        <f t="shared" si="65"/>
        <v>4.7380000000000004</v>
      </c>
      <c r="BC73" s="62">
        <f t="shared" si="65"/>
        <v>4.7380000000000004</v>
      </c>
      <c r="BD73" s="62"/>
      <c r="BE73" s="62"/>
      <c r="BF73" s="62"/>
      <c r="BG73" s="62"/>
      <c r="BH73" s="62">
        <f t="shared" si="65"/>
        <v>4.7380000000000004</v>
      </c>
      <c r="BI73" s="62"/>
      <c r="BJ73" s="62"/>
      <c r="BK73" s="62"/>
      <c r="BL73" s="62"/>
      <c r="BM73" s="62"/>
      <c r="BN73" s="62"/>
      <c r="BO73" s="62"/>
      <c r="BP73" s="62"/>
      <c r="BQ73" s="62"/>
      <c r="BR73" s="62"/>
      <c r="BS73" s="62"/>
      <c r="BT73" s="62"/>
      <c r="BU73" s="62"/>
      <c r="BV73" s="62"/>
      <c r="BW73" s="62">
        <f t="shared" si="64"/>
        <v>4.7380000000000004</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HABITATS!F35</f>
        <v>1.0000000000000009E-3</v>
      </c>
      <c r="C74" s="62">
        <f t="shared" ref="C74:C76" si="66">$B74</f>
        <v>1.0000000000000009E-3</v>
      </c>
      <c r="D74" s="62"/>
      <c r="E74" s="62">
        <f t="shared" si="62"/>
        <v>1.0000000000000009E-3</v>
      </c>
      <c r="F74" s="62"/>
      <c r="G74" s="62"/>
      <c r="H74" s="62">
        <f t="shared" si="62"/>
        <v>1.0000000000000009E-3</v>
      </c>
      <c r="I74" s="62">
        <f t="shared" si="62"/>
        <v>1.0000000000000009E-3</v>
      </c>
      <c r="J74" s="62">
        <f t="shared" si="62"/>
        <v>1.0000000000000009E-3</v>
      </c>
      <c r="K74" s="62"/>
      <c r="L74" s="62">
        <f t="shared" si="65"/>
        <v>1.0000000000000009E-3</v>
      </c>
      <c r="M74" s="62"/>
      <c r="N74" s="62"/>
      <c r="O74" s="62">
        <f t="shared" si="65"/>
        <v>1.0000000000000009E-3</v>
      </c>
      <c r="P74" s="62"/>
      <c r="Q74" s="62"/>
      <c r="R74" s="62">
        <f t="shared" si="65"/>
        <v>1.0000000000000009E-3</v>
      </c>
      <c r="S74" s="62">
        <f t="shared" si="65"/>
        <v>1.0000000000000009E-3</v>
      </c>
      <c r="T74" s="62">
        <f t="shared" si="65"/>
        <v>1.0000000000000009E-3</v>
      </c>
      <c r="U74" s="62">
        <f t="shared" si="65"/>
        <v>1.0000000000000009E-3</v>
      </c>
      <c r="V74" s="62">
        <f t="shared" si="65"/>
        <v>1.0000000000000009E-3</v>
      </c>
      <c r="W74" s="62"/>
      <c r="X74" s="62">
        <f t="shared" si="65"/>
        <v>1.0000000000000009E-3</v>
      </c>
      <c r="Y74" s="62">
        <f t="shared" si="65"/>
        <v>1.0000000000000009E-3</v>
      </c>
      <c r="Z74" s="62"/>
      <c r="AA74" s="62"/>
      <c r="AB74" s="62"/>
      <c r="AC74" s="62">
        <f t="shared" si="65"/>
        <v>1.0000000000000009E-3</v>
      </c>
      <c r="AD74" s="62"/>
      <c r="AE74" s="62">
        <f t="shared" si="65"/>
        <v>1.0000000000000009E-3</v>
      </c>
      <c r="AF74" s="62">
        <f t="shared" si="65"/>
        <v>1.0000000000000009E-3</v>
      </c>
      <c r="AG74" s="62"/>
      <c r="AH74" s="62"/>
      <c r="AI74" s="62"/>
      <c r="AJ74" s="62"/>
      <c r="AK74" s="62"/>
      <c r="AL74" s="62"/>
      <c r="AM74" s="62">
        <f t="shared" si="65"/>
        <v>1.0000000000000009E-3</v>
      </c>
      <c r="AN74" s="62"/>
      <c r="AO74" s="62">
        <f t="shared" si="65"/>
        <v>1.0000000000000009E-3</v>
      </c>
      <c r="AP74" s="62">
        <f t="shared" si="65"/>
        <v>1.0000000000000009E-3</v>
      </c>
      <c r="AQ74" s="62">
        <f t="shared" si="65"/>
        <v>1.0000000000000009E-3</v>
      </c>
      <c r="AR74" s="62"/>
      <c r="AS74" s="62">
        <f t="shared" si="65"/>
        <v>1.0000000000000009E-3</v>
      </c>
      <c r="AT74" s="62">
        <f t="shared" si="65"/>
        <v>1.0000000000000009E-3</v>
      </c>
      <c r="AU74" s="62"/>
      <c r="AV74" s="62">
        <f t="shared" si="65"/>
        <v>1.0000000000000009E-3</v>
      </c>
      <c r="AW74" s="62"/>
      <c r="AX74" s="62"/>
      <c r="AY74" s="62"/>
      <c r="AZ74" s="62">
        <f t="shared" si="65"/>
        <v>1.0000000000000009E-3</v>
      </c>
      <c r="BA74" s="62"/>
      <c r="BB74" s="62"/>
      <c r="BC74" s="62">
        <f t="shared" si="65"/>
        <v>1.0000000000000009E-3</v>
      </c>
      <c r="BD74" s="62">
        <f t="shared" si="65"/>
        <v>1.0000000000000009E-3</v>
      </c>
      <c r="BE74" s="62"/>
      <c r="BF74" s="62"/>
      <c r="BG74" s="62"/>
      <c r="BH74" s="62"/>
      <c r="BI74" s="62"/>
      <c r="BJ74" s="62"/>
      <c r="BK74" s="62"/>
      <c r="BL74" s="62"/>
      <c r="BM74" s="62"/>
      <c r="BN74" s="62">
        <f t="shared" si="64"/>
        <v>1.0000000000000009E-3</v>
      </c>
      <c r="BO74" s="62"/>
      <c r="BP74" s="62">
        <f t="shared" si="64"/>
        <v>1.0000000000000009E-3</v>
      </c>
      <c r="BQ74" s="62">
        <f t="shared" si="64"/>
        <v>1.0000000000000009E-3</v>
      </c>
      <c r="BR74" s="62">
        <f t="shared" si="64"/>
        <v>1.0000000000000009E-3</v>
      </c>
      <c r="BS74" s="62">
        <f t="shared" si="64"/>
        <v>1.0000000000000009E-3</v>
      </c>
      <c r="BT74" s="62">
        <f t="shared" si="64"/>
        <v>1.0000000000000009E-3</v>
      </c>
      <c r="BU74" s="62"/>
      <c r="BV74" s="62"/>
      <c r="BW74" s="62">
        <f t="shared" si="64"/>
        <v>1.0000000000000009E-3</v>
      </c>
      <c r="BX74" s="62">
        <f t="shared" si="64"/>
        <v>1.0000000000000009E-3</v>
      </c>
      <c r="BY74" s="62">
        <f t="shared" si="64"/>
        <v>1.0000000000000009E-3</v>
      </c>
      <c r="BZ74" s="62">
        <f t="shared" si="64"/>
        <v>1.0000000000000009E-3</v>
      </c>
      <c r="CA74" s="62">
        <f t="shared" si="64"/>
        <v>1.0000000000000009E-3</v>
      </c>
      <c r="CB74" s="62">
        <f t="shared" si="64"/>
        <v>1.0000000000000009E-3</v>
      </c>
      <c r="CC74" s="62">
        <f t="shared" si="64"/>
        <v>1.0000000000000009E-3</v>
      </c>
      <c r="CD74" s="62"/>
      <c r="CE74" s="62"/>
      <c r="CF74" s="62"/>
      <c r="CG74" s="62"/>
      <c r="CH74" s="62"/>
      <c r="CI74" s="62"/>
      <c r="CJ74" s="62">
        <f t="shared" si="64"/>
        <v>1.0000000000000009E-3</v>
      </c>
      <c r="CK74" s="62">
        <f t="shared" si="64"/>
        <v>1.0000000000000009E-3</v>
      </c>
      <c r="CL74" s="62">
        <f t="shared" si="64"/>
        <v>1.0000000000000009E-3</v>
      </c>
    </row>
    <row r="75" spans="1:90" x14ac:dyDescent="0.3">
      <c r="A75" s="52" t="str">
        <f>HABITATS!A15</f>
        <v>J2.2</v>
      </c>
      <c r="B75" s="81">
        <f>HABITATS!F36</f>
        <v>0</v>
      </c>
      <c r="C75" s="62">
        <f t="shared" si="66"/>
        <v>0</v>
      </c>
      <c r="D75" s="62">
        <v>0</v>
      </c>
      <c r="E75" s="62">
        <f t="shared" si="62"/>
        <v>0</v>
      </c>
      <c r="F75" s="62"/>
      <c r="G75" s="62"/>
      <c r="H75" s="62">
        <f t="shared" si="62"/>
        <v>0</v>
      </c>
      <c r="I75" s="62">
        <f t="shared" si="62"/>
        <v>0</v>
      </c>
      <c r="J75" s="62">
        <f t="shared" si="62"/>
        <v>0</v>
      </c>
      <c r="K75" s="62"/>
      <c r="L75" s="62">
        <f t="shared" si="65"/>
        <v>0</v>
      </c>
      <c r="M75" s="62"/>
      <c r="N75" s="62"/>
      <c r="O75" s="62">
        <f t="shared" si="65"/>
        <v>0</v>
      </c>
      <c r="P75" s="62"/>
      <c r="Q75" s="62"/>
      <c r="R75" s="62">
        <f t="shared" si="65"/>
        <v>0</v>
      </c>
      <c r="S75" s="62">
        <f t="shared" si="65"/>
        <v>0</v>
      </c>
      <c r="T75" s="62">
        <f t="shared" si="65"/>
        <v>0</v>
      </c>
      <c r="U75" s="62">
        <f t="shared" si="65"/>
        <v>0</v>
      </c>
      <c r="V75" s="62">
        <f t="shared" si="65"/>
        <v>0</v>
      </c>
      <c r="W75" s="62"/>
      <c r="X75" s="62">
        <f t="shared" si="65"/>
        <v>0</v>
      </c>
      <c r="Y75" s="62">
        <f t="shared" si="65"/>
        <v>0</v>
      </c>
      <c r="Z75" s="62"/>
      <c r="AA75" s="62"/>
      <c r="AB75" s="62"/>
      <c r="AC75" s="62">
        <f t="shared" si="65"/>
        <v>0</v>
      </c>
      <c r="AD75" s="62"/>
      <c r="AE75" s="62">
        <f t="shared" si="65"/>
        <v>0</v>
      </c>
      <c r="AF75" s="62">
        <f t="shared" si="65"/>
        <v>0</v>
      </c>
      <c r="AG75" s="62"/>
      <c r="AH75" s="62"/>
      <c r="AI75" s="62"/>
      <c r="AJ75" s="62"/>
      <c r="AK75" s="62"/>
      <c r="AL75" s="62"/>
      <c r="AM75" s="62">
        <f t="shared" si="65"/>
        <v>0</v>
      </c>
      <c r="AN75" s="62"/>
      <c r="AO75" s="62">
        <f t="shared" si="65"/>
        <v>0</v>
      </c>
      <c r="AP75" s="62">
        <f t="shared" si="65"/>
        <v>0</v>
      </c>
      <c r="AQ75" s="62">
        <f t="shared" si="65"/>
        <v>0</v>
      </c>
      <c r="AR75" s="62"/>
      <c r="AS75" s="62">
        <f t="shared" si="65"/>
        <v>0</v>
      </c>
      <c r="AT75" s="62">
        <f t="shared" si="65"/>
        <v>0</v>
      </c>
      <c r="AU75" s="62"/>
      <c r="AV75" s="62">
        <f t="shared" si="65"/>
        <v>0</v>
      </c>
      <c r="AW75" s="62"/>
      <c r="AX75" s="62"/>
      <c r="AY75" s="62"/>
      <c r="AZ75" s="62">
        <f t="shared" si="65"/>
        <v>0</v>
      </c>
      <c r="BA75" s="62"/>
      <c r="BB75" s="62"/>
      <c r="BC75" s="62">
        <f t="shared" si="65"/>
        <v>0</v>
      </c>
      <c r="BD75" s="62">
        <f t="shared" si="65"/>
        <v>0</v>
      </c>
      <c r="BE75" s="62"/>
      <c r="BF75" s="62"/>
      <c r="BG75" s="62"/>
      <c r="BH75" s="62"/>
      <c r="BI75" s="62"/>
      <c r="BJ75" s="62"/>
      <c r="BK75" s="62"/>
      <c r="BL75" s="62"/>
      <c r="BM75" s="62"/>
      <c r="BN75" s="62">
        <f t="shared" si="64"/>
        <v>0</v>
      </c>
      <c r="BO75" s="62"/>
      <c r="BP75" s="62">
        <f t="shared" si="64"/>
        <v>0</v>
      </c>
      <c r="BQ75" s="62">
        <f t="shared" si="64"/>
        <v>0</v>
      </c>
      <c r="BR75" s="62">
        <f t="shared" si="64"/>
        <v>0</v>
      </c>
      <c r="BS75" s="62">
        <f t="shared" si="64"/>
        <v>0</v>
      </c>
      <c r="BT75" s="62">
        <f t="shared" si="64"/>
        <v>0</v>
      </c>
      <c r="BU75" s="62"/>
      <c r="BV75" s="62"/>
      <c r="BW75" s="62">
        <f t="shared" si="64"/>
        <v>0</v>
      </c>
      <c r="BX75" s="62"/>
      <c r="BY75" s="62">
        <f t="shared" si="64"/>
        <v>0</v>
      </c>
      <c r="BZ75" s="62">
        <f t="shared" si="64"/>
        <v>0</v>
      </c>
      <c r="CA75" s="62">
        <f t="shared" si="64"/>
        <v>0</v>
      </c>
      <c r="CB75" s="62"/>
      <c r="CC75" s="62">
        <f t="shared" si="64"/>
        <v>0</v>
      </c>
      <c r="CD75" s="62"/>
      <c r="CE75" s="62"/>
      <c r="CF75" s="62"/>
      <c r="CG75" s="62"/>
      <c r="CH75" s="62"/>
      <c r="CI75" s="62"/>
      <c r="CJ75" s="62">
        <f t="shared" si="64"/>
        <v>0</v>
      </c>
      <c r="CK75" s="62">
        <f t="shared" si="64"/>
        <v>0</v>
      </c>
      <c r="CL75" s="62">
        <f t="shared" si="64"/>
        <v>0</v>
      </c>
    </row>
    <row r="76" spans="1:90" x14ac:dyDescent="0.3">
      <c r="A76" s="52" t="str">
        <f>HABITATS!A16</f>
        <v>J2.3</v>
      </c>
      <c r="B76" s="81">
        <f>HABITATS!F37</f>
        <v>2.2999999999999909E-2</v>
      </c>
      <c r="C76" s="62">
        <f t="shared" si="66"/>
        <v>2.2999999999999909E-2</v>
      </c>
      <c r="D76" s="62">
        <v>0</v>
      </c>
      <c r="E76" s="62">
        <f t="shared" si="62"/>
        <v>2.2999999999999909E-2</v>
      </c>
      <c r="F76" s="62"/>
      <c r="G76" s="62"/>
      <c r="H76" s="62">
        <f t="shared" si="62"/>
        <v>2.2999999999999909E-2</v>
      </c>
      <c r="I76" s="62">
        <f t="shared" si="62"/>
        <v>2.2999999999999909E-2</v>
      </c>
      <c r="J76" s="62">
        <f t="shared" si="62"/>
        <v>2.2999999999999909E-2</v>
      </c>
      <c r="K76" s="62"/>
      <c r="L76" s="62">
        <f t="shared" si="65"/>
        <v>2.2999999999999909E-2</v>
      </c>
      <c r="M76" s="62"/>
      <c r="N76" s="62"/>
      <c r="O76" s="62">
        <f t="shared" si="65"/>
        <v>2.2999999999999909E-2</v>
      </c>
      <c r="P76" s="62"/>
      <c r="Q76" s="62"/>
      <c r="R76" s="62">
        <f t="shared" si="65"/>
        <v>2.2999999999999909E-2</v>
      </c>
      <c r="S76" s="62">
        <f t="shared" si="65"/>
        <v>2.2999999999999909E-2</v>
      </c>
      <c r="T76" s="62">
        <f t="shared" si="65"/>
        <v>2.2999999999999909E-2</v>
      </c>
      <c r="U76" s="62">
        <f t="shared" si="65"/>
        <v>2.2999999999999909E-2</v>
      </c>
      <c r="V76" s="62">
        <f t="shared" si="65"/>
        <v>2.2999999999999909E-2</v>
      </c>
      <c r="W76" s="62"/>
      <c r="X76" s="62">
        <f t="shared" si="65"/>
        <v>2.2999999999999909E-2</v>
      </c>
      <c r="Y76" s="62">
        <f t="shared" si="65"/>
        <v>2.2999999999999909E-2</v>
      </c>
      <c r="Z76" s="62"/>
      <c r="AA76" s="62"/>
      <c r="AB76" s="62"/>
      <c r="AC76" s="62">
        <f t="shared" si="65"/>
        <v>2.2999999999999909E-2</v>
      </c>
      <c r="AD76" s="62"/>
      <c r="AE76" s="62">
        <f t="shared" si="65"/>
        <v>2.2999999999999909E-2</v>
      </c>
      <c r="AF76" s="62">
        <f t="shared" si="65"/>
        <v>2.2999999999999909E-2</v>
      </c>
      <c r="AG76" s="62"/>
      <c r="AH76" s="62"/>
      <c r="AI76" s="62"/>
      <c r="AJ76" s="62"/>
      <c r="AK76" s="62"/>
      <c r="AL76" s="62"/>
      <c r="AM76" s="62">
        <f t="shared" si="65"/>
        <v>2.2999999999999909E-2</v>
      </c>
      <c r="AN76" s="62"/>
      <c r="AO76" s="62">
        <f t="shared" si="65"/>
        <v>2.2999999999999909E-2</v>
      </c>
      <c r="AP76" s="62">
        <f t="shared" si="65"/>
        <v>2.2999999999999909E-2</v>
      </c>
      <c r="AQ76" s="62">
        <f t="shared" si="65"/>
        <v>2.2999999999999909E-2</v>
      </c>
      <c r="AR76" s="62"/>
      <c r="AS76" s="62">
        <f t="shared" si="65"/>
        <v>2.2999999999999909E-2</v>
      </c>
      <c r="AT76" s="62">
        <f t="shared" si="65"/>
        <v>2.2999999999999909E-2</v>
      </c>
      <c r="AU76" s="62"/>
      <c r="AV76" s="62">
        <f t="shared" si="65"/>
        <v>2.2999999999999909E-2</v>
      </c>
      <c r="AW76" s="62"/>
      <c r="AX76" s="62"/>
      <c r="AY76" s="62"/>
      <c r="AZ76" s="62">
        <f t="shared" si="65"/>
        <v>2.2999999999999909E-2</v>
      </c>
      <c r="BA76" s="62"/>
      <c r="BB76" s="62"/>
      <c r="BC76" s="62">
        <f t="shared" si="65"/>
        <v>2.2999999999999909E-2</v>
      </c>
      <c r="BD76" s="62">
        <f t="shared" si="65"/>
        <v>2.2999999999999909E-2</v>
      </c>
      <c r="BE76" s="62"/>
      <c r="BF76" s="62"/>
      <c r="BG76" s="62"/>
      <c r="BH76" s="62"/>
      <c r="BI76" s="62"/>
      <c r="BJ76" s="62"/>
      <c r="BK76" s="62">
        <f t="shared" si="62"/>
        <v>2.2999999999999909E-2</v>
      </c>
      <c r="BL76" s="62"/>
      <c r="BM76" s="62">
        <f t="shared" si="64"/>
        <v>2.2999999999999909E-2</v>
      </c>
      <c r="BN76" s="62">
        <f t="shared" si="64"/>
        <v>2.2999999999999909E-2</v>
      </c>
      <c r="BO76" s="62">
        <f t="shared" si="64"/>
        <v>2.2999999999999909E-2</v>
      </c>
      <c r="BP76" s="62">
        <f t="shared" si="64"/>
        <v>2.2999999999999909E-2</v>
      </c>
      <c r="BQ76" s="62">
        <f t="shared" si="64"/>
        <v>2.2999999999999909E-2</v>
      </c>
      <c r="BR76" s="62">
        <f t="shared" si="64"/>
        <v>2.2999999999999909E-2</v>
      </c>
      <c r="BS76" s="62">
        <f t="shared" si="64"/>
        <v>2.2999999999999909E-2</v>
      </c>
      <c r="BT76" s="62">
        <f t="shared" si="64"/>
        <v>2.2999999999999909E-2</v>
      </c>
      <c r="BU76" s="62">
        <f t="shared" si="64"/>
        <v>2.2999999999999909E-2</v>
      </c>
      <c r="BV76" s="62"/>
      <c r="BW76" s="62">
        <f t="shared" si="64"/>
        <v>2.2999999999999909E-2</v>
      </c>
      <c r="BX76" s="62">
        <f t="shared" si="64"/>
        <v>2.2999999999999909E-2</v>
      </c>
      <c r="BY76" s="62">
        <f t="shared" si="64"/>
        <v>2.2999999999999909E-2</v>
      </c>
      <c r="BZ76" s="62">
        <f t="shared" si="64"/>
        <v>2.2999999999999909E-2</v>
      </c>
      <c r="CA76" s="62">
        <f t="shared" si="64"/>
        <v>2.2999999999999909E-2</v>
      </c>
      <c r="CB76" s="62">
        <f t="shared" si="64"/>
        <v>2.2999999999999909E-2</v>
      </c>
      <c r="CC76" s="62">
        <f t="shared" si="64"/>
        <v>2.2999999999999909E-2</v>
      </c>
      <c r="CD76" s="62"/>
      <c r="CE76" s="62"/>
      <c r="CF76" s="62"/>
      <c r="CG76" s="62"/>
      <c r="CH76" s="62"/>
      <c r="CI76" s="62"/>
      <c r="CJ76" s="62">
        <f t="shared" si="64"/>
        <v>2.2999999999999909E-2</v>
      </c>
      <c r="CK76" s="62">
        <f t="shared" si="64"/>
        <v>2.2999999999999909E-2</v>
      </c>
      <c r="CL76" s="62">
        <f t="shared" si="64"/>
        <v>2.2999999999999909E-2</v>
      </c>
    </row>
    <row r="77" spans="1:90" x14ac:dyDescent="0.3">
      <c r="A77" s="52" t="str">
        <f>HABITATS!A17</f>
        <v>J2.8</v>
      </c>
      <c r="B77" s="81">
        <f>HABITATS!F38</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HABITATS!F39</f>
        <v>5.8999999999999997E-2</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64"/>
        <v>5.8999999999999997E-2</v>
      </c>
      <c r="BN78" s="62"/>
      <c r="BO78" s="62">
        <f t="shared" si="64"/>
        <v>5.8999999999999997E-2</v>
      </c>
      <c r="BP78" s="62">
        <f t="shared" si="64"/>
        <v>5.8999999999999997E-2</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HABITATS!F40</f>
        <v>0.621</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AC80" si="67">SUM(B63:B79)</f>
        <v>52.414999999999992</v>
      </c>
      <c r="C80" s="72">
        <f t="shared" si="67"/>
        <v>2.399999999999991E-2</v>
      </c>
      <c r="D80" s="72">
        <v>0</v>
      </c>
      <c r="E80" s="72">
        <f t="shared" si="67"/>
        <v>21.191999999999993</v>
      </c>
      <c r="F80" s="72">
        <f t="shared" si="67"/>
        <v>2.9369999999999998</v>
      </c>
      <c r="G80" s="72">
        <f t="shared" si="67"/>
        <v>3.0760000000000001</v>
      </c>
      <c r="H80" s="72">
        <f t="shared" si="67"/>
        <v>3.798</v>
      </c>
      <c r="I80" s="72">
        <f t="shared" si="67"/>
        <v>3.8129999999999997</v>
      </c>
      <c r="J80" s="72">
        <f t="shared" si="67"/>
        <v>3.7569999999999997</v>
      </c>
      <c r="K80" s="72">
        <f t="shared" si="67"/>
        <v>4.7380000000000004</v>
      </c>
      <c r="L80" s="72">
        <f t="shared" si="67"/>
        <v>15.737999999999994</v>
      </c>
      <c r="M80" s="72">
        <f t="shared" si="67"/>
        <v>4.7380000000000004</v>
      </c>
      <c r="N80" s="72">
        <f t="shared" si="67"/>
        <v>18.215999999999994</v>
      </c>
      <c r="O80" s="72">
        <f t="shared" si="67"/>
        <v>18.183999999999997</v>
      </c>
      <c r="P80" s="72">
        <f t="shared" si="67"/>
        <v>3.718</v>
      </c>
      <c r="Q80" s="72">
        <f t="shared" si="67"/>
        <v>3.774</v>
      </c>
      <c r="R80" s="72">
        <f t="shared" si="67"/>
        <v>8.5510000000000002</v>
      </c>
      <c r="S80" s="72">
        <f t="shared" si="67"/>
        <v>8.4799999999999986</v>
      </c>
      <c r="T80" s="72">
        <f t="shared" si="67"/>
        <v>8.4949999999999992</v>
      </c>
      <c r="U80" s="72">
        <f t="shared" si="67"/>
        <v>12.732999999999995</v>
      </c>
      <c r="V80" s="72">
        <f t="shared" si="67"/>
        <v>8.5510000000000002</v>
      </c>
      <c r="W80" s="72">
        <f t="shared" si="67"/>
        <v>15.784999999999997</v>
      </c>
      <c r="X80" s="72">
        <f t="shared" si="67"/>
        <v>12.717999999999995</v>
      </c>
      <c r="Y80" s="72">
        <f t="shared" si="67"/>
        <v>15.808999999999996</v>
      </c>
      <c r="Z80" s="72">
        <f t="shared" si="67"/>
        <v>15.713999999999995</v>
      </c>
      <c r="AA80" s="72">
        <f t="shared" si="67"/>
        <v>3.718</v>
      </c>
      <c r="AB80" s="72">
        <f t="shared" si="67"/>
        <v>7.9394600000000004</v>
      </c>
      <c r="AC80" s="72">
        <f t="shared" si="67"/>
        <v>12.732999999999995</v>
      </c>
      <c r="AD80" s="72">
        <f t="shared" ref="AD80:BI80" si="68">SUM(AD63:AD79)</f>
        <v>3.718</v>
      </c>
      <c r="AE80" s="72">
        <f t="shared" si="68"/>
        <v>15.793999999999995</v>
      </c>
      <c r="AF80" s="72">
        <f t="shared" si="68"/>
        <v>18.183999999999997</v>
      </c>
      <c r="AG80" s="72">
        <f t="shared" si="68"/>
        <v>3.774</v>
      </c>
      <c r="AH80" s="72">
        <f t="shared" si="68"/>
        <v>8.5814599999999999</v>
      </c>
      <c r="AI80" s="72">
        <f t="shared" si="68"/>
        <v>15.713999999999995</v>
      </c>
      <c r="AJ80" s="72">
        <f t="shared" si="68"/>
        <v>3.718</v>
      </c>
      <c r="AK80" s="72">
        <f t="shared" si="68"/>
        <v>8.527000000000001</v>
      </c>
      <c r="AL80" s="72">
        <f t="shared" si="68"/>
        <v>7.870000000000001</v>
      </c>
      <c r="AM80" s="72">
        <f t="shared" si="68"/>
        <v>8.5510000000000002</v>
      </c>
      <c r="AN80" s="72">
        <f t="shared" si="68"/>
        <v>6.85</v>
      </c>
      <c r="AO80" s="72">
        <f t="shared" si="68"/>
        <v>15.808999999999996</v>
      </c>
      <c r="AP80" s="72">
        <f t="shared" si="68"/>
        <v>15.793999999999995</v>
      </c>
      <c r="AQ80" s="72">
        <f t="shared" si="68"/>
        <v>8.4799999999999986</v>
      </c>
      <c r="AR80" s="72">
        <f t="shared" si="68"/>
        <v>12.637999999999995</v>
      </c>
      <c r="AS80" s="72">
        <f t="shared" si="68"/>
        <v>8.5510000000000002</v>
      </c>
      <c r="AT80" s="72">
        <f t="shared" si="68"/>
        <v>15.793999999999995</v>
      </c>
      <c r="AU80" s="72">
        <f t="shared" si="68"/>
        <v>8.4559999999999995</v>
      </c>
      <c r="AV80" s="72">
        <f t="shared" si="68"/>
        <v>12.661999999999994</v>
      </c>
      <c r="AW80" s="72">
        <f t="shared" si="68"/>
        <v>15.769999999999996</v>
      </c>
      <c r="AX80" s="72">
        <f t="shared" si="68"/>
        <v>8.5120000000000005</v>
      </c>
      <c r="AY80" s="72">
        <f t="shared" si="68"/>
        <v>8.5120000000000005</v>
      </c>
      <c r="AZ80" s="72">
        <f t="shared" si="68"/>
        <v>18.674999999999997</v>
      </c>
      <c r="BA80" s="72">
        <f t="shared" si="68"/>
        <v>18.159999999999997</v>
      </c>
      <c r="BB80" s="72">
        <f t="shared" si="68"/>
        <v>18.215999999999994</v>
      </c>
      <c r="BC80" s="72">
        <f t="shared" si="68"/>
        <v>45.091999999999999</v>
      </c>
      <c r="BD80" s="72">
        <f t="shared" si="68"/>
        <v>7.2819999999999956</v>
      </c>
      <c r="BE80" s="72">
        <f t="shared" si="68"/>
        <v>7.2579999999999956</v>
      </c>
      <c r="BF80" s="72">
        <f t="shared" si="68"/>
        <v>10.990999999999996</v>
      </c>
      <c r="BG80" s="72">
        <f t="shared" si="68"/>
        <v>7.2579999999999956</v>
      </c>
      <c r="BH80" s="72">
        <f t="shared" si="68"/>
        <v>35.280999999999999</v>
      </c>
      <c r="BI80" s="72">
        <f t="shared" si="68"/>
        <v>3.0760000000000001</v>
      </c>
      <c r="BJ80" s="72">
        <f t="shared" ref="BJ80:CL80" si="69">SUM(BJ63:BJ79)</f>
        <v>3.7890000000000001</v>
      </c>
      <c r="BK80" s="72">
        <f t="shared" si="69"/>
        <v>6.8319999999999999</v>
      </c>
      <c r="BL80" s="72">
        <f t="shared" si="69"/>
        <v>7.2579999999999956</v>
      </c>
      <c r="BM80" s="72">
        <f t="shared" si="69"/>
        <v>11.072999999999995</v>
      </c>
      <c r="BN80" s="72">
        <f t="shared" si="69"/>
        <v>3.8129999999999997</v>
      </c>
      <c r="BO80" s="72">
        <f t="shared" si="69"/>
        <v>3.8150000000000004</v>
      </c>
      <c r="BP80" s="72">
        <f t="shared" si="69"/>
        <v>4.3209999999999953</v>
      </c>
      <c r="BQ80" s="72">
        <f t="shared" si="69"/>
        <v>11.014999999999995</v>
      </c>
      <c r="BR80" s="72">
        <f t="shared" si="69"/>
        <v>3.8129999999999997</v>
      </c>
      <c r="BS80" s="72">
        <f t="shared" si="69"/>
        <v>3.8129999999999997</v>
      </c>
      <c r="BT80" s="72">
        <f t="shared" si="69"/>
        <v>11.055999999999994</v>
      </c>
      <c r="BU80" s="72">
        <f t="shared" si="69"/>
        <v>3.8120000000000003</v>
      </c>
      <c r="BV80" s="72">
        <f t="shared" si="69"/>
        <v>7.3139999999999947</v>
      </c>
      <c r="BW80" s="72">
        <f t="shared" si="69"/>
        <v>15.808999999999996</v>
      </c>
      <c r="BX80" s="72">
        <f t="shared" si="69"/>
        <v>11.055999999999994</v>
      </c>
      <c r="BY80" s="72">
        <f t="shared" si="69"/>
        <v>11.055999999999994</v>
      </c>
      <c r="BZ80" s="72">
        <f t="shared" si="69"/>
        <v>6.8739999999999997</v>
      </c>
      <c r="CA80" s="72">
        <f t="shared" si="69"/>
        <v>3.798</v>
      </c>
      <c r="CB80" s="72">
        <f t="shared" si="69"/>
        <v>3.798</v>
      </c>
      <c r="CC80" s="72">
        <f t="shared" si="69"/>
        <v>3.1150000000000002</v>
      </c>
      <c r="CD80" s="72">
        <f t="shared" si="69"/>
        <v>6.7940000000000005</v>
      </c>
      <c r="CE80" s="72">
        <f t="shared" si="69"/>
        <v>6.8090000000000002</v>
      </c>
      <c r="CF80" s="72">
        <f t="shared" si="69"/>
        <v>3.718</v>
      </c>
      <c r="CG80" s="72">
        <f t="shared" si="69"/>
        <v>13.983999999999995</v>
      </c>
      <c r="CH80" s="72">
        <f t="shared" si="69"/>
        <v>6.7940000000000005</v>
      </c>
      <c r="CI80" s="72">
        <f t="shared" si="69"/>
        <v>6.6549999999999994</v>
      </c>
      <c r="CJ80" s="72">
        <f t="shared" si="69"/>
        <v>13.951999999999995</v>
      </c>
      <c r="CK80" s="72">
        <f t="shared" si="69"/>
        <v>13.951999999999995</v>
      </c>
      <c r="CL80" s="72">
        <f t="shared" si="69"/>
        <v>3.742</v>
      </c>
    </row>
    <row r="81" spans="1:90" x14ac:dyDescent="0.3">
      <c r="A81" s="56" t="s">
        <v>627</v>
      </c>
      <c r="B81" s="73" t="s">
        <v>0</v>
      </c>
      <c r="C81" s="73"/>
      <c r="D81" s="74"/>
      <c r="E81" s="74"/>
      <c r="Q81" s="61"/>
      <c r="BC81" s="74"/>
      <c r="BD81" s="74"/>
      <c r="BE81" s="74"/>
    </row>
    <row r="82" spans="1:90" x14ac:dyDescent="0.3">
      <c r="A82" s="52" t="str">
        <f>HABITATS!A3</f>
        <v>A1.1.2</v>
      </c>
      <c r="B82" s="82">
        <f>HABITATS!H24</f>
        <v>3.718</v>
      </c>
      <c r="C82" s="62"/>
      <c r="D82" s="62"/>
      <c r="E82" s="62">
        <f t="shared" ref="E82:J89" si="70">$B82</f>
        <v>3.718</v>
      </c>
      <c r="F82" s="62"/>
      <c r="G82" s="62"/>
      <c r="H82" s="62">
        <f t="shared" si="70"/>
        <v>3.718</v>
      </c>
      <c r="I82" s="62">
        <f t="shared" si="70"/>
        <v>3.718</v>
      </c>
      <c r="J82" s="62">
        <f t="shared" si="70"/>
        <v>3.718</v>
      </c>
      <c r="K82" s="62"/>
      <c r="L82" s="62">
        <f t="shared" ref="L82:AA88" si="71">$B82</f>
        <v>3.718</v>
      </c>
      <c r="M82" s="62"/>
      <c r="N82" s="62">
        <f t="shared" si="71"/>
        <v>3.718</v>
      </c>
      <c r="O82" s="62">
        <f t="shared" si="71"/>
        <v>3.718</v>
      </c>
      <c r="P82" s="62">
        <f t="shared" si="71"/>
        <v>3.718</v>
      </c>
      <c r="Q82" s="62">
        <f t="shared" si="71"/>
        <v>3.718</v>
      </c>
      <c r="R82" s="62">
        <f t="shared" si="71"/>
        <v>3.718</v>
      </c>
      <c r="S82" s="62">
        <f t="shared" si="71"/>
        <v>3.718</v>
      </c>
      <c r="T82" s="62">
        <f t="shared" si="71"/>
        <v>3.718</v>
      </c>
      <c r="U82" s="62">
        <f t="shared" si="71"/>
        <v>3.718</v>
      </c>
      <c r="V82" s="62">
        <f t="shared" si="71"/>
        <v>3.718</v>
      </c>
      <c r="W82" s="62">
        <f t="shared" si="71"/>
        <v>3.718</v>
      </c>
      <c r="X82" s="62">
        <f t="shared" si="71"/>
        <v>3.718</v>
      </c>
      <c r="Y82" s="62">
        <f t="shared" si="71"/>
        <v>3.718</v>
      </c>
      <c r="Z82" s="62">
        <f t="shared" si="71"/>
        <v>3.718</v>
      </c>
      <c r="AA82" s="62">
        <f t="shared" si="71"/>
        <v>3.718</v>
      </c>
      <c r="AB82" s="62"/>
      <c r="AC82" s="62">
        <f t="shared" ref="AC82:BF83" si="72">$B82</f>
        <v>3.718</v>
      </c>
      <c r="AD82" s="62">
        <f t="shared" si="72"/>
        <v>3.718</v>
      </c>
      <c r="AE82" s="62">
        <f t="shared" si="72"/>
        <v>3.718</v>
      </c>
      <c r="AF82" s="62">
        <f t="shared" si="72"/>
        <v>3.718</v>
      </c>
      <c r="AG82" s="62">
        <f t="shared" si="72"/>
        <v>3.718</v>
      </c>
      <c r="AH82" s="62">
        <f t="shared" si="72"/>
        <v>3.718</v>
      </c>
      <c r="AI82" s="62">
        <f t="shared" si="72"/>
        <v>3.718</v>
      </c>
      <c r="AJ82" s="62">
        <f t="shared" si="72"/>
        <v>3.718</v>
      </c>
      <c r="AK82" s="62">
        <f t="shared" si="72"/>
        <v>3.718</v>
      </c>
      <c r="AL82" s="62"/>
      <c r="AM82" s="62">
        <f t="shared" si="72"/>
        <v>3.718</v>
      </c>
      <c r="AN82" s="62">
        <f t="shared" si="72"/>
        <v>3.718</v>
      </c>
      <c r="AO82" s="62">
        <f t="shared" si="72"/>
        <v>3.718</v>
      </c>
      <c r="AP82" s="62">
        <f t="shared" si="72"/>
        <v>3.718</v>
      </c>
      <c r="AQ82" s="62">
        <f t="shared" si="72"/>
        <v>3.718</v>
      </c>
      <c r="AR82" s="62">
        <f t="shared" si="72"/>
        <v>3.718</v>
      </c>
      <c r="AS82" s="62">
        <f t="shared" si="72"/>
        <v>3.718</v>
      </c>
      <c r="AT82" s="62">
        <f t="shared" si="72"/>
        <v>3.718</v>
      </c>
      <c r="AU82" s="62">
        <f t="shared" si="72"/>
        <v>3.718</v>
      </c>
      <c r="AV82" s="62">
        <f t="shared" si="72"/>
        <v>3.718</v>
      </c>
      <c r="AW82" s="62">
        <f t="shared" si="72"/>
        <v>3.718</v>
      </c>
      <c r="AX82" s="62">
        <f t="shared" si="72"/>
        <v>3.718</v>
      </c>
      <c r="AY82" s="62">
        <f t="shared" si="72"/>
        <v>3.718</v>
      </c>
      <c r="AZ82" s="62">
        <f t="shared" si="72"/>
        <v>3.718</v>
      </c>
      <c r="BA82" s="62">
        <f t="shared" si="72"/>
        <v>3.718</v>
      </c>
      <c r="BB82" s="62">
        <f t="shared" si="72"/>
        <v>3.718</v>
      </c>
      <c r="BC82" s="62">
        <f t="shared" si="72"/>
        <v>3.718</v>
      </c>
      <c r="BD82" s="62"/>
      <c r="BE82" s="62"/>
      <c r="BF82" s="62">
        <f t="shared" si="72"/>
        <v>3.718</v>
      </c>
      <c r="BG82" s="62"/>
      <c r="BH82" s="62"/>
      <c r="BI82" s="62"/>
      <c r="BJ82" s="62">
        <f t="shared" ref="BJ82:CE85" si="73">$B82</f>
        <v>3.718</v>
      </c>
      <c r="BK82" s="62">
        <f t="shared" si="73"/>
        <v>3.718</v>
      </c>
      <c r="BL82" s="62"/>
      <c r="BM82" s="62">
        <f t="shared" si="73"/>
        <v>3.718</v>
      </c>
      <c r="BN82" s="62">
        <f t="shared" si="73"/>
        <v>3.718</v>
      </c>
      <c r="BO82" s="62">
        <f t="shared" si="73"/>
        <v>3.718</v>
      </c>
      <c r="BP82" s="62"/>
      <c r="BQ82" s="62">
        <f t="shared" si="73"/>
        <v>3.718</v>
      </c>
      <c r="BR82" s="62">
        <f t="shared" si="73"/>
        <v>3.718</v>
      </c>
      <c r="BS82" s="62">
        <f t="shared" si="73"/>
        <v>3.718</v>
      </c>
      <c r="BT82" s="62">
        <f t="shared" si="73"/>
        <v>3.718</v>
      </c>
      <c r="BU82" s="62">
        <f t="shared" si="73"/>
        <v>3.718</v>
      </c>
      <c r="BV82" s="62"/>
      <c r="BW82" s="62">
        <f t="shared" si="73"/>
        <v>3.718</v>
      </c>
      <c r="BX82" s="62">
        <f t="shared" si="73"/>
        <v>3.718</v>
      </c>
      <c r="BY82" s="62">
        <f t="shared" si="73"/>
        <v>3.718</v>
      </c>
      <c r="BZ82" s="62">
        <f t="shared" si="73"/>
        <v>3.718</v>
      </c>
      <c r="CA82" s="62">
        <f t="shared" si="73"/>
        <v>3.718</v>
      </c>
      <c r="CB82" s="62">
        <f t="shared" si="73"/>
        <v>3.718</v>
      </c>
      <c r="CC82" s="62"/>
      <c r="CD82" s="62">
        <f t="shared" si="73"/>
        <v>3.718</v>
      </c>
      <c r="CE82" s="62">
        <f t="shared" si="73"/>
        <v>3.718</v>
      </c>
      <c r="CF82" s="62">
        <f t="shared" ref="CA82:CL89" si="74">$B82</f>
        <v>3.718</v>
      </c>
      <c r="CG82" s="62">
        <f t="shared" si="74"/>
        <v>3.718</v>
      </c>
      <c r="CH82" s="62">
        <f t="shared" si="74"/>
        <v>3.718</v>
      </c>
      <c r="CI82" s="62">
        <f t="shared" si="74"/>
        <v>3.718</v>
      </c>
      <c r="CJ82" s="62">
        <f t="shared" si="74"/>
        <v>3.718</v>
      </c>
      <c r="CK82" s="62">
        <f t="shared" si="74"/>
        <v>3.718</v>
      </c>
      <c r="CL82" s="62">
        <f t="shared" si="74"/>
        <v>3.718</v>
      </c>
    </row>
    <row r="83" spans="1:90" x14ac:dyDescent="0.3">
      <c r="A83" s="52" t="str">
        <f>HABITATS!A4</f>
        <v>A1.3.2</v>
      </c>
      <c r="B83" s="82">
        <f>HABITATS!H25</f>
        <v>0.95099999999999996</v>
      </c>
      <c r="C83" s="62"/>
      <c r="D83" s="62"/>
      <c r="E83" s="62">
        <f t="shared" si="70"/>
        <v>0.95099999999999996</v>
      </c>
      <c r="F83" s="62"/>
      <c r="G83" s="62"/>
      <c r="H83" s="62">
        <f t="shared" si="70"/>
        <v>0.95099999999999996</v>
      </c>
      <c r="I83" s="62">
        <f t="shared" si="70"/>
        <v>0.95099999999999996</v>
      </c>
      <c r="J83" s="62"/>
      <c r="K83" s="62"/>
      <c r="L83" s="62">
        <f t="shared" si="71"/>
        <v>0.95099999999999996</v>
      </c>
      <c r="M83" s="62"/>
      <c r="N83" s="62">
        <f t="shared" si="71"/>
        <v>0.95099999999999996</v>
      </c>
      <c r="O83" s="62">
        <f t="shared" si="71"/>
        <v>0.95099999999999996</v>
      </c>
      <c r="P83" s="62"/>
      <c r="Q83" s="62">
        <f t="shared" si="71"/>
        <v>0.95099999999999996</v>
      </c>
      <c r="R83" s="62">
        <f t="shared" si="71"/>
        <v>0.95099999999999996</v>
      </c>
      <c r="S83" s="62">
        <f t="shared" si="71"/>
        <v>0.95099999999999996</v>
      </c>
      <c r="T83" s="62">
        <f t="shared" si="71"/>
        <v>0.95099999999999996</v>
      </c>
      <c r="U83" s="62"/>
      <c r="V83" s="62">
        <f t="shared" si="71"/>
        <v>0.95099999999999996</v>
      </c>
      <c r="W83" s="62">
        <f t="shared" si="71"/>
        <v>0.95099999999999996</v>
      </c>
      <c r="X83" s="62">
        <f t="shared" si="71"/>
        <v>0.95099999999999996</v>
      </c>
      <c r="Y83" s="62">
        <f t="shared" si="71"/>
        <v>0.95099999999999996</v>
      </c>
      <c r="Z83" s="62">
        <f t="shared" si="71"/>
        <v>0.95099999999999996</v>
      </c>
      <c r="AA83" s="62">
        <f t="shared" si="71"/>
        <v>0.95099999999999996</v>
      </c>
      <c r="AB83" s="62"/>
      <c r="AC83" s="62"/>
      <c r="AD83" s="62">
        <f t="shared" si="72"/>
        <v>0.95099999999999996</v>
      </c>
      <c r="AE83" s="62">
        <f t="shared" si="72"/>
        <v>0.95099999999999996</v>
      </c>
      <c r="AF83" s="62">
        <f t="shared" si="72"/>
        <v>0.95099999999999996</v>
      </c>
      <c r="AG83" s="62">
        <f t="shared" si="72"/>
        <v>0.95099999999999996</v>
      </c>
      <c r="AH83" s="62">
        <f t="shared" si="72"/>
        <v>0.95099999999999996</v>
      </c>
      <c r="AI83" s="62">
        <f t="shared" si="72"/>
        <v>0.95099999999999996</v>
      </c>
      <c r="AJ83" s="62">
        <f t="shared" si="72"/>
        <v>0.95099999999999996</v>
      </c>
      <c r="AK83" s="62">
        <f t="shared" si="72"/>
        <v>0.95099999999999996</v>
      </c>
      <c r="AL83" s="62"/>
      <c r="AM83" s="62">
        <f t="shared" si="72"/>
        <v>0.95099999999999996</v>
      </c>
      <c r="AN83" s="62"/>
      <c r="AO83" s="62">
        <f t="shared" si="72"/>
        <v>0.95099999999999996</v>
      </c>
      <c r="AP83" s="62">
        <f t="shared" si="72"/>
        <v>0.95099999999999996</v>
      </c>
      <c r="AQ83" s="62">
        <f t="shared" si="72"/>
        <v>0.95099999999999996</v>
      </c>
      <c r="AR83" s="62"/>
      <c r="AS83" s="62">
        <f t="shared" si="72"/>
        <v>0.95099999999999996</v>
      </c>
      <c r="AT83" s="62">
        <f t="shared" si="72"/>
        <v>0.95099999999999996</v>
      </c>
      <c r="AU83" s="62">
        <f t="shared" si="72"/>
        <v>0.95099999999999996</v>
      </c>
      <c r="AV83" s="62">
        <f t="shared" si="72"/>
        <v>0.95099999999999996</v>
      </c>
      <c r="AW83" s="62">
        <f t="shared" si="72"/>
        <v>0.95099999999999996</v>
      </c>
      <c r="AX83" s="62">
        <f t="shared" si="72"/>
        <v>0.95099999999999996</v>
      </c>
      <c r="AY83" s="62">
        <f t="shared" si="72"/>
        <v>0.95099999999999996</v>
      </c>
      <c r="AZ83" s="62">
        <f t="shared" si="72"/>
        <v>0.95099999999999996</v>
      </c>
      <c r="BA83" s="62">
        <f t="shared" si="72"/>
        <v>0.95099999999999996</v>
      </c>
      <c r="BB83" s="62">
        <f t="shared" si="72"/>
        <v>0.95099999999999996</v>
      </c>
      <c r="BC83" s="62">
        <f t="shared" si="72"/>
        <v>0.95099999999999996</v>
      </c>
      <c r="BD83" s="62"/>
      <c r="BE83" s="62"/>
      <c r="BF83" s="62">
        <f t="shared" si="72"/>
        <v>0.95099999999999996</v>
      </c>
      <c r="BG83" s="62"/>
      <c r="BH83" s="62"/>
      <c r="BI83" s="62"/>
      <c r="BJ83" s="62">
        <f t="shared" si="73"/>
        <v>0.95099999999999996</v>
      </c>
      <c r="BK83" s="62">
        <f t="shared" si="73"/>
        <v>0.95099999999999996</v>
      </c>
      <c r="BL83" s="62"/>
      <c r="BM83" s="62">
        <f t="shared" si="73"/>
        <v>0.95099999999999996</v>
      </c>
      <c r="BN83" s="62">
        <f t="shared" si="73"/>
        <v>0.95099999999999996</v>
      </c>
      <c r="BO83" s="62">
        <f t="shared" si="73"/>
        <v>0.95099999999999996</v>
      </c>
      <c r="BP83" s="62"/>
      <c r="BQ83" s="62"/>
      <c r="BR83" s="62">
        <f t="shared" si="73"/>
        <v>0.95099999999999996</v>
      </c>
      <c r="BS83" s="62">
        <f t="shared" si="73"/>
        <v>0.95099999999999996</v>
      </c>
      <c r="BT83" s="62"/>
      <c r="BU83" s="62">
        <f t="shared" si="73"/>
        <v>0.95099999999999996</v>
      </c>
      <c r="BV83" s="62"/>
      <c r="BW83" s="62">
        <f t="shared" si="73"/>
        <v>0.95099999999999996</v>
      </c>
      <c r="BX83" s="62">
        <f t="shared" si="73"/>
        <v>0.95099999999999996</v>
      </c>
      <c r="BY83" s="62">
        <f t="shared" si="73"/>
        <v>0.95099999999999996</v>
      </c>
      <c r="BZ83" s="62">
        <f t="shared" si="73"/>
        <v>0.95099999999999996</v>
      </c>
      <c r="CA83" s="62">
        <f t="shared" si="74"/>
        <v>0.95099999999999996</v>
      </c>
      <c r="CB83" s="62"/>
      <c r="CC83" s="62"/>
      <c r="CD83" s="62">
        <f t="shared" si="74"/>
        <v>0.95099999999999996</v>
      </c>
      <c r="CE83" s="62">
        <f t="shared" si="74"/>
        <v>0.95099999999999996</v>
      </c>
      <c r="CF83" s="62">
        <f t="shared" si="74"/>
        <v>0.95099999999999996</v>
      </c>
      <c r="CG83" s="62"/>
      <c r="CH83" s="62">
        <f t="shared" si="74"/>
        <v>0.95099999999999996</v>
      </c>
      <c r="CI83" s="62">
        <f t="shared" si="74"/>
        <v>0.95099999999999996</v>
      </c>
      <c r="CJ83" s="62">
        <f t="shared" si="74"/>
        <v>0.95099999999999996</v>
      </c>
      <c r="CK83" s="62">
        <f t="shared" si="74"/>
        <v>0.95099999999999996</v>
      </c>
      <c r="CL83" s="62"/>
    </row>
    <row r="84" spans="1:90" x14ac:dyDescent="0.3">
      <c r="A84" s="52" t="str">
        <f>HABITATS!A5</f>
        <v>A2.1</v>
      </c>
      <c r="B84" s="82">
        <f>HABITATS!H26</f>
        <v>5.6000000000000001E-2</v>
      </c>
      <c r="C84" s="62"/>
      <c r="D84" s="62"/>
      <c r="E84" s="62">
        <f t="shared" si="70"/>
        <v>5.6000000000000001E-2</v>
      </c>
      <c r="F84" s="62"/>
      <c r="G84" s="62"/>
      <c r="H84" s="62">
        <f t="shared" si="70"/>
        <v>5.6000000000000001E-2</v>
      </c>
      <c r="I84" s="62">
        <f t="shared" si="70"/>
        <v>5.6000000000000001E-2</v>
      </c>
      <c r="J84" s="62"/>
      <c r="K84" s="62"/>
      <c r="L84" s="62"/>
      <c r="M84" s="62"/>
      <c r="N84" s="62">
        <f t="shared" si="71"/>
        <v>5.6000000000000001E-2</v>
      </c>
      <c r="O84" s="62"/>
      <c r="P84" s="62"/>
      <c r="Q84" s="62">
        <f t="shared" si="71"/>
        <v>5.6000000000000001E-2</v>
      </c>
      <c r="R84" s="62">
        <f t="shared" si="71"/>
        <v>5.6000000000000001E-2</v>
      </c>
      <c r="S84" s="62"/>
      <c r="T84" s="62"/>
      <c r="U84" s="62">
        <f t="shared" ref="U84:BG88" si="75">$B84</f>
        <v>5.6000000000000001E-2</v>
      </c>
      <c r="V84" s="62">
        <f t="shared" si="75"/>
        <v>5.6000000000000001E-2</v>
      </c>
      <c r="W84" s="62">
        <f t="shared" si="75"/>
        <v>5.6000000000000001E-2</v>
      </c>
      <c r="X84" s="62">
        <f t="shared" si="75"/>
        <v>5.6000000000000001E-2</v>
      </c>
      <c r="Y84" s="62">
        <f t="shared" si="75"/>
        <v>5.6000000000000001E-2</v>
      </c>
      <c r="Z84" s="62"/>
      <c r="AA84" s="62"/>
      <c r="AB84" s="62"/>
      <c r="AC84" s="62">
        <f t="shared" si="75"/>
        <v>5.6000000000000001E-2</v>
      </c>
      <c r="AD84" s="62"/>
      <c r="AE84" s="62">
        <f t="shared" si="75"/>
        <v>5.6000000000000001E-2</v>
      </c>
      <c r="AF84" s="62"/>
      <c r="AG84" s="62">
        <f t="shared" si="75"/>
        <v>5.6000000000000001E-2</v>
      </c>
      <c r="AH84" s="62"/>
      <c r="AI84" s="62"/>
      <c r="AJ84" s="62"/>
      <c r="AK84" s="62">
        <f t="shared" si="75"/>
        <v>5.6000000000000001E-2</v>
      </c>
      <c r="AL84" s="62">
        <f t="shared" si="75"/>
        <v>5.6000000000000001E-2</v>
      </c>
      <c r="AM84" s="62">
        <f t="shared" si="75"/>
        <v>5.6000000000000001E-2</v>
      </c>
      <c r="AN84" s="62">
        <f t="shared" si="75"/>
        <v>5.6000000000000001E-2</v>
      </c>
      <c r="AO84" s="62">
        <f t="shared" si="75"/>
        <v>5.6000000000000001E-2</v>
      </c>
      <c r="AP84" s="62">
        <f t="shared" si="75"/>
        <v>5.6000000000000001E-2</v>
      </c>
      <c r="AQ84" s="62"/>
      <c r="AR84" s="62"/>
      <c r="AS84" s="62">
        <f t="shared" si="75"/>
        <v>5.6000000000000001E-2</v>
      </c>
      <c r="AT84" s="62">
        <f t="shared" si="75"/>
        <v>5.6000000000000001E-2</v>
      </c>
      <c r="AU84" s="62"/>
      <c r="AV84" s="62"/>
      <c r="AW84" s="62">
        <f t="shared" si="75"/>
        <v>5.6000000000000001E-2</v>
      </c>
      <c r="AX84" s="62">
        <f t="shared" si="75"/>
        <v>5.6000000000000001E-2</v>
      </c>
      <c r="AY84" s="62">
        <f t="shared" si="75"/>
        <v>5.6000000000000001E-2</v>
      </c>
      <c r="AZ84" s="62"/>
      <c r="BA84" s="62"/>
      <c r="BB84" s="62">
        <f t="shared" si="75"/>
        <v>5.6000000000000001E-2</v>
      </c>
      <c r="BC84" s="62">
        <f t="shared" si="75"/>
        <v>5.6000000000000001E-2</v>
      </c>
      <c r="BD84" s="62"/>
      <c r="BE84" s="62"/>
      <c r="BF84" s="62"/>
      <c r="BG84" s="62"/>
      <c r="BH84" s="62"/>
      <c r="BI84" s="62"/>
      <c r="BJ84" s="62">
        <f t="shared" ref="BI84:CE87" si="76">$B84</f>
        <v>5.6000000000000001E-2</v>
      </c>
      <c r="BK84" s="62"/>
      <c r="BL84" s="62"/>
      <c r="BM84" s="62"/>
      <c r="BN84" s="62">
        <f t="shared" si="73"/>
        <v>5.6000000000000001E-2</v>
      </c>
      <c r="BO84" s="62"/>
      <c r="BP84" s="62">
        <f t="shared" si="73"/>
        <v>5.6000000000000001E-2</v>
      </c>
      <c r="BQ84" s="62"/>
      <c r="BR84" s="62">
        <f t="shared" si="73"/>
        <v>5.6000000000000001E-2</v>
      </c>
      <c r="BS84" s="62">
        <f t="shared" si="73"/>
        <v>5.6000000000000001E-2</v>
      </c>
      <c r="BT84" s="62">
        <f t="shared" si="73"/>
        <v>5.6000000000000001E-2</v>
      </c>
      <c r="BU84" s="62">
        <f t="shared" si="73"/>
        <v>5.6000000000000001E-2</v>
      </c>
      <c r="BV84" s="62">
        <f t="shared" si="73"/>
        <v>5.6000000000000001E-2</v>
      </c>
      <c r="BW84" s="62">
        <f t="shared" si="73"/>
        <v>5.6000000000000001E-2</v>
      </c>
      <c r="BX84" s="62">
        <f t="shared" si="73"/>
        <v>5.6000000000000001E-2</v>
      </c>
      <c r="BY84" s="62">
        <f t="shared" si="73"/>
        <v>5.6000000000000001E-2</v>
      </c>
      <c r="BZ84" s="62">
        <f t="shared" si="73"/>
        <v>5.6000000000000001E-2</v>
      </c>
      <c r="CA84" s="62">
        <f t="shared" si="74"/>
        <v>5.6000000000000001E-2</v>
      </c>
      <c r="CB84" s="62">
        <f t="shared" si="74"/>
        <v>5.6000000000000001E-2</v>
      </c>
      <c r="CC84" s="62"/>
      <c r="CD84" s="62"/>
      <c r="CE84" s="62"/>
      <c r="CF84" s="62"/>
      <c r="CG84" s="62">
        <f t="shared" si="74"/>
        <v>5.6000000000000001E-2</v>
      </c>
      <c r="CH84" s="62"/>
      <c r="CI84" s="62"/>
      <c r="CJ84" s="62"/>
      <c r="CK84" s="62"/>
      <c r="CL84" s="62"/>
    </row>
    <row r="85" spans="1:90" x14ac:dyDescent="0.3">
      <c r="A85" s="52" t="str">
        <f>HABITATS!A6</f>
        <v>A3.1</v>
      </c>
      <c r="B85" s="82">
        <f>HABITATS!H27</f>
        <v>0.154</v>
      </c>
      <c r="C85" s="62"/>
      <c r="D85" s="62"/>
      <c r="E85" s="62">
        <f t="shared" si="70"/>
        <v>0.154</v>
      </c>
      <c r="F85" s="62"/>
      <c r="G85" s="62"/>
      <c r="H85" s="62"/>
      <c r="I85" s="62">
        <f t="shared" si="70"/>
        <v>0.154</v>
      </c>
      <c r="J85" s="62">
        <f t="shared" si="70"/>
        <v>0.154</v>
      </c>
      <c r="K85" s="62"/>
      <c r="L85" s="62"/>
      <c r="M85" s="62"/>
      <c r="N85" s="62"/>
      <c r="O85" s="62"/>
      <c r="P85" s="62"/>
      <c r="Q85" s="62"/>
      <c r="R85" s="62">
        <f t="shared" si="71"/>
        <v>0.154</v>
      </c>
      <c r="S85" s="62"/>
      <c r="T85" s="62">
        <f t="shared" si="71"/>
        <v>0.154</v>
      </c>
      <c r="U85" s="62">
        <f t="shared" si="75"/>
        <v>0.154</v>
      </c>
      <c r="V85" s="62">
        <f t="shared" si="75"/>
        <v>0.154</v>
      </c>
      <c r="W85" s="62">
        <f t="shared" si="75"/>
        <v>0.154</v>
      </c>
      <c r="X85" s="62"/>
      <c r="Y85" s="62">
        <f t="shared" si="75"/>
        <v>0.154</v>
      </c>
      <c r="Z85" s="62"/>
      <c r="AA85" s="62"/>
      <c r="AB85" s="62"/>
      <c r="AC85" s="62">
        <f t="shared" si="75"/>
        <v>0.154</v>
      </c>
      <c r="AD85" s="62"/>
      <c r="AE85" s="62"/>
      <c r="AF85" s="62"/>
      <c r="AG85" s="62"/>
      <c r="AH85" s="62"/>
      <c r="AI85" s="62"/>
      <c r="AJ85" s="62"/>
      <c r="AK85" s="62">
        <f t="shared" si="75"/>
        <v>0.154</v>
      </c>
      <c r="AL85" s="62"/>
      <c r="AM85" s="62">
        <f t="shared" si="75"/>
        <v>0.154</v>
      </c>
      <c r="AN85" s="62"/>
      <c r="AO85" s="62">
        <f t="shared" si="75"/>
        <v>0.154</v>
      </c>
      <c r="AP85" s="62"/>
      <c r="AQ85" s="62"/>
      <c r="AR85" s="62"/>
      <c r="AS85" s="62">
        <f t="shared" si="75"/>
        <v>0.154</v>
      </c>
      <c r="AT85" s="62"/>
      <c r="AU85" s="62"/>
      <c r="AV85" s="62"/>
      <c r="AW85" s="62"/>
      <c r="AX85" s="62"/>
      <c r="AY85" s="62"/>
      <c r="AZ85" s="62"/>
      <c r="BA85" s="62"/>
      <c r="BB85" s="62"/>
      <c r="BC85" s="62"/>
      <c r="BD85" s="62"/>
      <c r="BE85" s="62"/>
      <c r="BF85" s="62">
        <f t="shared" si="75"/>
        <v>0.154</v>
      </c>
      <c r="BG85" s="62"/>
      <c r="BH85" s="62"/>
      <c r="BI85" s="62"/>
      <c r="BJ85" s="62">
        <f t="shared" si="76"/>
        <v>0.154</v>
      </c>
      <c r="BK85" s="62">
        <f t="shared" si="76"/>
        <v>0.154</v>
      </c>
      <c r="BL85" s="62"/>
      <c r="BM85" s="62">
        <f t="shared" si="73"/>
        <v>0.154</v>
      </c>
      <c r="BN85" s="62">
        <f t="shared" si="73"/>
        <v>0.154</v>
      </c>
      <c r="BO85" s="62">
        <f t="shared" si="73"/>
        <v>0.154</v>
      </c>
      <c r="BP85" s="62"/>
      <c r="BQ85" s="62">
        <f t="shared" si="73"/>
        <v>0.154</v>
      </c>
      <c r="BR85" s="62">
        <f t="shared" si="73"/>
        <v>0.154</v>
      </c>
      <c r="BS85" s="62">
        <f t="shared" si="73"/>
        <v>0.154</v>
      </c>
      <c r="BT85" s="62"/>
      <c r="BU85" s="62">
        <f t="shared" si="73"/>
        <v>0.154</v>
      </c>
      <c r="BV85" s="62"/>
      <c r="BW85" s="62">
        <f t="shared" si="73"/>
        <v>0.154</v>
      </c>
      <c r="BX85" s="62"/>
      <c r="BY85" s="62"/>
      <c r="BZ85" s="62"/>
      <c r="CA85" s="62"/>
      <c r="CB85" s="62"/>
      <c r="CC85" s="62">
        <f t="shared" si="74"/>
        <v>0.154</v>
      </c>
      <c r="CD85" s="62"/>
      <c r="CE85" s="62">
        <f t="shared" si="74"/>
        <v>0.154</v>
      </c>
      <c r="CF85" s="62"/>
      <c r="CG85" s="62">
        <f t="shared" si="74"/>
        <v>0.154</v>
      </c>
      <c r="CH85" s="62"/>
      <c r="CI85" s="62"/>
      <c r="CJ85" s="62">
        <f t="shared" si="74"/>
        <v>0.154</v>
      </c>
      <c r="CK85" s="62">
        <f t="shared" si="74"/>
        <v>0.154</v>
      </c>
      <c r="CL85" s="62"/>
    </row>
    <row r="86" spans="1:90" x14ac:dyDescent="0.3">
      <c r="A86" s="52" t="str">
        <f>HABITATS!A7</f>
        <v>B2.2</v>
      </c>
      <c r="B86" s="82">
        <f>HABITATS!H28</f>
        <v>0</v>
      </c>
      <c r="C86" s="62"/>
      <c r="D86" s="62"/>
      <c r="E86" s="62">
        <f t="shared" si="70"/>
        <v>0</v>
      </c>
      <c r="F86" s="62"/>
      <c r="G86" s="62">
        <f t="shared" si="70"/>
        <v>0</v>
      </c>
      <c r="H86" s="62"/>
      <c r="I86" s="62"/>
      <c r="J86" s="62"/>
      <c r="K86" s="62"/>
      <c r="L86" s="62">
        <f t="shared" si="71"/>
        <v>0</v>
      </c>
      <c r="M86" s="62"/>
      <c r="N86" s="62">
        <f t="shared" si="71"/>
        <v>0</v>
      </c>
      <c r="O86" s="62">
        <f t="shared" si="71"/>
        <v>0</v>
      </c>
      <c r="P86" s="62"/>
      <c r="Q86" s="62"/>
      <c r="R86" s="62"/>
      <c r="S86" s="62"/>
      <c r="T86" s="62"/>
      <c r="U86" s="62"/>
      <c r="V86" s="62"/>
      <c r="W86" s="62">
        <f t="shared" si="75"/>
        <v>0</v>
      </c>
      <c r="X86" s="62">
        <f t="shared" si="75"/>
        <v>0</v>
      </c>
      <c r="Y86" s="62">
        <f t="shared" si="75"/>
        <v>0</v>
      </c>
      <c r="Z86" s="62">
        <f t="shared" si="75"/>
        <v>0</v>
      </c>
      <c r="AA86" s="62"/>
      <c r="AB86" s="62">
        <f t="shared" si="75"/>
        <v>0</v>
      </c>
      <c r="AC86" s="62"/>
      <c r="AD86" s="62"/>
      <c r="AE86" s="62">
        <f t="shared" si="75"/>
        <v>0</v>
      </c>
      <c r="AF86" s="62">
        <f t="shared" si="75"/>
        <v>0</v>
      </c>
      <c r="AG86" s="62">
        <f t="shared" si="75"/>
        <v>0</v>
      </c>
      <c r="AH86" s="62"/>
      <c r="AI86" s="62">
        <f t="shared" si="75"/>
        <v>0</v>
      </c>
      <c r="AJ86" s="62"/>
      <c r="AK86" s="62"/>
      <c r="AL86" s="62">
        <f t="shared" si="75"/>
        <v>0</v>
      </c>
      <c r="AM86" s="62"/>
      <c r="AN86" s="62">
        <f t="shared" si="75"/>
        <v>0</v>
      </c>
      <c r="AO86" s="62">
        <f t="shared" si="75"/>
        <v>0</v>
      </c>
      <c r="AP86" s="62">
        <f t="shared" si="75"/>
        <v>0</v>
      </c>
      <c r="AQ86" s="62"/>
      <c r="AR86" s="62"/>
      <c r="AS86" s="62"/>
      <c r="AT86" s="62">
        <f t="shared" si="75"/>
        <v>0</v>
      </c>
      <c r="AU86" s="62"/>
      <c r="AV86" s="62">
        <f t="shared" si="75"/>
        <v>0</v>
      </c>
      <c r="AW86" s="62">
        <f t="shared" si="75"/>
        <v>0</v>
      </c>
      <c r="AX86" s="62"/>
      <c r="AY86" s="62"/>
      <c r="AZ86" s="62">
        <f t="shared" si="75"/>
        <v>0</v>
      </c>
      <c r="BA86" s="62">
        <f t="shared" si="75"/>
        <v>0</v>
      </c>
      <c r="BB86" s="62">
        <f t="shared" si="75"/>
        <v>0</v>
      </c>
      <c r="BC86" s="62">
        <f t="shared" si="75"/>
        <v>0</v>
      </c>
      <c r="BD86" s="62">
        <f t="shared" si="75"/>
        <v>0</v>
      </c>
      <c r="BE86" s="62">
        <f t="shared" si="75"/>
        <v>0</v>
      </c>
      <c r="BF86" s="62">
        <f t="shared" si="75"/>
        <v>0</v>
      </c>
      <c r="BG86" s="62">
        <f t="shared" si="75"/>
        <v>0</v>
      </c>
      <c r="BH86" s="62"/>
      <c r="BI86" s="62"/>
      <c r="BJ86" s="62"/>
      <c r="BK86" s="62">
        <f t="shared" si="76"/>
        <v>0</v>
      </c>
      <c r="BL86" s="62">
        <f t="shared" si="76"/>
        <v>0</v>
      </c>
      <c r="BM86" s="62">
        <f t="shared" si="76"/>
        <v>0</v>
      </c>
      <c r="BN86" s="62"/>
      <c r="BO86" s="62"/>
      <c r="BP86" s="62"/>
      <c r="BQ86" s="62">
        <f t="shared" si="76"/>
        <v>0</v>
      </c>
      <c r="BR86" s="62"/>
      <c r="BS86" s="62"/>
      <c r="BT86" s="62">
        <f t="shared" si="76"/>
        <v>0</v>
      </c>
      <c r="BU86" s="62"/>
      <c r="BV86" s="62">
        <f t="shared" si="76"/>
        <v>0</v>
      </c>
      <c r="BW86" s="62">
        <f t="shared" si="76"/>
        <v>0</v>
      </c>
      <c r="BX86" s="62">
        <f t="shared" si="76"/>
        <v>0</v>
      </c>
      <c r="BY86" s="62">
        <f t="shared" si="76"/>
        <v>0</v>
      </c>
      <c r="BZ86" s="62">
        <f t="shared" si="76"/>
        <v>0</v>
      </c>
      <c r="CA86" s="62">
        <f t="shared" si="76"/>
        <v>0</v>
      </c>
      <c r="CB86" s="62"/>
      <c r="CC86" s="62">
        <f t="shared" si="76"/>
        <v>0</v>
      </c>
      <c r="CD86" s="62">
        <f t="shared" si="76"/>
        <v>0</v>
      </c>
      <c r="CE86" s="62">
        <f t="shared" si="76"/>
        <v>0</v>
      </c>
      <c r="CF86" s="62"/>
      <c r="CG86" s="62">
        <f t="shared" si="74"/>
        <v>0</v>
      </c>
      <c r="CH86" s="62">
        <f t="shared" si="74"/>
        <v>0</v>
      </c>
      <c r="CI86" s="62"/>
      <c r="CJ86" s="62">
        <f t="shared" si="74"/>
        <v>0</v>
      </c>
      <c r="CK86" s="62">
        <f t="shared" si="74"/>
        <v>0</v>
      </c>
      <c r="CL86" s="62"/>
    </row>
    <row r="87" spans="1:90" x14ac:dyDescent="0.3">
      <c r="A87" s="52" t="str">
        <f>HABITATS!A8</f>
        <v>B6</v>
      </c>
      <c r="B87" s="82">
        <f>HABITATS!H29</f>
        <v>3.0760000000000001</v>
      </c>
      <c r="C87" s="62"/>
      <c r="D87" s="62"/>
      <c r="E87" s="62">
        <f t="shared" si="70"/>
        <v>3.0760000000000001</v>
      </c>
      <c r="F87" s="62"/>
      <c r="G87" s="62">
        <f t="shared" si="70"/>
        <v>3.0760000000000001</v>
      </c>
      <c r="H87" s="62"/>
      <c r="I87" s="62"/>
      <c r="J87" s="62"/>
      <c r="K87" s="62"/>
      <c r="L87" s="62">
        <f t="shared" si="71"/>
        <v>3.0760000000000001</v>
      </c>
      <c r="M87" s="62"/>
      <c r="N87" s="62">
        <f t="shared" si="71"/>
        <v>3.0760000000000001</v>
      </c>
      <c r="O87" s="62">
        <f t="shared" si="71"/>
        <v>3.0760000000000001</v>
      </c>
      <c r="P87" s="62"/>
      <c r="Q87" s="62"/>
      <c r="R87" s="62"/>
      <c r="S87" s="62"/>
      <c r="T87" s="62"/>
      <c r="U87" s="62"/>
      <c r="V87" s="62"/>
      <c r="W87" s="62">
        <f t="shared" si="75"/>
        <v>3.0760000000000001</v>
      </c>
      <c r="X87" s="62"/>
      <c r="Y87" s="62">
        <f t="shared" si="75"/>
        <v>3.0760000000000001</v>
      </c>
      <c r="Z87" s="62">
        <f t="shared" si="75"/>
        <v>3.0760000000000001</v>
      </c>
      <c r="AA87" s="62"/>
      <c r="AB87" s="62">
        <f t="shared" si="75"/>
        <v>3.0760000000000001</v>
      </c>
      <c r="AC87" s="62"/>
      <c r="AD87" s="62"/>
      <c r="AE87" s="62">
        <f t="shared" si="75"/>
        <v>3.0760000000000001</v>
      </c>
      <c r="AF87" s="62">
        <f t="shared" si="75"/>
        <v>3.0760000000000001</v>
      </c>
      <c r="AG87" s="62"/>
      <c r="AH87" s="62"/>
      <c r="AI87" s="62">
        <f t="shared" si="75"/>
        <v>3.0760000000000001</v>
      </c>
      <c r="AJ87" s="62"/>
      <c r="AK87" s="62"/>
      <c r="AL87" s="62">
        <f t="shared" si="75"/>
        <v>3.0760000000000001</v>
      </c>
      <c r="AM87" s="62"/>
      <c r="AN87" s="62">
        <f t="shared" si="75"/>
        <v>3.0760000000000001</v>
      </c>
      <c r="AO87" s="62">
        <f t="shared" si="75"/>
        <v>3.0760000000000001</v>
      </c>
      <c r="AP87" s="62">
        <f t="shared" si="75"/>
        <v>3.0760000000000001</v>
      </c>
      <c r="AQ87" s="62"/>
      <c r="AR87" s="62"/>
      <c r="AS87" s="62"/>
      <c r="AT87" s="62">
        <f t="shared" si="75"/>
        <v>3.0760000000000001</v>
      </c>
      <c r="AU87" s="62"/>
      <c r="AV87" s="62"/>
      <c r="AW87" s="62">
        <f t="shared" si="75"/>
        <v>3.0760000000000001</v>
      </c>
      <c r="AX87" s="62"/>
      <c r="AY87" s="62"/>
      <c r="AZ87" s="62">
        <f t="shared" si="75"/>
        <v>3.0760000000000001</v>
      </c>
      <c r="BA87" s="62">
        <f t="shared" si="75"/>
        <v>3.0760000000000001</v>
      </c>
      <c r="BB87" s="62">
        <f t="shared" si="75"/>
        <v>3.0760000000000001</v>
      </c>
      <c r="BC87" s="62">
        <f t="shared" si="75"/>
        <v>3.0760000000000001</v>
      </c>
      <c r="BD87" s="62">
        <f t="shared" si="75"/>
        <v>3.0760000000000001</v>
      </c>
      <c r="BE87" s="62">
        <f t="shared" si="75"/>
        <v>3.0760000000000001</v>
      </c>
      <c r="BF87" s="62">
        <f t="shared" si="75"/>
        <v>3.0760000000000001</v>
      </c>
      <c r="BG87" s="62">
        <f t="shared" si="75"/>
        <v>3.0760000000000001</v>
      </c>
      <c r="BH87" s="62"/>
      <c r="BI87" s="62">
        <f t="shared" si="76"/>
        <v>3.0760000000000001</v>
      </c>
      <c r="BJ87" s="62"/>
      <c r="BK87" s="62">
        <f t="shared" si="76"/>
        <v>3.0760000000000001</v>
      </c>
      <c r="BL87" s="62">
        <f t="shared" si="76"/>
        <v>3.0760000000000001</v>
      </c>
      <c r="BM87" s="62">
        <f t="shared" si="76"/>
        <v>3.0760000000000001</v>
      </c>
      <c r="BN87" s="62"/>
      <c r="BO87" s="62"/>
      <c r="BP87" s="62"/>
      <c r="BQ87" s="62">
        <f t="shared" si="76"/>
        <v>3.0760000000000001</v>
      </c>
      <c r="BR87" s="62"/>
      <c r="BS87" s="62"/>
      <c r="BT87" s="62">
        <f t="shared" si="76"/>
        <v>3.0760000000000001</v>
      </c>
      <c r="BU87" s="62"/>
      <c r="BV87" s="62">
        <f t="shared" si="76"/>
        <v>3.0760000000000001</v>
      </c>
      <c r="BW87" s="62">
        <f t="shared" si="76"/>
        <v>3.0760000000000001</v>
      </c>
      <c r="BX87" s="62">
        <f t="shared" si="76"/>
        <v>3.0760000000000001</v>
      </c>
      <c r="BY87" s="62">
        <f t="shared" si="76"/>
        <v>3.0760000000000001</v>
      </c>
      <c r="BZ87" s="62">
        <f t="shared" si="76"/>
        <v>3.0760000000000001</v>
      </c>
      <c r="CA87" s="62"/>
      <c r="CB87" s="62"/>
      <c r="CC87" s="62">
        <f t="shared" si="76"/>
        <v>3.0760000000000001</v>
      </c>
      <c r="CD87" s="62">
        <f t="shared" si="76"/>
        <v>3.0760000000000001</v>
      </c>
      <c r="CE87" s="62">
        <f t="shared" si="76"/>
        <v>3.0760000000000001</v>
      </c>
      <c r="CF87" s="62"/>
      <c r="CG87" s="62">
        <f t="shared" si="74"/>
        <v>3.0760000000000001</v>
      </c>
      <c r="CH87" s="62">
        <f t="shared" si="74"/>
        <v>3.0760000000000001</v>
      </c>
      <c r="CI87" s="62"/>
      <c r="CJ87" s="62">
        <f t="shared" si="74"/>
        <v>3.0760000000000001</v>
      </c>
      <c r="CK87" s="62">
        <f t="shared" si="74"/>
        <v>3.0760000000000001</v>
      </c>
      <c r="CL87" s="62"/>
    </row>
    <row r="88" spans="1:90" x14ac:dyDescent="0.3">
      <c r="A88" s="52" t="str">
        <f>HABITATS!A9</f>
        <v>C3.1</v>
      </c>
      <c r="B88" s="82">
        <f>HABITATS!H30</f>
        <v>2.4460000000000002</v>
      </c>
      <c r="C88" s="62"/>
      <c r="D88" s="62"/>
      <c r="E88" s="62">
        <f t="shared" si="70"/>
        <v>2.4460000000000002</v>
      </c>
      <c r="F88" s="62"/>
      <c r="G88" s="62"/>
      <c r="H88" s="62"/>
      <c r="I88" s="62"/>
      <c r="J88" s="62"/>
      <c r="K88" s="62"/>
      <c r="L88" s="62"/>
      <c r="M88" s="62"/>
      <c r="N88" s="62">
        <f t="shared" si="71"/>
        <v>2.4460000000000002</v>
      </c>
      <c r="O88" s="62">
        <f t="shared" si="71"/>
        <v>2.4460000000000002</v>
      </c>
      <c r="P88" s="62"/>
      <c r="Q88" s="62"/>
      <c r="R88" s="62"/>
      <c r="S88" s="62"/>
      <c r="T88" s="62"/>
      <c r="U88" s="62"/>
      <c r="V88" s="62"/>
      <c r="W88" s="62"/>
      <c r="X88" s="62"/>
      <c r="Y88" s="62"/>
      <c r="Z88" s="62"/>
      <c r="AA88" s="62"/>
      <c r="AB88" s="62"/>
      <c r="AC88" s="62"/>
      <c r="AD88" s="62"/>
      <c r="AE88" s="62"/>
      <c r="AF88" s="62">
        <f t="shared" si="75"/>
        <v>2.4460000000000002</v>
      </c>
      <c r="AG88" s="62"/>
      <c r="AH88" s="62"/>
      <c r="AI88" s="62"/>
      <c r="AJ88" s="62"/>
      <c r="AK88" s="62"/>
      <c r="AL88" s="62"/>
      <c r="AM88" s="62"/>
      <c r="AN88" s="62"/>
      <c r="AO88" s="62"/>
      <c r="AP88" s="62"/>
      <c r="AQ88" s="62"/>
      <c r="AR88" s="62"/>
      <c r="AS88" s="62"/>
      <c r="AT88" s="62"/>
      <c r="AU88" s="62"/>
      <c r="AV88" s="62"/>
      <c r="AW88" s="62"/>
      <c r="AX88" s="62"/>
      <c r="AY88" s="62"/>
      <c r="AZ88" s="62"/>
      <c r="BA88" s="62">
        <f t="shared" si="75"/>
        <v>2.4460000000000002</v>
      </c>
      <c r="BB88" s="62">
        <f t="shared" si="75"/>
        <v>2.4460000000000002</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HABITATS!H31</f>
        <v>2.9369999999999998</v>
      </c>
      <c r="C89" s="62"/>
      <c r="D89" s="62"/>
      <c r="E89" s="62">
        <f t="shared" si="70"/>
        <v>2.9369999999999998</v>
      </c>
      <c r="F89" s="62">
        <f t="shared" si="70"/>
        <v>2.9369999999999998</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77">$B89</f>
        <v>2.9369999999999998</v>
      </c>
      <c r="BA89" s="62"/>
      <c r="BB89" s="62"/>
      <c r="BC89" s="62">
        <f t="shared" si="77"/>
        <v>2.9369999999999998</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74"/>
        <v>2.9369999999999998</v>
      </c>
      <c r="CH89" s="62"/>
      <c r="CI89" s="62">
        <f t="shared" si="74"/>
        <v>2.9369999999999998</v>
      </c>
      <c r="CJ89" s="62">
        <f t="shared" si="74"/>
        <v>2.9369999999999998</v>
      </c>
      <c r="CK89" s="62">
        <f t="shared" si="74"/>
        <v>2.9369999999999998</v>
      </c>
      <c r="CL89" s="62"/>
    </row>
    <row r="90" spans="1:90" x14ac:dyDescent="0.3">
      <c r="A90" s="52" t="str">
        <f>HABITATS!A11</f>
        <v>I2.1</v>
      </c>
      <c r="B90" s="82">
        <f>HABITATS!H32</f>
        <v>30.542999999999999</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77"/>
        <v>30.542999999999999</v>
      </c>
      <c r="BD90" s="62"/>
      <c r="BE90" s="62"/>
      <c r="BF90" s="62"/>
      <c r="BG90" s="62"/>
      <c r="BH90" s="62">
        <f t="shared" si="77"/>
        <v>30.542999999999999</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HABITATS!H33</f>
        <v>55.095999999999997</v>
      </c>
      <c r="C91" s="62"/>
      <c r="D91" s="62"/>
      <c r="E91" s="62">
        <f t="shared" ref="E91:BK95" si="78">$B91</f>
        <v>55.095999999999997</v>
      </c>
      <c r="F91" s="62"/>
      <c r="G91" s="62"/>
      <c r="H91" s="62"/>
      <c r="I91" s="62"/>
      <c r="J91" s="62"/>
      <c r="K91" s="62"/>
      <c r="L91" s="62">
        <f t="shared" ref="L91:BG91" si="79">$B91</f>
        <v>55.095999999999997</v>
      </c>
      <c r="M91" s="62"/>
      <c r="N91" s="62">
        <f t="shared" si="79"/>
        <v>55.095999999999997</v>
      </c>
      <c r="O91" s="62">
        <f t="shared" si="79"/>
        <v>55.095999999999997</v>
      </c>
      <c r="P91" s="62"/>
      <c r="Q91" s="62"/>
      <c r="R91" s="62"/>
      <c r="S91" s="62"/>
      <c r="T91" s="62"/>
      <c r="U91" s="62">
        <f t="shared" si="79"/>
        <v>55.095999999999997</v>
      </c>
      <c r="V91" s="62"/>
      <c r="W91" s="62">
        <f t="shared" si="79"/>
        <v>55.095999999999997</v>
      </c>
      <c r="X91" s="62">
        <f t="shared" si="79"/>
        <v>55.095999999999997</v>
      </c>
      <c r="Y91" s="62">
        <f t="shared" si="79"/>
        <v>55.095999999999997</v>
      </c>
      <c r="Z91" s="62">
        <f t="shared" si="79"/>
        <v>55.095999999999997</v>
      </c>
      <c r="AA91" s="62"/>
      <c r="AB91" s="62">
        <f>($B91)/100*3</f>
        <v>1.6528800000000001</v>
      </c>
      <c r="AC91" s="62">
        <f t="shared" si="79"/>
        <v>55.095999999999997</v>
      </c>
      <c r="AD91" s="62"/>
      <c r="AE91" s="62">
        <f t="shared" si="79"/>
        <v>55.095999999999997</v>
      </c>
      <c r="AF91" s="62">
        <f t="shared" si="79"/>
        <v>55.095999999999997</v>
      </c>
      <c r="AG91" s="62"/>
      <c r="AH91" s="62">
        <f>($B91)/100*3</f>
        <v>1.6528800000000001</v>
      </c>
      <c r="AI91" s="62">
        <f t="shared" si="79"/>
        <v>55.095999999999997</v>
      </c>
      <c r="AJ91" s="62"/>
      <c r="AK91" s="62"/>
      <c r="AL91" s="62"/>
      <c r="AM91" s="62"/>
      <c r="AN91" s="62"/>
      <c r="AO91" s="62">
        <f t="shared" si="79"/>
        <v>55.095999999999997</v>
      </c>
      <c r="AP91" s="62">
        <f t="shared" si="79"/>
        <v>55.095999999999997</v>
      </c>
      <c r="AQ91" s="62"/>
      <c r="AR91" s="62">
        <f t="shared" si="79"/>
        <v>55.095999999999997</v>
      </c>
      <c r="AS91" s="62"/>
      <c r="AT91" s="62">
        <f t="shared" si="79"/>
        <v>55.095999999999997</v>
      </c>
      <c r="AU91" s="62"/>
      <c r="AV91" s="62">
        <f t="shared" si="79"/>
        <v>55.095999999999997</v>
      </c>
      <c r="AW91" s="62">
        <f t="shared" si="79"/>
        <v>55.095999999999997</v>
      </c>
      <c r="AX91" s="62"/>
      <c r="AY91" s="62"/>
      <c r="AZ91" s="62">
        <f t="shared" si="79"/>
        <v>55.095999999999997</v>
      </c>
      <c r="BA91" s="62">
        <f t="shared" si="79"/>
        <v>55.095999999999997</v>
      </c>
      <c r="BB91" s="62">
        <f t="shared" si="79"/>
        <v>55.095999999999997</v>
      </c>
      <c r="BC91" s="62"/>
      <c r="BD91" s="62">
        <f t="shared" si="79"/>
        <v>55.095999999999997</v>
      </c>
      <c r="BE91" s="62">
        <f t="shared" si="79"/>
        <v>55.095999999999997</v>
      </c>
      <c r="BF91" s="62">
        <f t="shared" si="79"/>
        <v>55.095999999999997</v>
      </c>
      <c r="BG91" s="62">
        <f t="shared" si="79"/>
        <v>55.095999999999997</v>
      </c>
      <c r="BH91" s="62"/>
      <c r="BI91" s="62"/>
      <c r="BJ91" s="62"/>
      <c r="BK91" s="62"/>
      <c r="BL91" s="62">
        <f t="shared" ref="BL91:CL97" si="80">$B91</f>
        <v>55.095999999999997</v>
      </c>
      <c r="BM91" s="62">
        <f t="shared" si="80"/>
        <v>55.095999999999997</v>
      </c>
      <c r="BN91" s="62"/>
      <c r="BO91" s="62"/>
      <c r="BP91" s="62">
        <f t="shared" si="80"/>
        <v>55.095999999999997</v>
      </c>
      <c r="BQ91" s="62">
        <f t="shared" si="80"/>
        <v>55.095999999999997</v>
      </c>
      <c r="BR91" s="62"/>
      <c r="BS91" s="62"/>
      <c r="BT91" s="62">
        <f t="shared" si="80"/>
        <v>55.095999999999997</v>
      </c>
      <c r="BU91" s="62"/>
      <c r="BV91" s="62">
        <f t="shared" si="80"/>
        <v>55.095999999999997</v>
      </c>
      <c r="BW91" s="62">
        <f t="shared" si="80"/>
        <v>55.095999999999997</v>
      </c>
      <c r="BX91" s="62">
        <f t="shared" si="80"/>
        <v>55.095999999999997</v>
      </c>
      <c r="BY91" s="62">
        <f t="shared" si="80"/>
        <v>55.095999999999997</v>
      </c>
      <c r="BZ91" s="62"/>
      <c r="CA91" s="62"/>
      <c r="CB91" s="62"/>
      <c r="CC91" s="62"/>
      <c r="CD91" s="62"/>
      <c r="CE91" s="62"/>
      <c r="CF91" s="62"/>
      <c r="CG91" s="62">
        <f t="shared" si="80"/>
        <v>55.095999999999997</v>
      </c>
      <c r="CH91" s="62"/>
      <c r="CI91" s="62"/>
      <c r="CJ91" s="62">
        <f t="shared" si="80"/>
        <v>55.095999999999997</v>
      </c>
      <c r="CK91" s="62">
        <f t="shared" si="80"/>
        <v>55.095999999999997</v>
      </c>
      <c r="CL91" s="62"/>
    </row>
    <row r="92" spans="1:90" x14ac:dyDescent="0.3">
      <c r="A92" s="52" t="str">
        <f>HABITATS!A13</f>
        <v>J1.3</v>
      </c>
      <c r="B92" s="82">
        <f>HABITATS!H34</f>
        <v>4.7380000000000004</v>
      </c>
      <c r="C92" s="62"/>
      <c r="D92" s="62"/>
      <c r="E92" s="62">
        <f t="shared" si="78"/>
        <v>4.7380000000000004</v>
      </c>
      <c r="F92" s="62"/>
      <c r="G92" s="62"/>
      <c r="H92" s="62"/>
      <c r="I92" s="62"/>
      <c r="J92" s="62"/>
      <c r="K92" s="62">
        <f t="shared" ref="K92:BH95" si="81">$B92</f>
        <v>4.7380000000000004</v>
      </c>
      <c r="L92" s="62">
        <f t="shared" si="81"/>
        <v>4.7380000000000004</v>
      </c>
      <c r="M92" s="62">
        <f t="shared" si="81"/>
        <v>4.7380000000000004</v>
      </c>
      <c r="N92" s="62">
        <f t="shared" si="81"/>
        <v>4.7380000000000004</v>
      </c>
      <c r="O92" s="62">
        <f t="shared" si="81"/>
        <v>4.7380000000000004</v>
      </c>
      <c r="P92" s="62"/>
      <c r="Q92" s="62"/>
      <c r="R92" s="62">
        <f t="shared" si="81"/>
        <v>4.7380000000000004</v>
      </c>
      <c r="S92" s="62">
        <f t="shared" si="81"/>
        <v>4.7380000000000004</v>
      </c>
      <c r="T92" s="62">
        <f t="shared" si="81"/>
        <v>4.7380000000000004</v>
      </c>
      <c r="U92" s="62">
        <f t="shared" si="81"/>
        <v>4.7380000000000004</v>
      </c>
      <c r="V92" s="62">
        <f t="shared" si="81"/>
        <v>4.7380000000000004</v>
      </c>
      <c r="W92" s="62">
        <f t="shared" si="81"/>
        <v>4.7380000000000004</v>
      </c>
      <c r="X92" s="62">
        <f t="shared" si="81"/>
        <v>4.7380000000000004</v>
      </c>
      <c r="Y92" s="62">
        <f t="shared" si="81"/>
        <v>4.7380000000000004</v>
      </c>
      <c r="Z92" s="62">
        <f t="shared" si="81"/>
        <v>4.7380000000000004</v>
      </c>
      <c r="AA92" s="62"/>
      <c r="AB92" s="62">
        <f t="shared" si="81"/>
        <v>4.7380000000000004</v>
      </c>
      <c r="AC92" s="62">
        <f t="shared" si="81"/>
        <v>4.7380000000000004</v>
      </c>
      <c r="AD92" s="62"/>
      <c r="AE92" s="62">
        <f t="shared" si="81"/>
        <v>4.7380000000000004</v>
      </c>
      <c r="AF92" s="62">
        <f t="shared" si="81"/>
        <v>4.7380000000000004</v>
      </c>
      <c r="AG92" s="62"/>
      <c r="AH92" s="62">
        <f t="shared" si="81"/>
        <v>4.7380000000000004</v>
      </c>
      <c r="AI92" s="62">
        <f t="shared" si="81"/>
        <v>4.7380000000000004</v>
      </c>
      <c r="AJ92" s="62"/>
      <c r="AK92" s="62">
        <f t="shared" si="81"/>
        <v>4.7380000000000004</v>
      </c>
      <c r="AL92" s="62">
        <f t="shared" si="81"/>
        <v>4.7380000000000004</v>
      </c>
      <c r="AM92" s="62">
        <f t="shared" si="81"/>
        <v>4.7380000000000004</v>
      </c>
      <c r="AN92" s="62"/>
      <c r="AO92" s="62">
        <f t="shared" si="81"/>
        <v>4.7380000000000004</v>
      </c>
      <c r="AP92" s="62">
        <f t="shared" si="81"/>
        <v>4.7380000000000004</v>
      </c>
      <c r="AQ92" s="62">
        <f t="shared" si="81"/>
        <v>4.7380000000000004</v>
      </c>
      <c r="AR92" s="62">
        <f t="shared" si="81"/>
        <v>4.7380000000000004</v>
      </c>
      <c r="AS92" s="62">
        <f t="shared" si="81"/>
        <v>4.7380000000000004</v>
      </c>
      <c r="AT92" s="62">
        <f t="shared" si="81"/>
        <v>4.7380000000000004</v>
      </c>
      <c r="AU92" s="62">
        <f t="shared" si="81"/>
        <v>4.7380000000000004</v>
      </c>
      <c r="AV92" s="62">
        <f t="shared" si="81"/>
        <v>4.7380000000000004</v>
      </c>
      <c r="AW92" s="62">
        <f t="shared" si="81"/>
        <v>4.7380000000000004</v>
      </c>
      <c r="AX92" s="62">
        <f t="shared" si="81"/>
        <v>4.7380000000000004</v>
      </c>
      <c r="AY92" s="62">
        <f t="shared" si="81"/>
        <v>4.7380000000000004</v>
      </c>
      <c r="AZ92" s="62">
        <f t="shared" si="81"/>
        <v>4.7380000000000004</v>
      </c>
      <c r="BA92" s="62">
        <f t="shared" si="81"/>
        <v>4.7380000000000004</v>
      </c>
      <c r="BB92" s="62">
        <f t="shared" si="81"/>
        <v>4.7380000000000004</v>
      </c>
      <c r="BC92" s="62">
        <f t="shared" si="81"/>
        <v>4.7380000000000004</v>
      </c>
      <c r="BD92" s="62"/>
      <c r="BE92" s="62"/>
      <c r="BF92" s="62"/>
      <c r="BG92" s="62"/>
      <c r="BH92" s="62">
        <f t="shared" si="81"/>
        <v>4.7380000000000004</v>
      </c>
      <c r="BI92" s="62"/>
      <c r="BJ92" s="62"/>
      <c r="BK92" s="62"/>
      <c r="BL92" s="62"/>
      <c r="BM92" s="62"/>
      <c r="BN92" s="62"/>
      <c r="BO92" s="62"/>
      <c r="BP92" s="62"/>
      <c r="BQ92" s="62"/>
      <c r="BR92" s="62"/>
      <c r="BS92" s="62"/>
      <c r="BT92" s="62"/>
      <c r="BU92" s="62"/>
      <c r="BV92" s="62"/>
      <c r="BW92" s="62">
        <f t="shared" si="80"/>
        <v>4.7380000000000004</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HABITATS!H35</f>
        <v>0.27</v>
      </c>
      <c r="C93" s="62">
        <f t="shared" ref="C93:C95" si="82">$B93</f>
        <v>0.27</v>
      </c>
      <c r="D93" s="62"/>
      <c r="E93" s="62">
        <f t="shared" si="78"/>
        <v>0.27</v>
      </c>
      <c r="F93" s="62"/>
      <c r="G93" s="62"/>
      <c r="H93" s="62">
        <f t="shared" si="78"/>
        <v>0.27</v>
      </c>
      <c r="I93" s="62">
        <f t="shared" si="78"/>
        <v>0.27</v>
      </c>
      <c r="J93" s="62">
        <f t="shared" si="78"/>
        <v>0.27</v>
      </c>
      <c r="K93" s="62"/>
      <c r="L93" s="62">
        <f t="shared" si="81"/>
        <v>0.27</v>
      </c>
      <c r="M93" s="62"/>
      <c r="N93" s="62"/>
      <c r="O93" s="62">
        <f t="shared" si="81"/>
        <v>0.27</v>
      </c>
      <c r="P93" s="62"/>
      <c r="Q93" s="62"/>
      <c r="R93" s="62">
        <f t="shared" si="81"/>
        <v>0.27</v>
      </c>
      <c r="S93" s="62">
        <f t="shared" si="81"/>
        <v>0.27</v>
      </c>
      <c r="T93" s="62">
        <f t="shared" si="81"/>
        <v>0.27</v>
      </c>
      <c r="U93" s="62">
        <f t="shared" si="81"/>
        <v>0.27</v>
      </c>
      <c r="V93" s="62">
        <f t="shared" si="81"/>
        <v>0.27</v>
      </c>
      <c r="W93" s="62"/>
      <c r="X93" s="62">
        <f t="shared" si="81"/>
        <v>0.27</v>
      </c>
      <c r="Y93" s="62">
        <f t="shared" si="81"/>
        <v>0.27</v>
      </c>
      <c r="Z93" s="62"/>
      <c r="AA93" s="62"/>
      <c r="AB93" s="62"/>
      <c r="AC93" s="62">
        <f t="shared" si="81"/>
        <v>0.27</v>
      </c>
      <c r="AD93" s="62"/>
      <c r="AE93" s="62">
        <f t="shared" si="81"/>
        <v>0.27</v>
      </c>
      <c r="AF93" s="62">
        <f t="shared" si="81"/>
        <v>0.27</v>
      </c>
      <c r="AG93" s="62"/>
      <c r="AH93" s="62"/>
      <c r="AI93" s="62"/>
      <c r="AJ93" s="62"/>
      <c r="AK93" s="62"/>
      <c r="AL93" s="62"/>
      <c r="AM93" s="62">
        <f t="shared" si="81"/>
        <v>0.27</v>
      </c>
      <c r="AN93" s="62"/>
      <c r="AO93" s="62">
        <f t="shared" si="81"/>
        <v>0.27</v>
      </c>
      <c r="AP93" s="62">
        <f t="shared" si="81"/>
        <v>0.27</v>
      </c>
      <c r="AQ93" s="62">
        <f t="shared" si="81"/>
        <v>0.27</v>
      </c>
      <c r="AR93" s="62"/>
      <c r="AS93" s="62">
        <f t="shared" si="81"/>
        <v>0.27</v>
      </c>
      <c r="AT93" s="62">
        <f t="shared" si="81"/>
        <v>0.27</v>
      </c>
      <c r="AU93" s="62"/>
      <c r="AV93" s="62">
        <f t="shared" si="81"/>
        <v>0.27</v>
      </c>
      <c r="AW93" s="62"/>
      <c r="AX93" s="62"/>
      <c r="AY93" s="62"/>
      <c r="AZ93" s="62">
        <f t="shared" si="81"/>
        <v>0.27</v>
      </c>
      <c r="BA93" s="62"/>
      <c r="BB93" s="62"/>
      <c r="BC93" s="62">
        <f t="shared" si="81"/>
        <v>0.27</v>
      </c>
      <c r="BD93" s="62">
        <f t="shared" si="81"/>
        <v>0.27</v>
      </c>
      <c r="BE93" s="62"/>
      <c r="BF93" s="62"/>
      <c r="BG93" s="62"/>
      <c r="BH93" s="62"/>
      <c r="BI93" s="62"/>
      <c r="BJ93" s="62"/>
      <c r="BK93" s="62"/>
      <c r="BL93" s="62"/>
      <c r="BM93" s="62"/>
      <c r="BN93" s="62">
        <f t="shared" si="80"/>
        <v>0.27</v>
      </c>
      <c r="BO93" s="62"/>
      <c r="BP93" s="62">
        <f t="shared" si="80"/>
        <v>0.27</v>
      </c>
      <c r="BQ93" s="62">
        <f t="shared" si="80"/>
        <v>0.27</v>
      </c>
      <c r="BR93" s="62">
        <f t="shared" si="80"/>
        <v>0.27</v>
      </c>
      <c r="BS93" s="62">
        <f t="shared" si="80"/>
        <v>0.27</v>
      </c>
      <c r="BT93" s="62">
        <f t="shared" si="80"/>
        <v>0.27</v>
      </c>
      <c r="BU93" s="62"/>
      <c r="BV93" s="62"/>
      <c r="BW93" s="62">
        <f t="shared" si="80"/>
        <v>0.27</v>
      </c>
      <c r="BX93" s="62">
        <f t="shared" si="80"/>
        <v>0.27</v>
      </c>
      <c r="BY93" s="62">
        <f t="shared" si="80"/>
        <v>0.27</v>
      </c>
      <c r="BZ93" s="62">
        <f t="shared" si="80"/>
        <v>0.27</v>
      </c>
      <c r="CA93" s="62">
        <f t="shared" si="80"/>
        <v>0.27</v>
      </c>
      <c r="CB93" s="62">
        <f t="shared" si="80"/>
        <v>0.27</v>
      </c>
      <c r="CC93" s="62">
        <f t="shared" si="80"/>
        <v>0.27</v>
      </c>
      <c r="CD93" s="62"/>
      <c r="CE93" s="62"/>
      <c r="CF93" s="62"/>
      <c r="CG93" s="62"/>
      <c r="CH93" s="62"/>
      <c r="CI93" s="62"/>
      <c r="CJ93" s="62">
        <f t="shared" si="80"/>
        <v>0.27</v>
      </c>
      <c r="CK93" s="62">
        <f t="shared" si="80"/>
        <v>0.27</v>
      </c>
      <c r="CL93" s="62">
        <f t="shared" si="80"/>
        <v>0.27</v>
      </c>
    </row>
    <row r="94" spans="1:90" ht="13.2" customHeight="1" x14ac:dyDescent="0.3">
      <c r="A94" s="52" t="str">
        <f>HABITATS!A15</f>
        <v>J2.2</v>
      </c>
      <c r="B94" s="82">
        <f>HABITATS!H36</f>
        <v>0.182</v>
      </c>
      <c r="C94" s="62">
        <f t="shared" si="82"/>
        <v>0.182</v>
      </c>
      <c r="D94" s="62">
        <v>0.08</v>
      </c>
      <c r="E94" s="62">
        <f t="shared" si="78"/>
        <v>0.182</v>
      </c>
      <c r="F94" s="62"/>
      <c r="G94" s="62"/>
      <c r="H94" s="62">
        <f t="shared" si="78"/>
        <v>0.182</v>
      </c>
      <c r="I94" s="62">
        <f t="shared" si="78"/>
        <v>0.182</v>
      </c>
      <c r="J94" s="62">
        <f t="shared" si="78"/>
        <v>0.182</v>
      </c>
      <c r="K94" s="62"/>
      <c r="L94" s="62">
        <f t="shared" si="81"/>
        <v>0.182</v>
      </c>
      <c r="M94" s="62"/>
      <c r="N94" s="62"/>
      <c r="O94" s="62">
        <f t="shared" si="81"/>
        <v>0.182</v>
      </c>
      <c r="P94" s="62"/>
      <c r="Q94" s="62"/>
      <c r="R94" s="62">
        <f t="shared" si="81"/>
        <v>0.182</v>
      </c>
      <c r="S94" s="62">
        <f t="shared" si="81"/>
        <v>0.182</v>
      </c>
      <c r="T94" s="62">
        <f t="shared" si="81"/>
        <v>0.182</v>
      </c>
      <c r="U94" s="62">
        <f t="shared" si="81"/>
        <v>0.182</v>
      </c>
      <c r="V94" s="62">
        <f t="shared" si="81"/>
        <v>0.182</v>
      </c>
      <c r="W94" s="62"/>
      <c r="X94" s="62">
        <f t="shared" si="81"/>
        <v>0.182</v>
      </c>
      <c r="Y94" s="62">
        <f t="shared" si="81"/>
        <v>0.182</v>
      </c>
      <c r="Z94" s="62"/>
      <c r="AA94" s="62"/>
      <c r="AB94" s="62"/>
      <c r="AC94" s="62">
        <f t="shared" si="81"/>
        <v>0.182</v>
      </c>
      <c r="AD94" s="62"/>
      <c r="AE94" s="62">
        <f t="shared" si="81"/>
        <v>0.182</v>
      </c>
      <c r="AF94" s="62">
        <f t="shared" si="81"/>
        <v>0.182</v>
      </c>
      <c r="AG94" s="62"/>
      <c r="AH94" s="62"/>
      <c r="AI94" s="62"/>
      <c r="AJ94" s="62"/>
      <c r="AK94" s="62"/>
      <c r="AL94" s="62"/>
      <c r="AM94" s="62">
        <f t="shared" si="81"/>
        <v>0.182</v>
      </c>
      <c r="AN94" s="62"/>
      <c r="AO94" s="62">
        <f t="shared" si="81"/>
        <v>0.182</v>
      </c>
      <c r="AP94" s="62">
        <f t="shared" si="81"/>
        <v>0.182</v>
      </c>
      <c r="AQ94" s="62">
        <f t="shared" si="81"/>
        <v>0.182</v>
      </c>
      <c r="AR94" s="62"/>
      <c r="AS94" s="62">
        <f t="shared" si="81"/>
        <v>0.182</v>
      </c>
      <c r="AT94" s="62">
        <f t="shared" si="81"/>
        <v>0.182</v>
      </c>
      <c r="AU94" s="62"/>
      <c r="AV94" s="62">
        <f t="shared" si="81"/>
        <v>0.182</v>
      </c>
      <c r="AW94" s="62"/>
      <c r="AX94" s="62"/>
      <c r="AY94" s="62"/>
      <c r="AZ94" s="62">
        <f t="shared" si="81"/>
        <v>0.182</v>
      </c>
      <c r="BA94" s="62"/>
      <c r="BB94" s="62"/>
      <c r="BC94" s="62">
        <f t="shared" si="81"/>
        <v>0.182</v>
      </c>
      <c r="BD94" s="62">
        <f t="shared" si="81"/>
        <v>0.182</v>
      </c>
      <c r="BE94" s="62"/>
      <c r="BF94" s="62"/>
      <c r="BG94" s="62"/>
      <c r="BH94" s="62"/>
      <c r="BI94" s="62"/>
      <c r="BJ94" s="62"/>
      <c r="BK94" s="62"/>
      <c r="BL94" s="62"/>
      <c r="BM94" s="62"/>
      <c r="BN94" s="62">
        <f t="shared" si="80"/>
        <v>0.182</v>
      </c>
      <c r="BO94" s="62"/>
      <c r="BP94" s="62">
        <f t="shared" si="80"/>
        <v>0.182</v>
      </c>
      <c r="BQ94" s="62">
        <f t="shared" si="80"/>
        <v>0.182</v>
      </c>
      <c r="BR94" s="62">
        <f t="shared" si="80"/>
        <v>0.182</v>
      </c>
      <c r="BS94" s="62">
        <f t="shared" si="80"/>
        <v>0.182</v>
      </c>
      <c r="BT94" s="62">
        <f t="shared" si="80"/>
        <v>0.182</v>
      </c>
      <c r="BU94" s="62"/>
      <c r="BV94" s="62"/>
      <c r="BW94" s="62">
        <f t="shared" si="80"/>
        <v>0.182</v>
      </c>
      <c r="BX94" s="62"/>
      <c r="BY94" s="62">
        <f t="shared" si="80"/>
        <v>0.182</v>
      </c>
      <c r="BZ94" s="62">
        <f t="shared" si="80"/>
        <v>0.182</v>
      </c>
      <c r="CA94" s="62">
        <f t="shared" si="80"/>
        <v>0.182</v>
      </c>
      <c r="CB94" s="62"/>
      <c r="CC94" s="62">
        <f t="shared" si="80"/>
        <v>0.182</v>
      </c>
      <c r="CD94" s="62"/>
      <c r="CE94" s="62"/>
      <c r="CF94" s="62"/>
      <c r="CG94" s="62"/>
      <c r="CH94" s="62"/>
      <c r="CI94" s="62"/>
      <c r="CJ94" s="62">
        <f t="shared" si="80"/>
        <v>0.182</v>
      </c>
      <c r="CK94" s="62">
        <f t="shared" si="80"/>
        <v>0.182</v>
      </c>
      <c r="CL94" s="62">
        <f t="shared" si="80"/>
        <v>0.182</v>
      </c>
    </row>
    <row r="95" spans="1:90" ht="13.2" customHeight="1" x14ac:dyDescent="0.3">
      <c r="A95" s="52" t="str">
        <f>HABITATS!A16</f>
        <v>J2.3</v>
      </c>
      <c r="B95" s="82">
        <f>HABITATS!H37</f>
        <v>1.341</v>
      </c>
      <c r="C95" s="62">
        <f t="shared" si="82"/>
        <v>1.341</v>
      </c>
      <c r="D95" s="62">
        <v>0.45500000000000002</v>
      </c>
      <c r="E95" s="62">
        <f t="shared" si="78"/>
        <v>1.341</v>
      </c>
      <c r="F95" s="62"/>
      <c r="G95" s="62"/>
      <c r="H95" s="62">
        <f t="shared" si="78"/>
        <v>1.341</v>
      </c>
      <c r="I95" s="62">
        <f t="shared" si="78"/>
        <v>1.341</v>
      </c>
      <c r="J95" s="62">
        <f t="shared" si="78"/>
        <v>1.341</v>
      </c>
      <c r="K95" s="62"/>
      <c r="L95" s="62">
        <f t="shared" si="81"/>
        <v>1.341</v>
      </c>
      <c r="M95" s="62"/>
      <c r="N95" s="62"/>
      <c r="O95" s="62">
        <f t="shared" si="81"/>
        <v>1.341</v>
      </c>
      <c r="P95" s="62"/>
      <c r="Q95" s="62"/>
      <c r="R95" s="62">
        <f t="shared" si="81"/>
        <v>1.341</v>
      </c>
      <c r="S95" s="62">
        <f t="shared" si="81"/>
        <v>1.341</v>
      </c>
      <c r="T95" s="62">
        <f t="shared" si="81"/>
        <v>1.341</v>
      </c>
      <c r="U95" s="62">
        <f t="shared" si="81"/>
        <v>1.341</v>
      </c>
      <c r="V95" s="62">
        <f t="shared" si="81"/>
        <v>1.341</v>
      </c>
      <c r="W95" s="62"/>
      <c r="X95" s="62">
        <f t="shared" si="81"/>
        <v>1.341</v>
      </c>
      <c r="Y95" s="62">
        <f t="shared" si="81"/>
        <v>1.341</v>
      </c>
      <c r="Z95" s="62"/>
      <c r="AA95" s="62"/>
      <c r="AB95" s="62"/>
      <c r="AC95" s="62">
        <f t="shared" si="81"/>
        <v>1.341</v>
      </c>
      <c r="AD95" s="62"/>
      <c r="AE95" s="62">
        <f t="shared" si="81"/>
        <v>1.341</v>
      </c>
      <c r="AF95" s="62">
        <f t="shared" si="81"/>
        <v>1.341</v>
      </c>
      <c r="AG95" s="62"/>
      <c r="AH95" s="62"/>
      <c r="AI95" s="62"/>
      <c r="AJ95" s="62"/>
      <c r="AK95" s="62"/>
      <c r="AL95" s="62"/>
      <c r="AM95" s="62">
        <f t="shared" si="81"/>
        <v>1.341</v>
      </c>
      <c r="AN95" s="62"/>
      <c r="AO95" s="62">
        <f t="shared" si="81"/>
        <v>1.341</v>
      </c>
      <c r="AP95" s="62">
        <f t="shared" si="81"/>
        <v>1.341</v>
      </c>
      <c r="AQ95" s="62">
        <f t="shared" si="81"/>
        <v>1.341</v>
      </c>
      <c r="AR95" s="62"/>
      <c r="AS95" s="62">
        <f t="shared" si="81"/>
        <v>1.341</v>
      </c>
      <c r="AT95" s="62">
        <f t="shared" si="81"/>
        <v>1.341</v>
      </c>
      <c r="AU95" s="62"/>
      <c r="AV95" s="62">
        <f t="shared" si="81"/>
        <v>1.341</v>
      </c>
      <c r="AW95" s="62"/>
      <c r="AX95" s="62"/>
      <c r="AY95" s="62"/>
      <c r="AZ95" s="62">
        <f t="shared" si="81"/>
        <v>1.341</v>
      </c>
      <c r="BA95" s="62"/>
      <c r="BB95" s="62"/>
      <c r="BC95" s="62">
        <f t="shared" si="81"/>
        <v>1.341</v>
      </c>
      <c r="BD95" s="62">
        <f t="shared" si="81"/>
        <v>1.341</v>
      </c>
      <c r="BE95" s="62"/>
      <c r="BF95" s="62"/>
      <c r="BG95" s="62"/>
      <c r="BH95" s="62"/>
      <c r="BI95" s="62"/>
      <c r="BJ95" s="62"/>
      <c r="BK95" s="62">
        <f t="shared" si="78"/>
        <v>1.341</v>
      </c>
      <c r="BL95" s="62"/>
      <c r="BM95" s="62">
        <f t="shared" si="80"/>
        <v>1.341</v>
      </c>
      <c r="BN95" s="62">
        <f t="shared" si="80"/>
        <v>1.341</v>
      </c>
      <c r="BO95" s="62">
        <f t="shared" si="80"/>
        <v>1.341</v>
      </c>
      <c r="BP95" s="62">
        <f t="shared" si="80"/>
        <v>1.341</v>
      </c>
      <c r="BQ95" s="62">
        <f t="shared" si="80"/>
        <v>1.341</v>
      </c>
      <c r="BR95" s="62">
        <f t="shared" si="80"/>
        <v>1.341</v>
      </c>
      <c r="BS95" s="62">
        <f t="shared" si="80"/>
        <v>1.341</v>
      </c>
      <c r="BT95" s="62">
        <f t="shared" si="80"/>
        <v>1.341</v>
      </c>
      <c r="BU95" s="62">
        <f t="shared" si="80"/>
        <v>1.341</v>
      </c>
      <c r="BV95" s="62"/>
      <c r="BW95" s="62">
        <f t="shared" si="80"/>
        <v>1.341</v>
      </c>
      <c r="BX95" s="62">
        <f t="shared" si="80"/>
        <v>1.341</v>
      </c>
      <c r="BY95" s="62">
        <f t="shared" si="80"/>
        <v>1.341</v>
      </c>
      <c r="BZ95" s="62">
        <f t="shared" si="80"/>
        <v>1.341</v>
      </c>
      <c r="CA95" s="62">
        <f t="shared" si="80"/>
        <v>1.341</v>
      </c>
      <c r="CB95" s="62">
        <f t="shared" si="80"/>
        <v>1.341</v>
      </c>
      <c r="CC95" s="62">
        <f t="shared" si="80"/>
        <v>1.341</v>
      </c>
      <c r="CD95" s="62"/>
      <c r="CE95" s="62"/>
      <c r="CF95" s="62"/>
      <c r="CG95" s="62"/>
      <c r="CH95" s="62"/>
      <c r="CI95" s="62"/>
      <c r="CJ95" s="62">
        <f t="shared" si="80"/>
        <v>1.341</v>
      </c>
      <c r="CK95" s="62">
        <f t="shared" si="80"/>
        <v>1.341</v>
      </c>
      <c r="CL95" s="62">
        <f t="shared" si="80"/>
        <v>1.341</v>
      </c>
    </row>
    <row r="96" spans="1:90" x14ac:dyDescent="0.3">
      <c r="A96" s="52" t="str">
        <f>HABITATS!A17</f>
        <v>J2.8</v>
      </c>
      <c r="B96" s="82">
        <f>HABITATS!H38</f>
        <v>7.2999999999999995E-2</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HABITATS!H39</f>
        <v>5.8999999999999997E-2</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0"/>
        <v>5.8999999999999997E-2</v>
      </c>
      <c r="BN97" s="62"/>
      <c r="BO97" s="62">
        <f t="shared" si="80"/>
        <v>5.8999999999999997E-2</v>
      </c>
      <c r="BP97" s="62">
        <f t="shared" si="80"/>
        <v>5.8999999999999997E-2</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HABITATS!H40</f>
        <v>0.94899999999999995</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AC99" si="83">SUM(B82:B98)</f>
        <v>106.58899999999998</v>
      </c>
      <c r="C99" s="75">
        <f t="shared" si="83"/>
        <v>1.7929999999999999</v>
      </c>
      <c r="D99" s="75">
        <v>0.53500000000000003</v>
      </c>
      <c r="E99" s="75">
        <f t="shared" si="83"/>
        <v>74.964999999999989</v>
      </c>
      <c r="F99" s="75">
        <f t="shared" si="83"/>
        <v>2.9369999999999998</v>
      </c>
      <c r="G99" s="75">
        <f t="shared" si="83"/>
        <v>3.0760000000000001</v>
      </c>
      <c r="H99" s="75">
        <f t="shared" si="83"/>
        <v>6.5179999999999998</v>
      </c>
      <c r="I99" s="75">
        <f t="shared" si="83"/>
        <v>6.6719999999999997</v>
      </c>
      <c r="J99" s="75">
        <f t="shared" si="83"/>
        <v>5.665</v>
      </c>
      <c r="K99" s="75">
        <f t="shared" si="83"/>
        <v>4.7380000000000004</v>
      </c>
      <c r="L99" s="75">
        <f t="shared" si="83"/>
        <v>69.371999999999986</v>
      </c>
      <c r="M99" s="75">
        <f t="shared" si="83"/>
        <v>4.7380000000000004</v>
      </c>
      <c r="N99" s="75">
        <f t="shared" si="83"/>
        <v>70.080999999999989</v>
      </c>
      <c r="O99" s="75">
        <f t="shared" si="83"/>
        <v>71.817999999999984</v>
      </c>
      <c r="P99" s="75">
        <f t="shared" si="83"/>
        <v>3.718</v>
      </c>
      <c r="Q99" s="75">
        <f t="shared" si="83"/>
        <v>4.7249999999999996</v>
      </c>
      <c r="R99" s="75">
        <f t="shared" si="83"/>
        <v>11.41</v>
      </c>
      <c r="S99" s="75">
        <f t="shared" si="83"/>
        <v>11.2</v>
      </c>
      <c r="T99" s="75">
        <f t="shared" si="83"/>
        <v>11.353999999999999</v>
      </c>
      <c r="U99" s="75">
        <f t="shared" si="83"/>
        <v>65.554999999999993</v>
      </c>
      <c r="V99" s="75">
        <f t="shared" si="83"/>
        <v>11.41</v>
      </c>
      <c r="W99" s="75">
        <f t="shared" si="83"/>
        <v>67.789000000000001</v>
      </c>
      <c r="X99" s="75">
        <f t="shared" si="83"/>
        <v>66.35199999999999</v>
      </c>
      <c r="Y99" s="75">
        <f t="shared" si="83"/>
        <v>69.581999999999994</v>
      </c>
      <c r="Z99" s="75">
        <f t="shared" si="83"/>
        <v>67.578999999999994</v>
      </c>
      <c r="AA99" s="75">
        <f t="shared" si="83"/>
        <v>4.6689999999999996</v>
      </c>
      <c r="AB99" s="75">
        <f t="shared" si="83"/>
        <v>9.4668799999999997</v>
      </c>
      <c r="AC99" s="75">
        <f t="shared" si="83"/>
        <v>65.554999999999993</v>
      </c>
      <c r="AD99" s="75">
        <f t="shared" ref="AD99:BI99" si="84">SUM(AD82:AD98)</f>
        <v>4.6689999999999996</v>
      </c>
      <c r="AE99" s="75">
        <f t="shared" si="84"/>
        <v>69.427999999999997</v>
      </c>
      <c r="AF99" s="75">
        <f t="shared" si="84"/>
        <v>71.817999999999984</v>
      </c>
      <c r="AG99" s="75">
        <f t="shared" si="84"/>
        <v>4.7249999999999996</v>
      </c>
      <c r="AH99" s="75">
        <f t="shared" si="84"/>
        <v>11.05988</v>
      </c>
      <c r="AI99" s="75">
        <f t="shared" si="84"/>
        <v>67.578999999999994</v>
      </c>
      <c r="AJ99" s="75">
        <f t="shared" si="84"/>
        <v>4.6689999999999996</v>
      </c>
      <c r="AK99" s="75">
        <f t="shared" si="84"/>
        <v>9.6170000000000009</v>
      </c>
      <c r="AL99" s="75">
        <f t="shared" si="84"/>
        <v>7.870000000000001</v>
      </c>
      <c r="AM99" s="75">
        <f t="shared" si="84"/>
        <v>11.41</v>
      </c>
      <c r="AN99" s="75">
        <f t="shared" si="84"/>
        <v>6.85</v>
      </c>
      <c r="AO99" s="75">
        <f t="shared" si="84"/>
        <v>69.581999999999994</v>
      </c>
      <c r="AP99" s="75">
        <f t="shared" si="84"/>
        <v>69.427999999999997</v>
      </c>
      <c r="AQ99" s="75">
        <f t="shared" si="84"/>
        <v>11.2</v>
      </c>
      <c r="AR99" s="75">
        <f t="shared" si="84"/>
        <v>63.551999999999992</v>
      </c>
      <c r="AS99" s="75">
        <f t="shared" si="84"/>
        <v>11.41</v>
      </c>
      <c r="AT99" s="75">
        <f t="shared" si="84"/>
        <v>69.427999999999997</v>
      </c>
      <c r="AU99" s="75">
        <f t="shared" si="84"/>
        <v>9.407</v>
      </c>
      <c r="AV99" s="75">
        <f t="shared" si="84"/>
        <v>66.295999999999992</v>
      </c>
      <c r="AW99" s="75">
        <f t="shared" si="84"/>
        <v>67.635000000000005</v>
      </c>
      <c r="AX99" s="75">
        <f t="shared" si="84"/>
        <v>9.463000000000001</v>
      </c>
      <c r="AY99" s="75">
        <f t="shared" si="84"/>
        <v>9.463000000000001</v>
      </c>
      <c r="AZ99" s="75">
        <f t="shared" si="84"/>
        <v>72.308999999999983</v>
      </c>
      <c r="BA99" s="75">
        <f t="shared" si="84"/>
        <v>70.024999999999991</v>
      </c>
      <c r="BB99" s="75">
        <f t="shared" si="84"/>
        <v>70.080999999999989</v>
      </c>
      <c r="BC99" s="75">
        <f t="shared" si="84"/>
        <v>47.812000000000005</v>
      </c>
      <c r="BD99" s="75">
        <f t="shared" si="84"/>
        <v>59.965000000000003</v>
      </c>
      <c r="BE99" s="75">
        <f t="shared" si="84"/>
        <v>58.171999999999997</v>
      </c>
      <c r="BF99" s="75">
        <f t="shared" si="84"/>
        <v>62.994999999999997</v>
      </c>
      <c r="BG99" s="75">
        <f t="shared" si="84"/>
        <v>58.171999999999997</v>
      </c>
      <c r="BH99" s="75">
        <f t="shared" si="84"/>
        <v>35.280999999999999</v>
      </c>
      <c r="BI99" s="75">
        <f t="shared" si="84"/>
        <v>3.0760000000000001</v>
      </c>
      <c r="BJ99" s="75">
        <f t="shared" ref="BJ99:CL99" si="85">SUM(BJ82:BJ98)</f>
        <v>4.8789999999999996</v>
      </c>
      <c r="BK99" s="75">
        <f t="shared" si="85"/>
        <v>9.2399999999999984</v>
      </c>
      <c r="BL99" s="75">
        <f t="shared" si="85"/>
        <v>58.171999999999997</v>
      </c>
      <c r="BM99" s="75">
        <f t="shared" si="85"/>
        <v>64.394999999999996</v>
      </c>
      <c r="BN99" s="75">
        <f t="shared" si="85"/>
        <v>6.6719999999999997</v>
      </c>
      <c r="BO99" s="75">
        <f t="shared" si="85"/>
        <v>6.2229999999999999</v>
      </c>
      <c r="BP99" s="75">
        <f t="shared" si="85"/>
        <v>57.003999999999998</v>
      </c>
      <c r="BQ99" s="75">
        <f t="shared" si="85"/>
        <v>63.837000000000003</v>
      </c>
      <c r="BR99" s="75">
        <f t="shared" si="85"/>
        <v>6.6719999999999997</v>
      </c>
      <c r="BS99" s="75">
        <f t="shared" si="85"/>
        <v>6.6719999999999997</v>
      </c>
      <c r="BT99" s="75">
        <f t="shared" si="85"/>
        <v>63.739000000000004</v>
      </c>
      <c r="BU99" s="75">
        <f t="shared" si="85"/>
        <v>6.22</v>
      </c>
      <c r="BV99" s="75">
        <f t="shared" si="85"/>
        <v>58.227999999999994</v>
      </c>
      <c r="BW99" s="75">
        <f t="shared" si="85"/>
        <v>69.581999999999994</v>
      </c>
      <c r="BX99" s="75">
        <f t="shared" si="85"/>
        <v>64.507999999999996</v>
      </c>
      <c r="BY99" s="75">
        <f t="shared" si="85"/>
        <v>64.69</v>
      </c>
      <c r="BZ99" s="75">
        <f t="shared" si="85"/>
        <v>9.5939999999999994</v>
      </c>
      <c r="CA99" s="75">
        <f t="shared" si="85"/>
        <v>6.5179999999999998</v>
      </c>
      <c r="CB99" s="75">
        <f t="shared" si="85"/>
        <v>5.3850000000000007</v>
      </c>
      <c r="CC99" s="75">
        <f t="shared" si="85"/>
        <v>5.0229999999999997</v>
      </c>
      <c r="CD99" s="75">
        <f t="shared" si="85"/>
        <v>7.7449999999999992</v>
      </c>
      <c r="CE99" s="75">
        <f t="shared" si="85"/>
        <v>7.8989999999999991</v>
      </c>
      <c r="CF99" s="75">
        <f t="shared" si="85"/>
        <v>4.6689999999999996</v>
      </c>
      <c r="CG99" s="75">
        <f t="shared" si="85"/>
        <v>65.036999999999992</v>
      </c>
      <c r="CH99" s="75">
        <f t="shared" si="85"/>
        <v>7.7449999999999992</v>
      </c>
      <c r="CI99" s="75">
        <f t="shared" si="85"/>
        <v>7.6059999999999999</v>
      </c>
      <c r="CJ99" s="75">
        <f t="shared" si="85"/>
        <v>67.72499999999998</v>
      </c>
      <c r="CK99" s="75">
        <f t="shared" si="85"/>
        <v>67.72499999999998</v>
      </c>
      <c r="CL99" s="75">
        <f t="shared" si="85"/>
        <v>5.5110000000000001</v>
      </c>
    </row>
    <row r="100" spans="1:90" x14ac:dyDescent="0.3">
      <c r="A100" s="196" t="s">
        <v>4</v>
      </c>
      <c r="B100" s="196"/>
      <c r="C100" s="62">
        <f t="shared" ref="C100:AD100" si="86">(C99-C21)</f>
        <v>-1.39</v>
      </c>
      <c r="D100" s="62">
        <v>-5.2999999999999936E-2</v>
      </c>
      <c r="E100" s="62">
        <f t="shared" si="86"/>
        <v>-30.983000000000004</v>
      </c>
      <c r="F100" s="62">
        <f t="shared" si="86"/>
        <v>2.9369999999999998</v>
      </c>
      <c r="G100" s="62">
        <f t="shared" si="86"/>
        <v>-0.81699999999999973</v>
      </c>
      <c r="H100" s="62">
        <f t="shared" si="86"/>
        <v>-16.115999999999996</v>
      </c>
      <c r="I100" s="62">
        <f t="shared" si="86"/>
        <v>-16.100999999999996</v>
      </c>
      <c r="J100" s="62">
        <f t="shared" si="86"/>
        <v>-7.8569999999999984</v>
      </c>
      <c r="K100" s="62">
        <f t="shared" si="86"/>
        <v>4.7380000000000004</v>
      </c>
      <c r="L100" s="62">
        <f t="shared" si="86"/>
        <v>-36.437000000000012</v>
      </c>
      <c r="M100" s="62">
        <f t="shared" si="86"/>
        <v>4.7380000000000004</v>
      </c>
      <c r="N100" s="62">
        <f t="shared" si="86"/>
        <v>-32.545000000000016</v>
      </c>
      <c r="O100" s="62">
        <f t="shared" si="86"/>
        <v>-33.991000000000014</v>
      </c>
      <c r="P100" s="62">
        <f t="shared" si="86"/>
        <v>-6.4819999999999993</v>
      </c>
      <c r="Q100" s="62">
        <f t="shared" si="86"/>
        <v>-14.726000000000001</v>
      </c>
      <c r="R100" s="62">
        <f t="shared" si="86"/>
        <v>-11.362999999999996</v>
      </c>
      <c r="S100" s="62">
        <f t="shared" si="86"/>
        <v>-11.433999999999997</v>
      </c>
      <c r="T100" s="62">
        <f t="shared" si="86"/>
        <v>-11.418999999999997</v>
      </c>
      <c r="U100" s="62">
        <f t="shared" si="86"/>
        <v>-27.248999999999995</v>
      </c>
      <c r="V100" s="62">
        <f t="shared" si="86"/>
        <v>-11.362999999999996</v>
      </c>
      <c r="W100" s="62">
        <f t="shared" si="86"/>
        <v>-34.975999999999999</v>
      </c>
      <c r="X100" s="62">
        <f t="shared" si="86"/>
        <v>-39.457000000000008</v>
      </c>
      <c r="Y100" s="62">
        <f t="shared" si="86"/>
        <v>-36.366</v>
      </c>
      <c r="Z100" s="62">
        <f t="shared" si="86"/>
        <v>-35.047000000000011</v>
      </c>
      <c r="AA100" s="62">
        <f t="shared" si="86"/>
        <v>-14.782</v>
      </c>
      <c r="AB100" s="62">
        <f t="shared" si="86"/>
        <v>3.1954200000000004</v>
      </c>
      <c r="AC100" s="62">
        <f t="shared" si="86"/>
        <v>-27.248999999999995</v>
      </c>
      <c r="AD100" s="62">
        <f t="shared" si="86"/>
        <v>-14.782</v>
      </c>
      <c r="AE100" s="62">
        <f t="shared" ref="AE100:BJ100" si="87">(AE99-AE21)</f>
        <v>-36.381</v>
      </c>
      <c r="AF100" s="62">
        <f t="shared" si="87"/>
        <v>-33.991000000000014</v>
      </c>
      <c r="AG100" s="62">
        <f t="shared" si="87"/>
        <v>-18.619</v>
      </c>
      <c r="AH100" s="62">
        <f t="shared" si="87"/>
        <v>-10.769580000000001</v>
      </c>
      <c r="AI100" s="62">
        <f t="shared" si="87"/>
        <v>-35.047000000000011</v>
      </c>
      <c r="AJ100" s="62">
        <f t="shared" si="87"/>
        <v>-14.782</v>
      </c>
      <c r="AK100" s="62">
        <f t="shared" si="87"/>
        <v>-9.972999999999999</v>
      </c>
      <c r="AL100" s="62">
        <f t="shared" si="87"/>
        <v>3.9770000000000012</v>
      </c>
      <c r="AM100" s="62">
        <f t="shared" si="87"/>
        <v>-11.362999999999996</v>
      </c>
      <c r="AN100" s="62">
        <f t="shared" si="87"/>
        <v>-7.2430000000000003</v>
      </c>
      <c r="AO100" s="62">
        <f t="shared" si="87"/>
        <v>-36.366</v>
      </c>
      <c r="AP100" s="62">
        <f t="shared" si="87"/>
        <v>-36.381</v>
      </c>
      <c r="AQ100" s="62">
        <f t="shared" si="87"/>
        <v>-11.433999999999997</v>
      </c>
      <c r="AR100" s="62">
        <f t="shared" si="87"/>
        <v>-25.930000000000007</v>
      </c>
      <c r="AS100" s="62">
        <f t="shared" si="87"/>
        <v>-11.362999999999996</v>
      </c>
      <c r="AT100" s="62">
        <f t="shared" si="87"/>
        <v>-36.381</v>
      </c>
      <c r="AU100" s="62">
        <f t="shared" si="87"/>
        <v>-10.044</v>
      </c>
      <c r="AV100" s="62">
        <f t="shared" si="87"/>
        <v>-39.513000000000005</v>
      </c>
      <c r="AW100" s="62">
        <f t="shared" si="87"/>
        <v>-34.991</v>
      </c>
      <c r="AX100" s="62">
        <f t="shared" si="87"/>
        <v>-9.9879999999999995</v>
      </c>
      <c r="AY100" s="62">
        <f t="shared" si="87"/>
        <v>-9.9879999999999995</v>
      </c>
      <c r="AZ100" s="62">
        <f t="shared" si="87"/>
        <v>-33.500000000000014</v>
      </c>
      <c r="BA100" s="62">
        <f t="shared" si="87"/>
        <v>-32.601000000000013</v>
      </c>
      <c r="BB100" s="62">
        <f t="shared" si="87"/>
        <v>-32.545000000000016</v>
      </c>
      <c r="BC100" s="62">
        <f t="shared" si="87"/>
        <v>21.285000000000007</v>
      </c>
      <c r="BD100" s="62">
        <f t="shared" si="87"/>
        <v>-26.392999999999986</v>
      </c>
      <c r="BE100" s="62">
        <f t="shared" si="87"/>
        <v>-25.003</v>
      </c>
      <c r="BF100" s="62">
        <f t="shared" si="87"/>
        <v>-39.770000000000003</v>
      </c>
      <c r="BG100" s="62">
        <f t="shared" si="87"/>
        <v>-25.003</v>
      </c>
      <c r="BH100" s="62">
        <f t="shared" si="87"/>
        <v>35.280999999999999</v>
      </c>
      <c r="BI100" s="62">
        <f t="shared" si="87"/>
        <v>3.0760000000000001</v>
      </c>
      <c r="BJ100" s="62">
        <f t="shared" si="87"/>
        <v>-14.711</v>
      </c>
      <c r="BK100" s="62">
        <f t="shared" ref="BK100:CL100" si="88">(BK99-BK21)</f>
        <v>-16.876000000000001</v>
      </c>
      <c r="BL100" s="62">
        <f t="shared" si="88"/>
        <v>-25.003</v>
      </c>
      <c r="BM100" s="62">
        <f t="shared" si="88"/>
        <v>-41.003</v>
      </c>
      <c r="BN100" s="62">
        <f t="shared" si="88"/>
        <v>-16.100999999999996</v>
      </c>
      <c r="BO100" s="62">
        <f t="shared" si="88"/>
        <v>-16</v>
      </c>
      <c r="BP100" s="62">
        <f t="shared" si="88"/>
        <v>-25.460999999999991</v>
      </c>
      <c r="BQ100" s="62">
        <f t="shared" si="88"/>
        <v>-32.859999999999985</v>
      </c>
      <c r="BR100" s="62">
        <f t="shared" si="88"/>
        <v>-16.100999999999996</v>
      </c>
      <c r="BS100" s="62">
        <f t="shared" si="88"/>
        <v>-16.100999999999996</v>
      </c>
      <c r="BT100" s="62">
        <f t="shared" si="88"/>
        <v>-32.818999999999988</v>
      </c>
      <c r="BU100" s="62">
        <f t="shared" si="88"/>
        <v>-16.003</v>
      </c>
      <c r="BV100" s="62">
        <f t="shared" si="88"/>
        <v>-24.947000000000003</v>
      </c>
      <c r="BW100" s="62">
        <f t="shared" si="88"/>
        <v>-36.366</v>
      </c>
      <c r="BX100" s="62">
        <f t="shared" si="88"/>
        <v>-41.119</v>
      </c>
      <c r="BY100" s="62">
        <f t="shared" si="88"/>
        <v>-41.119</v>
      </c>
      <c r="BZ100" s="62">
        <f t="shared" si="88"/>
        <v>-16.933</v>
      </c>
      <c r="CA100" s="62">
        <f t="shared" si="88"/>
        <v>-20.008999999999997</v>
      </c>
      <c r="CB100" s="62">
        <f t="shared" si="88"/>
        <v>-7.8159999999999998</v>
      </c>
      <c r="CC100" s="62">
        <f t="shared" si="88"/>
        <v>-2.1920000000000011</v>
      </c>
      <c r="CD100" s="62">
        <f t="shared" si="88"/>
        <v>-15.599000000000002</v>
      </c>
      <c r="CE100" s="62">
        <f t="shared" si="88"/>
        <v>-15.584000000000001</v>
      </c>
      <c r="CF100" s="62">
        <f t="shared" si="88"/>
        <v>-14.782</v>
      </c>
      <c r="CG100" s="62">
        <f t="shared" si="88"/>
        <v>-28.477000000000004</v>
      </c>
      <c r="CH100" s="62">
        <f t="shared" si="88"/>
        <v>-15.599000000000002</v>
      </c>
      <c r="CI100" s="62">
        <f t="shared" si="88"/>
        <v>-11.845000000000001</v>
      </c>
      <c r="CJ100" s="62">
        <f t="shared" si="88"/>
        <v>-38.223000000000013</v>
      </c>
      <c r="CK100" s="62">
        <f t="shared" si="88"/>
        <v>-38.223000000000013</v>
      </c>
      <c r="CL100" s="62">
        <f t="shared" si="88"/>
        <v>-7.871999999999999</v>
      </c>
    </row>
    <row r="101" spans="1:90" x14ac:dyDescent="0.3">
      <c r="A101" s="196" t="s">
        <v>5</v>
      </c>
      <c r="B101" s="196"/>
      <c r="C101" s="76">
        <f t="shared" ref="C101:AD101" si="89">(C100/C21)*100</f>
        <v>-43.669494187873077</v>
      </c>
      <c r="D101" s="76">
        <v>-9.0136054421768605</v>
      </c>
      <c r="E101" s="76">
        <f t="shared" si="89"/>
        <v>-29.243591195680906</v>
      </c>
      <c r="F101" s="76" t="e">
        <f t="shared" si="89"/>
        <v>#DIV/0!</v>
      </c>
      <c r="G101" s="76">
        <f t="shared" si="89"/>
        <v>-20.98638582070382</v>
      </c>
      <c r="H101" s="76">
        <f t="shared" si="89"/>
        <v>-71.202615534152159</v>
      </c>
      <c r="I101" s="76">
        <f t="shared" si="89"/>
        <v>-70.702147279673284</v>
      </c>
      <c r="J101" s="76">
        <f t="shared" si="89"/>
        <v>-58.105309865404521</v>
      </c>
      <c r="K101" s="76" t="e">
        <f t="shared" si="89"/>
        <v>#DIV/0!</v>
      </c>
      <c r="L101" s="76">
        <f t="shared" si="89"/>
        <v>-34.43657911897855</v>
      </c>
      <c r="M101" s="76" t="e">
        <f t="shared" si="89"/>
        <v>#DIV/0!</v>
      </c>
      <c r="N101" s="76">
        <f t="shared" si="89"/>
        <v>-31.712236665172583</v>
      </c>
      <c r="O101" s="76">
        <f t="shared" si="89"/>
        <v>-32.124866504739686</v>
      </c>
      <c r="P101" s="76">
        <f t="shared" si="89"/>
        <v>-63.549019607843135</v>
      </c>
      <c r="Q101" s="76">
        <f t="shared" si="89"/>
        <v>-75.708189810292538</v>
      </c>
      <c r="R101" s="76">
        <f t="shared" si="89"/>
        <v>-49.896807623062386</v>
      </c>
      <c r="S101" s="76">
        <f t="shared" si="89"/>
        <v>-50.516921445612795</v>
      </c>
      <c r="T101" s="76">
        <f t="shared" si="89"/>
        <v>-50.142712861722202</v>
      </c>
      <c r="U101" s="76">
        <f t="shared" si="89"/>
        <v>-29.361880953407177</v>
      </c>
      <c r="V101" s="76">
        <f t="shared" si="89"/>
        <v>-49.896807623062386</v>
      </c>
      <c r="W101" s="76">
        <f t="shared" si="89"/>
        <v>-34.034934072884738</v>
      </c>
      <c r="X101" s="76">
        <f t="shared" si="89"/>
        <v>-37.290778667221133</v>
      </c>
      <c r="Y101" s="76">
        <f t="shared" si="89"/>
        <v>-34.324385547627138</v>
      </c>
      <c r="Z101" s="76">
        <f t="shared" si="89"/>
        <v>-34.150215345039278</v>
      </c>
      <c r="AA101" s="76">
        <f t="shared" si="89"/>
        <v>-75.99609274587425</v>
      </c>
      <c r="AB101" s="76">
        <f t="shared" si="89"/>
        <v>50.951771995675657</v>
      </c>
      <c r="AC101" s="76">
        <f t="shared" si="89"/>
        <v>-29.361880953407177</v>
      </c>
      <c r="AD101" s="76">
        <f t="shared" si="89"/>
        <v>-75.99609274587425</v>
      </c>
      <c r="AE101" s="76">
        <f t="shared" ref="AE101:BJ101" si="90">(AE100/AE21)*100</f>
        <v>-34.383653564441587</v>
      </c>
      <c r="AF101" s="76">
        <f t="shared" si="90"/>
        <v>-32.124866504739686</v>
      </c>
      <c r="AG101" s="76">
        <f t="shared" si="90"/>
        <v>-79.759252912954068</v>
      </c>
      <c r="AH101" s="76">
        <f t="shared" si="90"/>
        <v>-49.335072878577854</v>
      </c>
      <c r="AI101" s="76">
        <f t="shared" si="90"/>
        <v>-34.150215345039278</v>
      </c>
      <c r="AJ101" s="76">
        <f t="shared" si="90"/>
        <v>-75.99609274587425</v>
      </c>
      <c r="AK101" s="76">
        <f t="shared" si="90"/>
        <v>-50.90862685043389</v>
      </c>
      <c r="AL101" s="76">
        <f t="shared" si="90"/>
        <v>102.15771898278967</v>
      </c>
      <c r="AM101" s="76">
        <f t="shared" si="90"/>
        <v>-49.896807623062386</v>
      </c>
      <c r="AN101" s="76">
        <f t="shared" si="90"/>
        <v>-51.394309231533384</v>
      </c>
      <c r="AO101" s="76">
        <f t="shared" si="90"/>
        <v>-34.324385547627138</v>
      </c>
      <c r="AP101" s="76">
        <f t="shared" si="90"/>
        <v>-34.383653564441587</v>
      </c>
      <c r="AQ101" s="76">
        <f t="shared" si="90"/>
        <v>-50.516921445612795</v>
      </c>
      <c r="AR101" s="76">
        <f t="shared" si="90"/>
        <v>-28.977894995641591</v>
      </c>
      <c r="AS101" s="76">
        <f t="shared" si="90"/>
        <v>-49.896807623062386</v>
      </c>
      <c r="AT101" s="76">
        <f t="shared" si="90"/>
        <v>-34.383653564441587</v>
      </c>
      <c r="AU101" s="76">
        <f t="shared" si="90"/>
        <v>-51.637447946121014</v>
      </c>
      <c r="AV101" s="76">
        <f t="shared" si="90"/>
        <v>-37.343704221758081</v>
      </c>
      <c r="AW101" s="76">
        <f t="shared" si="90"/>
        <v>-34.095648276265273</v>
      </c>
      <c r="AX101" s="76">
        <f t="shared" si="90"/>
        <v>-51.349545010539302</v>
      </c>
      <c r="AY101" s="76">
        <f t="shared" si="90"/>
        <v>-51.349545010539302</v>
      </c>
      <c r="AZ101" s="76">
        <f t="shared" si="90"/>
        <v>-31.660822803353227</v>
      </c>
      <c r="BA101" s="76">
        <f t="shared" si="90"/>
        <v>-31.766803733946574</v>
      </c>
      <c r="BB101" s="76">
        <f t="shared" si="90"/>
        <v>-31.712236665172583</v>
      </c>
      <c r="BC101" s="76">
        <f t="shared" si="90"/>
        <v>80.239001771779726</v>
      </c>
      <c r="BD101" s="76">
        <f t="shared" si="90"/>
        <v>-30.562310382361783</v>
      </c>
      <c r="BE101" s="76">
        <f t="shared" si="90"/>
        <v>-30.060715359182449</v>
      </c>
      <c r="BF101" s="76">
        <f t="shared" si="90"/>
        <v>-38.699946479832633</v>
      </c>
      <c r="BG101" s="76">
        <f t="shared" si="90"/>
        <v>-30.060715359182449</v>
      </c>
      <c r="BH101" s="76" t="e">
        <f t="shared" si="90"/>
        <v>#DIV/0!</v>
      </c>
      <c r="BI101" s="76" t="e">
        <f t="shared" si="90"/>
        <v>#DIV/0!</v>
      </c>
      <c r="BJ101" s="76">
        <f t="shared" si="90"/>
        <v>-75.094435936702396</v>
      </c>
      <c r="BK101" s="76">
        <f t="shared" ref="BK101:CL101" si="91">(BK100/BK21)*100</f>
        <v>-64.619390412007974</v>
      </c>
      <c r="BL101" s="76">
        <f t="shared" si="91"/>
        <v>-30.060715359182449</v>
      </c>
      <c r="BM101" s="76">
        <f t="shared" si="91"/>
        <v>-38.903015237480787</v>
      </c>
      <c r="BN101" s="76">
        <f t="shared" si="91"/>
        <v>-70.702147279673284</v>
      </c>
      <c r="BO101" s="76">
        <f t="shared" si="91"/>
        <v>-71.997480088196923</v>
      </c>
      <c r="BP101" s="76">
        <f t="shared" si="91"/>
        <v>-30.87491663129812</v>
      </c>
      <c r="BQ101" s="76">
        <f t="shared" si="91"/>
        <v>-33.982439992967713</v>
      </c>
      <c r="BR101" s="76">
        <f t="shared" si="91"/>
        <v>-70.702147279673284</v>
      </c>
      <c r="BS101" s="76">
        <f t="shared" si="91"/>
        <v>-70.702147279673284</v>
      </c>
      <c r="BT101" s="76">
        <f t="shared" si="91"/>
        <v>-33.988897864495939</v>
      </c>
      <c r="BU101" s="76">
        <f t="shared" si="91"/>
        <v>-72.010979615713453</v>
      </c>
      <c r="BV101" s="76">
        <f t="shared" si="91"/>
        <v>-29.99338743612865</v>
      </c>
      <c r="BW101" s="76">
        <f t="shared" si="91"/>
        <v>-34.324385547627138</v>
      </c>
      <c r="BX101" s="76">
        <f t="shared" si="91"/>
        <v>-38.928493661658479</v>
      </c>
      <c r="BY101" s="76">
        <f t="shared" si="91"/>
        <v>-38.861533517942711</v>
      </c>
      <c r="BZ101" s="76">
        <f t="shared" si="91"/>
        <v>-63.833075734157653</v>
      </c>
      <c r="CA101" s="76">
        <f t="shared" si="91"/>
        <v>-75.428808383910734</v>
      </c>
      <c r="CB101" s="76">
        <f t="shared" si="91"/>
        <v>-59.207635785167788</v>
      </c>
      <c r="CC101" s="76">
        <f t="shared" si="91"/>
        <v>-30.381150381150391</v>
      </c>
      <c r="CD101" s="76">
        <f t="shared" si="91"/>
        <v>-66.822309801233729</v>
      </c>
      <c r="CE101" s="76">
        <f t="shared" si="91"/>
        <v>-66.362900821871136</v>
      </c>
      <c r="CF101" s="76">
        <f t="shared" si="91"/>
        <v>-75.99609274587425</v>
      </c>
      <c r="CG101" s="76">
        <f t="shared" si="91"/>
        <v>-30.452124815535647</v>
      </c>
      <c r="CH101" s="76">
        <f t="shared" si="91"/>
        <v>-66.822309801233729</v>
      </c>
      <c r="CI101" s="76">
        <f t="shared" si="91"/>
        <v>-60.896611999383069</v>
      </c>
      <c r="CJ101" s="76">
        <f t="shared" si="91"/>
        <v>-36.077132178049624</v>
      </c>
      <c r="CK101" s="76">
        <f t="shared" si="91"/>
        <v>-36.077132178049624</v>
      </c>
      <c r="CL101" s="76">
        <f t="shared" si="91"/>
        <v>-58.820892176642005</v>
      </c>
    </row>
    <row r="102" spans="1:90" x14ac:dyDescent="0.3">
      <c r="A102" s="196" t="s">
        <v>12</v>
      </c>
      <c r="B102" s="196"/>
      <c r="C102" s="77" t="str">
        <f t="shared" ref="C102:BB102" si="92">IF(OR(C101&gt;80, C101&lt;-80),"Very high",IF(OR(C101&gt;20, C101&lt;-20),"High",IF(OR(C101&gt;5, C101&lt;-5),"Medium",IF(OR(C101&gt;1, C101&lt;-1),"Low",IF(OR(C101&lt;1, C101&gt;-1),"Negligible")))))</f>
        <v>High</v>
      </c>
      <c r="D102" s="77" t="s">
        <v>509</v>
      </c>
      <c r="E102" s="77" t="str">
        <f t="shared" si="92"/>
        <v>High</v>
      </c>
      <c r="F102" s="77" t="e">
        <f t="shared" si="92"/>
        <v>#DIV/0!</v>
      </c>
      <c r="G102" s="77" t="str">
        <f t="shared" si="92"/>
        <v>High</v>
      </c>
      <c r="H102" s="77" t="str">
        <f t="shared" si="92"/>
        <v>High</v>
      </c>
      <c r="I102" s="77" t="str">
        <f t="shared" si="92"/>
        <v>High</v>
      </c>
      <c r="J102" s="77" t="str">
        <f t="shared" si="92"/>
        <v>High</v>
      </c>
      <c r="K102" s="77" t="e">
        <f t="shared" si="92"/>
        <v>#DIV/0!</v>
      </c>
      <c r="L102" s="77" t="str">
        <f t="shared" si="92"/>
        <v>High</v>
      </c>
      <c r="M102" s="77" t="e">
        <f t="shared" si="92"/>
        <v>#DIV/0!</v>
      </c>
      <c r="N102" s="77" t="str">
        <f t="shared" si="92"/>
        <v>High</v>
      </c>
      <c r="O102" s="77" t="str">
        <f t="shared" si="92"/>
        <v>High</v>
      </c>
      <c r="P102" s="77" t="str">
        <f t="shared" si="92"/>
        <v>High</v>
      </c>
      <c r="Q102" s="77" t="str">
        <f t="shared" si="92"/>
        <v>High</v>
      </c>
      <c r="R102" s="77" t="str">
        <f t="shared" si="92"/>
        <v>High</v>
      </c>
      <c r="S102" s="77" t="str">
        <f t="shared" si="92"/>
        <v>High</v>
      </c>
      <c r="T102" s="77" t="str">
        <f t="shared" si="92"/>
        <v>High</v>
      </c>
      <c r="U102" s="77" t="str">
        <f t="shared" si="92"/>
        <v>High</v>
      </c>
      <c r="V102" s="77" t="str">
        <f t="shared" si="92"/>
        <v>High</v>
      </c>
      <c r="W102" s="77" t="str">
        <f t="shared" si="92"/>
        <v>High</v>
      </c>
      <c r="X102" s="77" t="str">
        <f t="shared" si="92"/>
        <v>High</v>
      </c>
      <c r="Y102" s="77" t="str">
        <f t="shared" si="92"/>
        <v>High</v>
      </c>
      <c r="Z102" s="77" t="str">
        <f t="shared" si="92"/>
        <v>High</v>
      </c>
      <c r="AA102" s="77" t="str">
        <f t="shared" si="92"/>
        <v>High</v>
      </c>
      <c r="AB102" s="77" t="str">
        <f t="shared" si="92"/>
        <v>High</v>
      </c>
      <c r="AC102" s="77" t="str">
        <f t="shared" si="92"/>
        <v>High</v>
      </c>
      <c r="AD102" s="77" t="str">
        <f t="shared" si="92"/>
        <v>High</v>
      </c>
      <c r="AE102" s="77" t="str">
        <f t="shared" si="92"/>
        <v>High</v>
      </c>
      <c r="AF102" s="77" t="str">
        <f t="shared" si="92"/>
        <v>High</v>
      </c>
      <c r="AG102" s="77" t="str">
        <f t="shared" si="92"/>
        <v>High</v>
      </c>
      <c r="AH102" s="77" t="str">
        <f t="shared" si="92"/>
        <v>High</v>
      </c>
      <c r="AI102" s="77" t="str">
        <f t="shared" si="92"/>
        <v>High</v>
      </c>
      <c r="AJ102" s="77" t="str">
        <f t="shared" si="92"/>
        <v>High</v>
      </c>
      <c r="AK102" s="77" t="str">
        <f t="shared" si="92"/>
        <v>High</v>
      </c>
      <c r="AL102" s="77" t="str">
        <f t="shared" si="92"/>
        <v>Very high</v>
      </c>
      <c r="AM102" s="77" t="str">
        <f t="shared" si="92"/>
        <v>High</v>
      </c>
      <c r="AN102" s="77" t="str">
        <f t="shared" si="92"/>
        <v>High</v>
      </c>
      <c r="AO102" s="77" t="str">
        <f t="shared" si="92"/>
        <v>High</v>
      </c>
      <c r="AP102" s="77" t="str">
        <f t="shared" si="92"/>
        <v>High</v>
      </c>
      <c r="AQ102" s="77" t="str">
        <f t="shared" si="92"/>
        <v>High</v>
      </c>
      <c r="AR102" s="77" t="str">
        <f t="shared" si="92"/>
        <v>High</v>
      </c>
      <c r="AS102" s="77" t="str">
        <f t="shared" si="92"/>
        <v>High</v>
      </c>
      <c r="AT102" s="77" t="str">
        <f t="shared" si="92"/>
        <v>High</v>
      </c>
      <c r="AU102" s="77" t="str">
        <f t="shared" si="92"/>
        <v>High</v>
      </c>
      <c r="AV102" s="77" t="str">
        <f t="shared" si="92"/>
        <v>High</v>
      </c>
      <c r="AW102" s="77" t="str">
        <f t="shared" si="92"/>
        <v>High</v>
      </c>
      <c r="AX102" s="77" t="str">
        <f t="shared" si="92"/>
        <v>High</v>
      </c>
      <c r="AY102" s="77" t="str">
        <f t="shared" si="92"/>
        <v>High</v>
      </c>
      <c r="AZ102" s="77" t="str">
        <f t="shared" si="92"/>
        <v>High</v>
      </c>
      <c r="BA102" s="77" t="str">
        <f t="shared" si="92"/>
        <v>High</v>
      </c>
      <c r="BB102" s="77" t="str">
        <f t="shared" si="92"/>
        <v>High</v>
      </c>
      <c r="BC102" s="77" t="str">
        <f t="shared" ref="BC102:CL102" si="93">IF(OR(BC101&gt;80, BC101&lt;-80),"Very high",IF(OR(BC101&gt;20, BC101&lt;-20),"High",IF(OR(BC101&gt;5, BC101&lt;-5),"Medium",IF(OR(BC101&gt;1, BC101&lt;-1),"Low",IF(OR(BC101&lt;1, BC101&gt;-1),"Negligible")))))</f>
        <v>Very high</v>
      </c>
      <c r="BD102" s="77" t="str">
        <f t="shared" si="93"/>
        <v>High</v>
      </c>
      <c r="BE102" s="77" t="str">
        <f t="shared" si="93"/>
        <v>High</v>
      </c>
      <c r="BF102" s="77" t="str">
        <f t="shared" si="93"/>
        <v>High</v>
      </c>
      <c r="BG102" s="77" t="str">
        <f t="shared" si="93"/>
        <v>High</v>
      </c>
      <c r="BH102" s="77" t="e">
        <f t="shared" si="93"/>
        <v>#DIV/0!</v>
      </c>
      <c r="BI102" s="77" t="e">
        <f t="shared" si="93"/>
        <v>#DIV/0!</v>
      </c>
      <c r="BJ102" s="77" t="str">
        <f t="shared" si="93"/>
        <v>High</v>
      </c>
      <c r="BK102" s="77" t="str">
        <f t="shared" si="93"/>
        <v>High</v>
      </c>
      <c r="BL102" s="77" t="str">
        <f t="shared" si="93"/>
        <v>High</v>
      </c>
      <c r="BM102" s="77" t="str">
        <f t="shared" si="93"/>
        <v>High</v>
      </c>
      <c r="BN102" s="77" t="str">
        <f t="shared" si="93"/>
        <v>High</v>
      </c>
      <c r="BO102" s="77" t="str">
        <f t="shared" si="93"/>
        <v>High</v>
      </c>
      <c r="BP102" s="77" t="str">
        <f t="shared" si="93"/>
        <v>High</v>
      </c>
      <c r="BQ102" s="77" t="str">
        <f t="shared" si="93"/>
        <v>High</v>
      </c>
      <c r="BR102" s="77" t="str">
        <f t="shared" si="93"/>
        <v>High</v>
      </c>
      <c r="BS102" s="77" t="str">
        <f t="shared" si="93"/>
        <v>High</v>
      </c>
      <c r="BT102" s="77" t="str">
        <f t="shared" si="93"/>
        <v>High</v>
      </c>
      <c r="BU102" s="77" t="str">
        <f t="shared" si="93"/>
        <v>High</v>
      </c>
      <c r="BV102" s="77" t="str">
        <f t="shared" si="93"/>
        <v>High</v>
      </c>
      <c r="BW102" s="77" t="str">
        <f t="shared" si="93"/>
        <v>High</v>
      </c>
      <c r="BX102" s="77" t="str">
        <f t="shared" si="93"/>
        <v>High</v>
      </c>
      <c r="BY102" s="77" t="str">
        <f t="shared" si="93"/>
        <v>High</v>
      </c>
      <c r="BZ102" s="77" t="str">
        <f t="shared" si="93"/>
        <v>High</v>
      </c>
      <c r="CA102" s="77" t="str">
        <f t="shared" si="93"/>
        <v>High</v>
      </c>
      <c r="CB102" s="77" t="str">
        <f t="shared" si="93"/>
        <v>High</v>
      </c>
      <c r="CC102" s="77" t="str">
        <f t="shared" si="93"/>
        <v>High</v>
      </c>
      <c r="CD102" s="77" t="str">
        <f t="shared" ref="CD102" si="94">IF(OR(CD101&gt;80, CD101&lt;-80),"Very high",IF(OR(CD101&gt;20, CD101&lt;-20),"High",IF(OR(CD101&gt;5, CD101&lt;-5),"Medium",IF(OR(CD101&gt;1, CD101&lt;-1),"Low",IF(OR(CD101&lt;1, CD101&gt;-1),"Negligible")))))</f>
        <v>High</v>
      </c>
      <c r="CE102" s="77" t="str">
        <f t="shared" ref="CE102" si="95">IF(OR(CE101&gt;80, CE101&lt;-80),"Very high",IF(OR(CE101&gt;20, CE101&lt;-20),"High",IF(OR(CE101&gt;5, CE101&lt;-5),"Medium",IF(OR(CE101&gt;1, CE101&lt;-1),"Low",IF(OR(CE101&lt;1, CE101&gt;-1),"Negligible")))))</f>
        <v>High</v>
      </c>
      <c r="CF102" s="77" t="str">
        <f t="shared" si="93"/>
        <v>High</v>
      </c>
      <c r="CG102" s="77" t="str">
        <f t="shared" ref="CG102" si="96">IF(OR(CG101&gt;80, CG101&lt;-80),"Very high",IF(OR(CG101&gt;20, CG101&lt;-20),"High",IF(OR(CG101&gt;5, CG101&lt;-5),"Medium",IF(OR(CG101&gt;1, CG101&lt;-1),"Low",IF(OR(CG101&lt;1, CG101&gt;-1),"Negligible")))))</f>
        <v>High</v>
      </c>
      <c r="CH102" s="77" t="str">
        <f t="shared" si="93"/>
        <v>High</v>
      </c>
      <c r="CI102" s="77" t="str">
        <f t="shared" si="93"/>
        <v>High</v>
      </c>
      <c r="CJ102" s="77" t="str">
        <f t="shared" si="93"/>
        <v>High</v>
      </c>
      <c r="CK102" s="77" t="str">
        <f t="shared" si="93"/>
        <v>High</v>
      </c>
      <c r="CL102" s="77" t="str">
        <f t="shared" si="93"/>
        <v>High</v>
      </c>
    </row>
  </sheetData>
  <mergeCells count="11">
    <mergeCell ref="A102:B102"/>
    <mergeCell ref="A1:B2"/>
    <mergeCell ref="C1:D1"/>
    <mergeCell ref="F1:BB1"/>
    <mergeCell ref="CB1:CL1"/>
    <mergeCell ref="A41:B41"/>
    <mergeCell ref="A42:B42"/>
    <mergeCell ref="A100:B100"/>
    <mergeCell ref="A101:B101"/>
    <mergeCell ref="BD1:BW1"/>
    <mergeCell ref="BX1:CA1"/>
  </mergeCells>
  <conditionalFormatting sqref="A41:B41 CM41:XFD41">
    <cfRule type="cellIs" dxfId="190" priority="35" operator="greaterThan">
      <formula>0</formula>
    </cfRule>
    <cfRule type="cellIs" dxfId="189" priority="36" operator="greaterThanOrEqual">
      <formula>80</formula>
    </cfRule>
  </conditionalFormatting>
  <conditionalFormatting sqref="CF100 CH100:XFD100 A100:CC100">
    <cfRule type="cellIs" dxfId="188" priority="34" operator="greaterThan">
      <formula>0</formula>
    </cfRule>
  </conditionalFormatting>
  <conditionalFormatting sqref="CF101 CH101:XFD101 A101:CC101">
    <cfRule type="cellIs" dxfId="187" priority="30" operator="greaterThan">
      <formula>0</formula>
    </cfRule>
    <cfRule type="cellIs" dxfId="186" priority="31" operator="greaterThanOrEqual">
      <formula>80</formula>
    </cfRule>
    <cfRule type="cellIs" dxfId="185" priority="32" operator="lessThanOrEqual">
      <formula>-80</formula>
    </cfRule>
  </conditionalFormatting>
  <conditionalFormatting sqref="CF102 CH102:XFD102 A102:CC102">
    <cfRule type="containsText" dxfId="184" priority="29" operator="containsText" text="Very high">
      <formula>NOT(ISERROR(SEARCH("Very high",A102)))</formula>
    </cfRule>
  </conditionalFormatting>
  <conditionalFormatting sqref="A42:B42 CM42:XFD42">
    <cfRule type="containsText" dxfId="183" priority="28" operator="containsText" text="Very high">
      <formula>NOT(ISERROR(SEARCH("Very high",A42)))</formula>
    </cfRule>
  </conditionalFormatting>
  <conditionalFormatting sqref="CD100">
    <cfRule type="cellIs" dxfId="182" priority="25" operator="greaterThan">
      <formula>0</formula>
    </cfRule>
  </conditionalFormatting>
  <conditionalFormatting sqref="CD101">
    <cfRule type="cellIs" dxfId="181" priority="21" operator="greaterThan">
      <formula>0</formula>
    </cfRule>
    <cfRule type="cellIs" dxfId="180" priority="22" operator="greaterThanOrEqual">
      <formula>80</formula>
    </cfRule>
    <cfRule type="cellIs" dxfId="179" priority="23" operator="lessThanOrEqual">
      <formula>-80</formula>
    </cfRule>
  </conditionalFormatting>
  <conditionalFormatting sqref="CD102">
    <cfRule type="containsText" dxfId="178" priority="20" operator="containsText" text="Very high">
      <formula>NOT(ISERROR(SEARCH("Very high",CD102)))</formula>
    </cfRule>
  </conditionalFormatting>
  <conditionalFormatting sqref="CE100">
    <cfRule type="cellIs" dxfId="177" priority="16" operator="greaterThan">
      <formula>0</formula>
    </cfRule>
  </conditionalFormatting>
  <conditionalFormatting sqref="CE101">
    <cfRule type="cellIs" dxfId="176" priority="12" operator="greaterThan">
      <formula>0</formula>
    </cfRule>
    <cfRule type="cellIs" dxfId="175" priority="13" operator="greaterThanOrEqual">
      <formula>80</formula>
    </cfRule>
    <cfRule type="cellIs" dxfId="174" priority="14" operator="lessThanOrEqual">
      <formula>-80</formula>
    </cfRule>
  </conditionalFormatting>
  <conditionalFormatting sqref="CE102">
    <cfRule type="containsText" dxfId="173" priority="11" operator="containsText" text="Very high">
      <formula>NOT(ISERROR(SEARCH("Very high",CE102)))</formula>
    </cfRule>
  </conditionalFormatting>
  <conditionalFormatting sqref="CG100">
    <cfRule type="cellIs" dxfId="172" priority="7" operator="greaterThan">
      <formula>0</formula>
    </cfRule>
  </conditionalFormatting>
  <conditionalFormatting sqref="CG101">
    <cfRule type="cellIs" dxfId="171" priority="3" operator="greaterThan">
      <formula>0</formula>
    </cfRule>
    <cfRule type="cellIs" dxfId="170" priority="4" operator="greaterThanOrEqual">
      <formula>80</formula>
    </cfRule>
    <cfRule type="cellIs" dxfId="169" priority="5" operator="lessThanOrEqual">
      <formula>-80</formula>
    </cfRule>
  </conditionalFormatting>
  <conditionalFormatting sqref="CG102">
    <cfRule type="containsText" dxfId="168" priority="2"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33" operator="containsText" id="{06B03AC7-F0DD-461C-B0E2-DB8DE7903FFE}">
            <xm:f>NOT(ISERROR(SEARCH("-",A100)))</xm:f>
            <xm:f>"-"</xm:f>
            <x14:dxf>
              <font>
                <color rgb="FFFF0000"/>
              </font>
            </x14:dxf>
          </x14:cfRule>
          <xm:sqref>CF100:CF101 CH100:XFD101 A100:CC101</xm:sqref>
        </x14:conditionalFormatting>
        <x14:conditionalFormatting xmlns:xm="http://schemas.microsoft.com/office/excel/2006/main">
          <x14:cfRule type="containsText" priority="24" operator="containsText" id="{C1BF9B2E-47F6-4493-B28B-C82492D799C9}">
            <xm:f>NOT(ISERROR(SEARCH("-",CD100)))</xm:f>
            <xm:f>"-"</xm:f>
            <x14:dxf>
              <font>
                <color rgb="FFFF0000"/>
              </font>
            </x14:dxf>
          </x14:cfRule>
          <xm:sqref>CD100:CD101</xm:sqref>
        </x14:conditionalFormatting>
        <x14:conditionalFormatting xmlns:xm="http://schemas.microsoft.com/office/excel/2006/main">
          <x14:cfRule type="containsText" priority="15" operator="containsText" id="{B1EF952E-E423-4247-9A8E-ADD20B7C2B0C}">
            <xm:f>NOT(ISERROR(SEARCH("-",CE100)))</xm:f>
            <xm:f>"-"</xm:f>
            <x14:dxf>
              <font>
                <color rgb="FFFF0000"/>
              </font>
            </x14:dxf>
          </x14:cfRule>
          <xm:sqref>CE100:CE101</xm:sqref>
        </x14:conditionalFormatting>
        <x14:conditionalFormatting xmlns:xm="http://schemas.microsoft.com/office/excel/2006/main">
          <x14:cfRule type="containsText" priority="6" operator="containsText" id="{4B5967EC-A093-40C3-A7C2-51546CD4D1DC}">
            <xm:f>NOT(ISERROR(SEARCH("-",CG100)))</xm:f>
            <xm:f>"-"</xm:f>
            <x14:dxf>
              <font>
                <color rgb="FFFF0000"/>
              </font>
            </x14:dxf>
          </x14:cfRule>
          <xm:sqref>CG100:CG101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8B854-0D48-4D87-BB4F-730ED67ED613}">
  <sheetPr>
    <tabColor rgb="FF92D050"/>
    <pageSetUpPr fitToPage="1"/>
  </sheetPr>
  <dimension ref="A1:CL102"/>
  <sheetViews>
    <sheetView zoomScaleNormal="100" zoomScaleSheetLayoutView="100" workbookViewId="0">
      <pane xSplit="2" ySplit="2" topLeftCell="C60" activePane="bottomRight" state="frozenSplit"/>
      <selection pane="topRight" activeCell="C1" sqref="C1"/>
      <selection pane="bottomLeft" activeCell="A3" sqref="A3"/>
      <selection pane="bottomRight" activeCell="CL99" sqref="CL99"/>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HABITATS!B45</f>
        <v>3.718</v>
      </c>
      <c r="C4" s="62"/>
      <c r="D4" s="62"/>
      <c r="E4" s="62">
        <f t="shared" ref="E4:J11" si="0">$B4</f>
        <v>3.718</v>
      </c>
      <c r="F4" s="62"/>
      <c r="G4" s="62"/>
      <c r="H4" s="62">
        <f t="shared" si="0"/>
        <v>3.718</v>
      </c>
      <c r="I4" s="62">
        <f t="shared" si="0"/>
        <v>3.718</v>
      </c>
      <c r="J4" s="62">
        <f t="shared" si="0"/>
        <v>3.718</v>
      </c>
      <c r="K4" s="62"/>
      <c r="L4" s="62">
        <f t="shared" ref="L4:AA10" si="1">$B4</f>
        <v>3.718</v>
      </c>
      <c r="M4" s="62"/>
      <c r="N4" s="62">
        <f t="shared" si="1"/>
        <v>3.718</v>
      </c>
      <c r="O4" s="62">
        <f t="shared" si="1"/>
        <v>3.718</v>
      </c>
      <c r="P4" s="62">
        <f t="shared" si="1"/>
        <v>3.718</v>
      </c>
      <c r="Q4" s="62">
        <f t="shared" si="1"/>
        <v>3.718</v>
      </c>
      <c r="R4" s="62">
        <f t="shared" si="1"/>
        <v>3.718</v>
      </c>
      <c r="S4" s="62">
        <f t="shared" si="1"/>
        <v>3.718</v>
      </c>
      <c r="T4" s="62">
        <f t="shared" si="1"/>
        <v>3.718</v>
      </c>
      <c r="U4" s="62">
        <f t="shared" si="1"/>
        <v>3.718</v>
      </c>
      <c r="V4" s="62">
        <f t="shared" si="1"/>
        <v>3.718</v>
      </c>
      <c r="W4" s="62">
        <f t="shared" si="1"/>
        <v>3.718</v>
      </c>
      <c r="X4" s="62">
        <f t="shared" si="1"/>
        <v>3.718</v>
      </c>
      <c r="Y4" s="62">
        <f t="shared" si="1"/>
        <v>3.718</v>
      </c>
      <c r="Z4" s="62">
        <f t="shared" si="1"/>
        <v>3.718</v>
      </c>
      <c r="AA4" s="62">
        <f t="shared" si="1"/>
        <v>3.718</v>
      </c>
      <c r="AB4" s="62"/>
      <c r="AC4" s="62">
        <f t="shared" ref="AC4:BF5" si="2">$B4</f>
        <v>3.718</v>
      </c>
      <c r="AD4" s="62">
        <f t="shared" si="2"/>
        <v>3.718</v>
      </c>
      <c r="AE4" s="62">
        <f t="shared" si="2"/>
        <v>3.718</v>
      </c>
      <c r="AF4" s="62">
        <f t="shared" si="2"/>
        <v>3.718</v>
      </c>
      <c r="AG4" s="62">
        <f t="shared" si="2"/>
        <v>3.718</v>
      </c>
      <c r="AH4" s="62">
        <f t="shared" si="2"/>
        <v>3.718</v>
      </c>
      <c r="AI4" s="62">
        <f t="shared" si="2"/>
        <v>3.718</v>
      </c>
      <c r="AJ4" s="62">
        <f t="shared" si="2"/>
        <v>3.718</v>
      </c>
      <c r="AK4" s="62">
        <f t="shared" si="2"/>
        <v>3.718</v>
      </c>
      <c r="AL4" s="62"/>
      <c r="AM4" s="62">
        <f t="shared" si="2"/>
        <v>3.718</v>
      </c>
      <c r="AN4" s="62">
        <f t="shared" si="2"/>
        <v>3.718</v>
      </c>
      <c r="AO4" s="62">
        <f t="shared" si="2"/>
        <v>3.718</v>
      </c>
      <c r="AP4" s="62">
        <f t="shared" si="2"/>
        <v>3.718</v>
      </c>
      <c r="AQ4" s="62">
        <f t="shared" si="2"/>
        <v>3.718</v>
      </c>
      <c r="AR4" s="62">
        <f t="shared" si="2"/>
        <v>3.718</v>
      </c>
      <c r="AS4" s="62">
        <f t="shared" si="2"/>
        <v>3.718</v>
      </c>
      <c r="AT4" s="62">
        <f t="shared" si="2"/>
        <v>3.718</v>
      </c>
      <c r="AU4" s="62">
        <f t="shared" si="2"/>
        <v>3.718</v>
      </c>
      <c r="AV4" s="62">
        <f t="shared" si="2"/>
        <v>3.718</v>
      </c>
      <c r="AW4" s="62">
        <f t="shared" si="2"/>
        <v>3.718</v>
      </c>
      <c r="AX4" s="62">
        <f t="shared" si="2"/>
        <v>3.718</v>
      </c>
      <c r="AY4" s="62">
        <f t="shared" si="2"/>
        <v>3.718</v>
      </c>
      <c r="AZ4" s="62">
        <f t="shared" si="2"/>
        <v>3.718</v>
      </c>
      <c r="BA4" s="62">
        <f t="shared" si="2"/>
        <v>3.718</v>
      </c>
      <c r="BB4" s="62">
        <f t="shared" si="2"/>
        <v>3.718</v>
      </c>
      <c r="BC4" s="62">
        <f t="shared" si="2"/>
        <v>3.718</v>
      </c>
      <c r="BD4" s="62"/>
      <c r="BE4" s="62"/>
      <c r="BF4" s="62">
        <f t="shared" si="2"/>
        <v>3.718</v>
      </c>
      <c r="BG4" s="62"/>
      <c r="BH4" s="62"/>
      <c r="BI4" s="62"/>
      <c r="BJ4" s="62">
        <f t="shared" ref="BJ4:CE7" si="3">$B4</f>
        <v>3.718</v>
      </c>
      <c r="BK4" s="62">
        <f t="shared" si="3"/>
        <v>3.718</v>
      </c>
      <c r="BL4" s="62"/>
      <c r="BM4" s="62">
        <f t="shared" si="3"/>
        <v>3.718</v>
      </c>
      <c r="BN4" s="62">
        <f t="shared" si="3"/>
        <v>3.718</v>
      </c>
      <c r="BO4" s="62">
        <f t="shared" si="3"/>
        <v>3.718</v>
      </c>
      <c r="BP4" s="62"/>
      <c r="BQ4" s="62">
        <f t="shared" si="3"/>
        <v>3.718</v>
      </c>
      <c r="BR4" s="62">
        <f t="shared" si="3"/>
        <v>3.718</v>
      </c>
      <c r="BS4" s="62">
        <f t="shared" si="3"/>
        <v>3.718</v>
      </c>
      <c r="BT4" s="62">
        <f t="shared" si="3"/>
        <v>3.718</v>
      </c>
      <c r="BU4" s="62">
        <f t="shared" si="3"/>
        <v>3.718</v>
      </c>
      <c r="BV4" s="62"/>
      <c r="BW4" s="62">
        <f t="shared" si="3"/>
        <v>3.718</v>
      </c>
      <c r="BX4" s="62">
        <f t="shared" si="3"/>
        <v>3.718</v>
      </c>
      <c r="BY4" s="62">
        <f t="shared" si="3"/>
        <v>3.718</v>
      </c>
      <c r="BZ4" s="62">
        <f t="shared" si="3"/>
        <v>3.718</v>
      </c>
      <c r="CA4" s="62">
        <f t="shared" si="3"/>
        <v>3.718</v>
      </c>
      <c r="CB4" s="62">
        <f t="shared" si="3"/>
        <v>3.718</v>
      </c>
      <c r="CC4" s="62"/>
      <c r="CD4" s="62">
        <f t="shared" si="3"/>
        <v>3.718</v>
      </c>
      <c r="CE4" s="62">
        <f t="shared" si="3"/>
        <v>3.718</v>
      </c>
      <c r="CF4" s="62">
        <f t="shared" ref="CF4:CL5" si="4">$B4</f>
        <v>3.718</v>
      </c>
      <c r="CG4" s="62">
        <f t="shared" si="4"/>
        <v>3.718</v>
      </c>
      <c r="CH4" s="62">
        <f t="shared" si="4"/>
        <v>3.718</v>
      </c>
      <c r="CI4" s="62">
        <f t="shared" si="4"/>
        <v>3.718</v>
      </c>
      <c r="CJ4" s="62">
        <f t="shared" si="4"/>
        <v>3.718</v>
      </c>
      <c r="CK4" s="62">
        <f t="shared" si="4"/>
        <v>3.718</v>
      </c>
      <c r="CL4" s="62">
        <f t="shared" si="4"/>
        <v>3.718</v>
      </c>
    </row>
    <row r="5" spans="1:90" x14ac:dyDescent="0.3">
      <c r="A5" s="52" t="str">
        <f>HABITATS!A4</f>
        <v>A1.3.2</v>
      </c>
      <c r="B5" s="79">
        <f>HABITATS!B46</f>
        <v>0.95099999999999996</v>
      </c>
      <c r="C5" s="62"/>
      <c r="D5" s="62"/>
      <c r="E5" s="62">
        <f t="shared" si="0"/>
        <v>0.95099999999999996</v>
      </c>
      <c r="F5" s="62"/>
      <c r="G5" s="62"/>
      <c r="H5" s="62">
        <f t="shared" si="0"/>
        <v>0.95099999999999996</v>
      </c>
      <c r="I5" s="62">
        <f t="shared" si="0"/>
        <v>0.95099999999999996</v>
      </c>
      <c r="J5" s="62"/>
      <c r="K5" s="62"/>
      <c r="L5" s="62">
        <f t="shared" si="1"/>
        <v>0.95099999999999996</v>
      </c>
      <c r="M5" s="62"/>
      <c r="N5" s="62">
        <f t="shared" si="1"/>
        <v>0.95099999999999996</v>
      </c>
      <c r="O5" s="62">
        <f t="shared" si="1"/>
        <v>0.95099999999999996</v>
      </c>
      <c r="P5" s="62"/>
      <c r="Q5" s="62">
        <f t="shared" si="1"/>
        <v>0.95099999999999996</v>
      </c>
      <c r="R5" s="62">
        <f t="shared" si="1"/>
        <v>0.95099999999999996</v>
      </c>
      <c r="S5" s="62">
        <f t="shared" si="1"/>
        <v>0.95099999999999996</v>
      </c>
      <c r="T5" s="62">
        <f t="shared" si="1"/>
        <v>0.95099999999999996</v>
      </c>
      <c r="U5" s="62"/>
      <c r="V5" s="62">
        <f t="shared" si="1"/>
        <v>0.95099999999999996</v>
      </c>
      <c r="W5" s="62">
        <f t="shared" si="1"/>
        <v>0.95099999999999996</v>
      </c>
      <c r="X5" s="62">
        <f t="shared" si="1"/>
        <v>0.95099999999999996</v>
      </c>
      <c r="Y5" s="62">
        <f t="shared" si="1"/>
        <v>0.95099999999999996</v>
      </c>
      <c r="Z5" s="62">
        <f t="shared" si="1"/>
        <v>0.95099999999999996</v>
      </c>
      <c r="AA5" s="62">
        <f t="shared" si="1"/>
        <v>0.95099999999999996</v>
      </c>
      <c r="AB5" s="62"/>
      <c r="AC5" s="62"/>
      <c r="AD5" s="62">
        <f t="shared" si="2"/>
        <v>0.95099999999999996</v>
      </c>
      <c r="AE5" s="62">
        <f t="shared" si="2"/>
        <v>0.95099999999999996</v>
      </c>
      <c r="AF5" s="62">
        <f t="shared" si="2"/>
        <v>0.95099999999999996</v>
      </c>
      <c r="AG5" s="62">
        <f t="shared" si="2"/>
        <v>0.95099999999999996</v>
      </c>
      <c r="AH5" s="62">
        <f t="shared" si="2"/>
        <v>0.95099999999999996</v>
      </c>
      <c r="AI5" s="62">
        <f t="shared" si="2"/>
        <v>0.95099999999999996</v>
      </c>
      <c r="AJ5" s="62">
        <f t="shared" si="2"/>
        <v>0.95099999999999996</v>
      </c>
      <c r="AK5" s="62">
        <f t="shared" si="2"/>
        <v>0.95099999999999996</v>
      </c>
      <c r="AL5" s="62"/>
      <c r="AM5" s="62">
        <f t="shared" si="2"/>
        <v>0.95099999999999996</v>
      </c>
      <c r="AN5" s="62"/>
      <c r="AO5" s="62">
        <f t="shared" si="2"/>
        <v>0.95099999999999996</v>
      </c>
      <c r="AP5" s="62">
        <f t="shared" si="2"/>
        <v>0.95099999999999996</v>
      </c>
      <c r="AQ5" s="62">
        <f t="shared" si="2"/>
        <v>0.95099999999999996</v>
      </c>
      <c r="AR5" s="62"/>
      <c r="AS5" s="62">
        <f t="shared" si="2"/>
        <v>0.95099999999999996</v>
      </c>
      <c r="AT5" s="62">
        <f t="shared" si="2"/>
        <v>0.95099999999999996</v>
      </c>
      <c r="AU5" s="62">
        <f t="shared" si="2"/>
        <v>0.95099999999999996</v>
      </c>
      <c r="AV5" s="62">
        <f t="shared" si="2"/>
        <v>0.95099999999999996</v>
      </c>
      <c r="AW5" s="62">
        <f t="shared" si="2"/>
        <v>0.95099999999999996</v>
      </c>
      <c r="AX5" s="62">
        <f t="shared" si="2"/>
        <v>0.95099999999999996</v>
      </c>
      <c r="AY5" s="62">
        <f t="shared" si="2"/>
        <v>0.95099999999999996</v>
      </c>
      <c r="AZ5" s="62">
        <f t="shared" si="2"/>
        <v>0.95099999999999996</v>
      </c>
      <c r="BA5" s="62">
        <f t="shared" si="2"/>
        <v>0.95099999999999996</v>
      </c>
      <c r="BB5" s="62">
        <f t="shared" si="2"/>
        <v>0.95099999999999996</v>
      </c>
      <c r="BC5" s="62">
        <f t="shared" si="2"/>
        <v>0.95099999999999996</v>
      </c>
      <c r="BD5" s="62"/>
      <c r="BE5" s="62"/>
      <c r="BF5" s="62">
        <f t="shared" si="2"/>
        <v>0.95099999999999996</v>
      </c>
      <c r="BG5" s="62"/>
      <c r="BH5" s="62"/>
      <c r="BI5" s="62"/>
      <c r="BJ5" s="62">
        <f t="shared" si="3"/>
        <v>0.95099999999999996</v>
      </c>
      <c r="BK5" s="62">
        <f t="shared" si="3"/>
        <v>0.95099999999999996</v>
      </c>
      <c r="BL5" s="62"/>
      <c r="BM5" s="62">
        <f t="shared" si="3"/>
        <v>0.95099999999999996</v>
      </c>
      <c r="BN5" s="62">
        <f t="shared" si="3"/>
        <v>0.95099999999999996</v>
      </c>
      <c r="BO5" s="62">
        <f t="shared" si="3"/>
        <v>0.95099999999999996</v>
      </c>
      <c r="BP5" s="62"/>
      <c r="BQ5" s="62"/>
      <c r="BR5" s="62">
        <f t="shared" si="3"/>
        <v>0.95099999999999996</v>
      </c>
      <c r="BS5" s="62">
        <f t="shared" si="3"/>
        <v>0.95099999999999996</v>
      </c>
      <c r="BT5" s="62"/>
      <c r="BU5" s="62">
        <f t="shared" si="3"/>
        <v>0.95099999999999996</v>
      </c>
      <c r="BV5" s="62"/>
      <c r="BW5" s="62">
        <f t="shared" si="3"/>
        <v>0.95099999999999996</v>
      </c>
      <c r="BX5" s="62">
        <f t="shared" si="3"/>
        <v>0.95099999999999996</v>
      </c>
      <c r="BY5" s="62">
        <f t="shared" si="3"/>
        <v>0.95099999999999996</v>
      </c>
      <c r="BZ5" s="62">
        <f t="shared" si="3"/>
        <v>0.95099999999999996</v>
      </c>
      <c r="CA5" s="62">
        <f t="shared" si="3"/>
        <v>0.95099999999999996</v>
      </c>
      <c r="CB5" s="62"/>
      <c r="CC5" s="62"/>
      <c r="CD5" s="62">
        <f t="shared" si="3"/>
        <v>0.95099999999999996</v>
      </c>
      <c r="CE5" s="62">
        <f t="shared" si="3"/>
        <v>0.95099999999999996</v>
      </c>
      <c r="CF5" s="62">
        <f t="shared" si="4"/>
        <v>0.95099999999999996</v>
      </c>
      <c r="CG5" s="62"/>
      <c r="CH5" s="62">
        <f t="shared" si="4"/>
        <v>0.95099999999999996</v>
      </c>
      <c r="CI5" s="62">
        <f t="shared" si="4"/>
        <v>0.95099999999999996</v>
      </c>
      <c r="CJ5" s="62">
        <f t="shared" si="4"/>
        <v>0.95099999999999996</v>
      </c>
      <c r="CK5" s="62">
        <f t="shared" si="4"/>
        <v>0.95099999999999996</v>
      </c>
      <c r="CL5" s="62"/>
    </row>
    <row r="6" spans="1:90" x14ac:dyDescent="0.3">
      <c r="A6" s="52" t="str">
        <f>HABITATS!A5</f>
        <v>A2.1</v>
      </c>
      <c r="B6" s="79">
        <f>HABITATS!B47</f>
        <v>5.6000000000000001E-2</v>
      </c>
      <c r="C6" s="62"/>
      <c r="D6" s="62"/>
      <c r="E6" s="62">
        <f t="shared" si="0"/>
        <v>5.6000000000000001E-2</v>
      </c>
      <c r="F6" s="62"/>
      <c r="G6" s="62"/>
      <c r="H6" s="62">
        <f t="shared" si="0"/>
        <v>5.6000000000000001E-2</v>
      </c>
      <c r="I6" s="62">
        <f t="shared" si="0"/>
        <v>5.6000000000000001E-2</v>
      </c>
      <c r="J6" s="62"/>
      <c r="K6" s="62"/>
      <c r="L6" s="62"/>
      <c r="M6" s="62"/>
      <c r="N6" s="62">
        <f t="shared" si="1"/>
        <v>5.6000000000000001E-2</v>
      </c>
      <c r="O6" s="62"/>
      <c r="P6" s="62"/>
      <c r="Q6" s="62">
        <f t="shared" si="1"/>
        <v>5.6000000000000001E-2</v>
      </c>
      <c r="R6" s="62">
        <f t="shared" si="1"/>
        <v>5.6000000000000001E-2</v>
      </c>
      <c r="S6" s="62"/>
      <c r="T6" s="62"/>
      <c r="U6" s="62">
        <f t="shared" ref="U6:BG10" si="5">$B6</f>
        <v>5.6000000000000001E-2</v>
      </c>
      <c r="V6" s="62">
        <f t="shared" si="5"/>
        <v>5.6000000000000001E-2</v>
      </c>
      <c r="W6" s="62">
        <f t="shared" si="5"/>
        <v>5.6000000000000001E-2</v>
      </c>
      <c r="X6" s="62">
        <f t="shared" si="5"/>
        <v>5.6000000000000001E-2</v>
      </c>
      <c r="Y6" s="62">
        <f t="shared" si="5"/>
        <v>5.6000000000000001E-2</v>
      </c>
      <c r="Z6" s="62"/>
      <c r="AA6" s="62"/>
      <c r="AB6" s="62"/>
      <c r="AC6" s="62">
        <f t="shared" si="5"/>
        <v>5.6000000000000001E-2</v>
      </c>
      <c r="AD6" s="62"/>
      <c r="AE6" s="62">
        <f t="shared" si="5"/>
        <v>5.6000000000000001E-2</v>
      </c>
      <c r="AF6" s="62"/>
      <c r="AG6" s="62">
        <f t="shared" si="5"/>
        <v>5.6000000000000001E-2</v>
      </c>
      <c r="AH6" s="62"/>
      <c r="AI6" s="62"/>
      <c r="AJ6" s="62"/>
      <c r="AK6" s="62">
        <f t="shared" si="5"/>
        <v>5.6000000000000001E-2</v>
      </c>
      <c r="AL6" s="62">
        <f t="shared" si="5"/>
        <v>5.6000000000000001E-2</v>
      </c>
      <c r="AM6" s="62">
        <f t="shared" si="5"/>
        <v>5.6000000000000001E-2</v>
      </c>
      <c r="AN6" s="62">
        <f t="shared" si="5"/>
        <v>5.6000000000000001E-2</v>
      </c>
      <c r="AO6" s="62">
        <f t="shared" si="5"/>
        <v>5.6000000000000001E-2</v>
      </c>
      <c r="AP6" s="62">
        <f t="shared" si="5"/>
        <v>5.6000000000000001E-2</v>
      </c>
      <c r="AQ6" s="62"/>
      <c r="AR6" s="62"/>
      <c r="AS6" s="62">
        <f t="shared" si="5"/>
        <v>5.6000000000000001E-2</v>
      </c>
      <c r="AT6" s="62">
        <f t="shared" si="5"/>
        <v>5.6000000000000001E-2</v>
      </c>
      <c r="AU6" s="62"/>
      <c r="AV6" s="62"/>
      <c r="AW6" s="62">
        <f t="shared" si="5"/>
        <v>5.6000000000000001E-2</v>
      </c>
      <c r="AX6" s="62">
        <f t="shared" si="5"/>
        <v>5.6000000000000001E-2</v>
      </c>
      <c r="AY6" s="62">
        <f t="shared" si="5"/>
        <v>5.6000000000000001E-2</v>
      </c>
      <c r="AZ6" s="62"/>
      <c r="BA6" s="62"/>
      <c r="BB6" s="62">
        <f t="shared" si="5"/>
        <v>5.6000000000000001E-2</v>
      </c>
      <c r="BC6" s="62">
        <f t="shared" si="5"/>
        <v>5.6000000000000001E-2</v>
      </c>
      <c r="BD6" s="62"/>
      <c r="BE6" s="62"/>
      <c r="BF6" s="62"/>
      <c r="BG6" s="62"/>
      <c r="BH6" s="62"/>
      <c r="BI6" s="62"/>
      <c r="BJ6" s="62">
        <f t="shared" ref="BI6:CA9" si="6">$B6</f>
        <v>5.6000000000000001E-2</v>
      </c>
      <c r="BK6" s="62"/>
      <c r="BL6" s="62"/>
      <c r="BM6" s="62"/>
      <c r="BN6" s="62">
        <f t="shared" si="3"/>
        <v>5.6000000000000001E-2</v>
      </c>
      <c r="BO6" s="62"/>
      <c r="BP6" s="62">
        <f t="shared" si="3"/>
        <v>5.6000000000000001E-2</v>
      </c>
      <c r="BQ6" s="62"/>
      <c r="BR6" s="62">
        <f t="shared" si="3"/>
        <v>5.6000000000000001E-2</v>
      </c>
      <c r="BS6" s="62">
        <f t="shared" si="3"/>
        <v>5.6000000000000001E-2</v>
      </c>
      <c r="BT6" s="62">
        <f t="shared" si="3"/>
        <v>5.6000000000000001E-2</v>
      </c>
      <c r="BU6" s="62">
        <f t="shared" si="3"/>
        <v>5.6000000000000001E-2</v>
      </c>
      <c r="BV6" s="62">
        <f t="shared" si="3"/>
        <v>5.6000000000000001E-2</v>
      </c>
      <c r="BW6" s="62">
        <f t="shared" si="3"/>
        <v>5.6000000000000001E-2</v>
      </c>
      <c r="BX6" s="62">
        <f t="shared" si="3"/>
        <v>5.6000000000000001E-2</v>
      </c>
      <c r="BY6" s="62">
        <f t="shared" si="3"/>
        <v>5.6000000000000001E-2</v>
      </c>
      <c r="BZ6" s="62">
        <f t="shared" si="3"/>
        <v>5.6000000000000001E-2</v>
      </c>
      <c r="CA6" s="62">
        <f t="shared" si="3"/>
        <v>5.6000000000000001E-2</v>
      </c>
      <c r="CB6" s="62">
        <f t="shared" si="3"/>
        <v>5.6000000000000001E-2</v>
      </c>
      <c r="CC6" s="62"/>
      <c r="CD6" s="62"/>
      <c r="CE6" s="62"/>
      <c r="CF6" s="62"/>
      <c r="CG6" s="62">
        <f t="shared" ref="CG6" si="7">$B6</f>
        <v>5.6000000000000001E-2</v>
      </c>
      <c r="CH6" s="62"/>
      <c r="CI6" s="62"/>
      <c r="CJ6" s="62"/>
      <c r="CK6" s="62"/>
      <c r="CL6" s="62"/>
    </row>
    <row r="7" spans="1:90" x14ac:dyDescent="0.3">
      <c r="A7" s="52" t="str">
        <f>HABITATS!A6</f>
        <v>A3.1</v>
      </c>
      <c r="B7" s="79">
        <f>HABITATS!B48</f>
        <v>0.154</v>
      </c>
      <c r="C7" s="62"/>
      <c r="D7" s="62"/>
      <c r="E7" s="62">
        <f t="shared" si="0"/>
        <v>0.154</v>
      </c>
      <c r="F7" s="62"/>
      <c r="G7" s="62"/>
      <c r="H7" s="62"/>
      <c r="I7" s="62">
        <f t="shared" si="0"/>
        <v>0.154</v>
      </c>
      <c r="J7" s="62">
        <f t="shared" si="0"/>
        <v>0.154</v>
      </c>
      <c r="K7" s="62"/>
      <c r="L7" s="62"/>
      <c r="M7" s="62"/>
      <c r="N7" s="62"/>
      <c r="O7" s="62"/>
      <c r="P7" s="62"/>
      <c r="Q7" s="62"/>
      <c r="R7" s="62">
        <f t="shared" si="1"/>
        <v>0.154</v>
      </c>
      <c r="S7" s="62"/>
      <c r="T7" s="62">
        <f t="shared" si="1"/>
        <v>0.154</v>
      </c>
      <c r="U7" s="62">
        <f t="shared" si="5"/>
        <v>0.154</v>
      </c>
      <c r="V7" s="62">
        <f t="shared" si="5"/>
        <v>0.154</v>
      </c>
      <c r="W7" s="62">
        <f t="shared" si="5"/>
        <v>0.154</v>
      </c>
      <c r="X7" s="62"/>
      <c r="Y7" s="62">
        <f t="shared" si="5"/>
        <v>0.154</v>
      </c>
      <c r="Z7" s="62"/>
      <c r="AA7" s="62"/>
      <c r="AB7" s="62"/>
      <c r="AC7" s="62">
        <f t="shared" si="5"/>
        <v>0.154</v>
      </c>
      <c r="AD7" s="62"/>
      <c r="AE7" s="62"/>
      <c r="AF7" s="62"/>
      <c r="AG7" s="62"/>
      <c r="AH7" s="62"/>
      <c r="AI7" s="62"/>
      <c r="AJ7" s="62"/>
      <c r="AK7" s="62">
        <f t="shared" si="5"/>
        <v>0.154</v>
      </c>
      <c r="AL7" s="62"/>
      <c r="AM7" s="62">
        <f t="shared" si="5"/>
        <v>0.154</v>
      </c>
      <c r="AN7" s="62"/>
      <c r="AO7" s="62">
        <f t="shared" si="5"/>
        <v>0.154</v>
      </c>
      <c r="AP7" s="62"/>
      <c r="AQ7" s="62"/>
      <c r="AR7" s="62"/>
      <c r="AS7" s="62">
        <f t="shared" si="5"/>
        <v>0.154</v>
      </c>
      <c r="AT7" s="62"/>
      <c r="AU7" s="62"/>
      <c r="AV7" s="62"/>
      <c r="AW7" s="62"/>
      <c r="AX7" s="62"/>
      <c r="AY7" s="62"/>
      <c r="AZ7" s="62"/>
      <c r="BA7" s="62"/>
      <c r="BB7" s="62"/>
      <c r="BC7" s="62"/>
      <c r="BD7" s="62"/>
      <c r="BE7" s="62"/>
      <c r="BF7" s="62">
        <f t="shared" si="5"/>
        <v>0.154</v>
      </c>
      <c r="BG7" s="62"/>
      <c r="BH7" s="62"/>
      <c r="BI7" s="62"/>
      <c r="BJ7" s="62">
        <f t="shared" si="6"/>
        <v>0.154</v>
      </c>
      <c r="BK7" s="62">
        <f t="shared" si="6"/>
        <v>0.154</v>
      </c>
      <c r="BL7" s="62"/>
      <c r="BM7" s="62">
        <f t="shared" si="3"/>
        <v>0.154</v>
      </c>
      <c r="BN7" s="62">
        <f t="shared" si="3"/>
        <v>0.154</v>
      </c>
      <c r="BO7" s="62">
        <f t="shared" si="3"/>
        <v>0.154</v>
      </c>
      <c r="BP7" s="62"/>
      <c r="BQ7" s="62">
        <f t="shared" si="3"/>
        <v>0.154</v>
      </c>
      <c r="BR7" s="62">
        <f t="shared" si="3"/>
        <v>0.154</v>
      </c>
      <c r="BS7" s="62">
        <f t="shared" si="3"/>
        <v>0.154</v>
      </c>
      <c r="BT7" s="62"/>
      <c r="BU7" s="62">
        <f t="shared" si="3"/>
        <v>0.154</v>
      </c>
      <c r="BV7" s="62"/>
      <c r="BW7" s="62">
        <f t="shared" si="3"/>
        <v>0.154</v>
      </c>
      <c r="BX7" s="62"/>
      <c r="BY7" s="62"/>
      <c r="BZ7" s="62"/>
      <c r="CA7" s="62"/>
      <c r="CB7" s="62"/>
      <c r="CC7" s="62">
        <f t="shared" ref="CC7:CK11" si="8">$B7</f>
        <v>0.154</v>
      </c>
      <c r="CD7" s="62"/>
      <c r="CE7" s="62">
        <f t="shared" si="8"/>
        <v>0.154</v>
      </c>
      <c r="CF7" s="62"/>
      <c r="CG7" s="62">
        <f t="shared" si="8"/>
        <v>0.154</v>
      </c>
      <c r="CH7" s="62"/>
      <c r="CI7" s="62"/>
      <c r="CJ7" s="62">
        <f t="shared" si="8"/>
        <v>0.154</v>
      </c>
      <c r="CK7" s="62">
        <f t="shared" si="8"/>
        <v>0.154</v>
      </c>
      <c r="CL7" s="62"/>
    </row>
    <row r="8" spans="1:90" x14ac:dyDescent="0.3">
      <c r="A8" s="52" t="str">
        <f>HABITATS!A7</f>
        <v>B2.2</v>
      </c>
      <c r="B8" s="79">
        <f>HABITATS!B49</f>
        <v>0</v>
      </c>
      <c r="C8" s="62"/>
      <c r="D8" s="62"/>
      <c r="E8" s="62">
        <f t="shared" si="0"/>
        <v>0</v>
      </c>
      <c r="F8" s="62"/>
      <c r="G8" s="62">
        <f t="shared" si="0"/>
        <v>0</v>
      </c>
      <c r="H8" s="62"/>
      <c r="I8" s="62"/>
      <c r="J8" s="62"/>
      <c r="K8" s="62"/>
      <c r="L8" s="62">
        <f t="shared" si="1"/>
        <v>0</v>
      </c>
      <c r="M8" s="62"/>
      <c r="N8" s="62">
        <f t="shared" si="1"/>
        <v>0</v>
      </c>
      <c r="O8" s="62">
        <f t="shared" si="1"/>
        <v>0</v>
      </c>
      <c r="P8" s="62"/>
      <c r="Q8" s="62"/>
      <c r="R8" s="62"/>
      <c r="S8" s="62"/>
      <c r="T8" s="62"/>
      <c r="U8" s="62"/>
      <c r="V8" s="62"/>
      <c r="W8" s="62">
        <f t="shared" si="5"/>
        <v>0</v>
      </c>
      <c r="X8" s="62">
        <f t="shared" si="5"/>
        <v>0</v>
      </c>
      <c r="Y8" s="62">
        <f t="shared" si="5"/>
        <v>0</v>
      </c>
      <c r="Z8" s="62">
        <f t="shared" si="5"/>
        <v>0</v>
      </c>
      <c r="AA8" s="62"/>
      <c r="AB8" s="62">
        <f t="shared" si="5"/>
        <v>0</v>
      </c>
      <c r="AC8" s="62"/>
      <c r="AD8" s="62"/>
      <c r="AE8" s="62">
        <f t="shared" si="5"/>
        <v>0</v>
      </c>
      <c r="AF8" s="62">
        <f t="shared" si="5"/>
        <v>0</v>
      </c>
      <c r="AG8" s="62">
        <f t="shared" si="5"/>
        <v>0</v>
      </c>
      <c r="AH8" s="62"/>
      <c r="AI8" s="62">
        <f t="shared" si="5"/>
        <v>0</v>
      </c>
      <c r="AJ8" s="62"/>
      <c r="AK8" s="62"/>
      <c r="AL8" s="62">
        <f t="shared" si="5"/>
        <v>0</v>
      </c>
      <c r="AM8" s="62"/>
      <c r="AN8" s="62">
        <f t="shared" si="5"/>
        <v>0</v>
      </c>
      <c r="AO8" s="62">
        <f t="shared" si="5"/>
        <v>0</v>
      </c>
      <c r="AP8" s="62">
        <f t="shared" si="5"/>
        <v>0</v>
      </c>
      <c r="AQ8" s="62"/>
      <c r="AR8" s="62"/>
      <c r="AS8" s="62"/>
      <c r="AT8" s="62">
        <f t="shared" si="5"/>
        <v>0</v>
      </c>
      <c r="AU8" s="62"/>
      <c r="AV8" s="62">
        <f t="shared" si="5"/>
        <v>0</v>
      </c>
      <c r="AW8" s="62">
        <f t="shared" si="5"/>
        <v>0</v>
      </c>
      <c r="AX8" s="62"/>
      <c r="AY8" s="62"/>
      <c r="AZ8" s="62">
        <f t="shared" si="5"/>
        <v>0</v>
      </c>
      <c r="BA8" s="62">
        <f t="shared" si="5"/>
        <v>0</v>
      </c>
      <c r="BB8" s="62">
        <f t="shared" si="5"/>
        <v>0</v>
      </c>
      <c r="BC8" s="62">
        <f t="shared" si="5"/>
        <v>0</v>
      </c>
      <c r="BD8" s="62">
        <f t="shared" si="5"/>
        <v>0</v>
      </c>
      <c r="BE8" s="62">
        <f t="shared" si="5"/>
        <v>0</v>
      </c>
      <c r="BF8" s="62">
        <f t="shared" si="5"/>
        <v>0</v>
      </c>
      <c r="BG8" s="62">
        <f t="shared" si="5"/>
        <v>0</v>
      </c>
      <c r="BH8" s="62"/>
      <c r="BI8" s="62"/>
      <c r="BJ8" s="62"/>
      <c r="BK8" s="62">
        <f t="shared" si="6"/>
        <v>0</v>
      </c>
      <c r="BL8" s="62">
        <f t="shared" si="6"/>
        <v>0</v>
      </c>
      <c r="BM8" s="62">
        <f t="shared" si="6"/>
        <v>0</v>
      </c>
      <c r="BN8" s="62"/>
      <c r="BO8" s="62"/>
      <c r="BP8" s="62"/>
      <c r="BQ8" s="62">
        <f t="shared" si="6"/>
        <v>0</v>
      </c>
      <c r="BR8" s="62"/>
      <c r="BS8" s="62"/>
      <c r="BT8" s="62">
        <f t="shared" si="6"/>
        <v>0</v>
      </c>
      <c r="BU8" s="62"/>
      <c r="BV8" s="62">
        <f t="shared" si="6"/>
        <v>0</v>
      </c>
      <c r="BW8" s="62">
        <f t="shared" si="6"/>
        <v>0</v>
      </c>
      <c r="BX8" s="62">
        <f t="shared" si="6"/>
        <v>0</v>
      </c>
      <c r="BY8" s="62">
        <f t="shared" si="6"/>
        <v>0</v>
      </c>
      <c r="BZ8" s="62">
        <f t="shared" si="6"/>
        <v>0</v>
      </c>
      <c r="CA8" s="62">
        <f t="shared" si="6"/>
        <v>0</v>
      </c>
      <c r="CB8" s="62"/>
      <c r="CC8" s="62">
        <f t="shared" si="8"/>
        <v>0</v>
      </c>
      <c r="CD8" s="62">
        <f t="shared" si="8"/>
        <v>0</v>
      </c>
      <c r="CE8" s="62">
        <f t="shared" si="8"/>
        <v>0</v>
      </c>
      <c r="CF8" s="62"/>
      <c r="CG8" s="62">
        <f t="shared" si="8"/>
        <v>0</v>
      </c>
      <c r="CH8" s="62">
        <f t="shared" si="8"/>
        <v>0</v>
      </c>
      <c r="CI8" s="62"/>
      <c r="CJ8" s="62">
        <f t="shared" si="8"/>
        <v>0</v>
      </c>
      <c r="CK8" s="62">
        <f t="shared" si="8"/>
        <v>0</v>
      </c>
      <c r="CL8" s="62"/>
    </row>
    <row r="9" spans="1:90" x14ac:dyDescent="0.3">
      <c r="A9" s="52" t="str">
        <f>HABITATS!A8</f>
        <v>B6</v>
      </c>
      <c r="B9" s="79">
        <f>HABITATS!B50</f>
        <v>3.0760000000000001</v>
      </c>
      <c r="C9" s="62"/>
      <c r="D9" s="62"/>
      <c r="E9" s="62">
        <f t="shared" si="0"/>
        <v>3.0760000000000001</v>
      </c>
      <c r="F9" s="62"/>
      <c r="G9" s="62">
        <f t="shared" si="0"/>
        <v>3.0760000000000001</v>
      </c>
      <c r="H9" s="62"/>
      <c r="I9" s="62"/>
      <c r="J9" s="62"/>
      <c r="K9" s="62"/>
      <c r="L9" s="62">
        <f t="shared" si="1"/>
        <v>3.0760000000000001</v>
      </c>
      <c r="M9" s="62"/>
      <c r="N9" s="62">
        <f t="shared" si="1"/>
        <v>3.0760000000000001</v>
      </c>
      <c r="O9" s="62">
        <f t="shared" si="1"/>
        <v>3.0760000000000001</v>
      </c>
      <c r="P9" s="62"/>
      <c r="Q9" s="62"/>
      <c r="R9" s="62"/>
      <c r="S9" s="62"/>
      <c r="T9" s="62"/>
      <c r="U9" s="62"/>
      <c r="V9" s="62"/>
      <c r="W9" s="62">
        <f t="shared" si="5"/>
        <v>3.0760000000000001</v>
      </c>
      <c r="X9" s="62"/>
      <c r="Y9" s="62">
        <f t="shared" si="5"/>
        <v>3.0760000000000001</v>
      </c>
      <c r="Z9" s="62">
        <f t="shared" si="5"/>
        <v>3.0760000000000001</v>
      </c>
      <c r="AA9" s="62"/>
      <c r="AB9" s="62">
        <f t="shared" si="5"/>
        <v>3.0760000000000001</v>
      </c>
      <c r="AC9" s="62"/>
      <c r="AD9" s="62"/>
      <c r="AE9" s="62">
        <f t="shared" si="5"/>
        <v>3.0760000000000001</v>
      </c>
      <c r="AF9" s="62">
        <f t="shared" si="5"/>
        <v>3.0760000000000001</v>
      </c>
      <c r="AG9" s="62"/>
      <c r="AH9" s="62"/>
      <c r="AI9" s="62">
        <f t="shared" si="5"/>
        <v>3.0760000000000001</v>
      </c>
      <c r="AJ9" s="62"/>
      <c r="AK9" s="62"/>
      <c r="AL9" s="62">
        <f t="shared" si="5"/>
        <v>3.0760000000000001</v>
      </c>
      <c r="AM9" s="62"/>
      <c r="AN9" s="62">
        <f t="shared" si="5"/>
        <v>3.0760000000000001</v>
      </c>
      <c r="AO9" s="62">
        <f t="shared" si="5"/>
        <v>3.0760000000000001</v>
      </c>
      <c r="AP9" s="62">
        <f t="shared" si="5"/>
        <v>3.0760000000000001</v>
      </c>
      <c r="AQ9" s="62"/>
      <c r="AR9" s="62"/>
      <c r="AS9" s="62"/>
      <c r="AT9" s="62">
        <f t="shared" si="5"/>
        <v>3.0760000000000001</v>
      </c>
      <c r="AU9" s="62"/>
      <c r="AV9" s="62"/>
      <c r="AW9" s="62">
        <f t="shared" si="5"/>
        <v>3.0760000000000001</v>
      </c>
      <c r="AX9" s="62"/>
      <c r="AY9" s="62"/>
      <c r="AZ9" s="62">
        <f t="shared" si="5"/>
        <v>3.0760000000000001</v>
      </c>
      <c r="BA9" s="62">
        <f t="shared" si="5"/>
        <v>3.0760000000000001</v>
      </c>
      <c r="BB9" s="62">
        <f t="shared" si="5"/>
        <v>3.0760000000000001</v>
      </c>
      <c r="BC9" s="62">
        <f t="shared" si="5"/>
        <v>3.0760000000000001</v>
      </c>
      <c r="BD9" s="62">
        <f t="shared" si="5"/>
        <v>3.0760000000000001</v>
      </c>
      <c r="BE9" s="62">
        <f t="shared" si="5"/>
        <v>3.0760000000000001</v>
      </c>
      <c r="BF9" s="62">
        <f t="shared" si="5"/>
        <v>3.0760000000000001</v>
      </c>
      <c r="BG9" s="62">
        <f t="shared" si="5"/>
        <v>3.0760000000000001</v>
      </c>
      <c r="BH9" s="62"/>
      <c r="BI9" s="62">
        <f t="shared" si="6"/>
        <v>3.0760000000000001</v>
      </c>
      <c r="BJ9" s="62"/>
      <c r="BK9" s="62">
        <f t="shared" si="6"/>
        <v>3.0760000000000001</v>
      </c>
      <c r="BL9" s="62">
        <f t="shared" si="6"/>
        <v>3.0760000000000001</v>
      </c>
      <c r="BM9" s="62">
        <f t="shared" si="6"/>
        <v>3.0760000000000001</v>
      </c>
      <c r="BN9" s="62"/>
      <c r="BO9" s="62"/>
      <c r="BP9" s="62"/>
      <c r="BQ9" s="62">
        <f t="shared" si="6"/>
        <v>3.0760000000000001</v>
      </c>
      <c r="BR9" s="62"/>
      <c r="BS9" s="62"/>
      <c r="BT9" s="62">
        <f t="shared" si="6"/>
        <v>3.0760000000000001</v>
      </c>
      <c r="BU9" s="62"/>
      <c r="BV9" s="62">
        <f t="shared" si="6"/>
        <v>3.0760000000000001</v>
      </c>
      <c r="BW9" s="62">
        <f t="shared" si="6"/>
        <v>3.0760000000000001</v>
      </c>
      <c r="BX9" s="62">
        <f t="shared" si="6"/>
        <v>3.0760000000000001</v>
      </c>
      <c r="BY9" s="62">
        <f t="shared" si="6"/>
        <v>3.0760000000000001</v>
      </c>
      <c r="BZ9" s="62">
        <f t="shared" si="6"/>
        <v>3.0760000000000001</v>
      </c>
      <c r="CA9" s="62"/>
      <c r="CB9" s="62"/>
      <c r="CC9" s="62">
        <f t="shared" si="8"/>
        <v>3.0760000000000001</v>
      </c>
      <c r="CD9" s="62">
        <f t="shared" si="8"/>
        <v>3.0760000000000001</v>
      </c>
      <c r="CE9" s="62">
        <f t="shared" si="8"/>
        <v>3.0760000000000001</v>
      </c>
      <c r="CF9" s="62"/>
      <c r="CG9" s="62">
        <f t="shared" si="8"/>
        <v>3.0760000000000001</v>
      </c>
      <c r="CH9" s="62">
        <f t="shared" si="8"/>
        <v>3.0760000000000001</v>
      </c>
      <c r="CI9" s="62"/>
      <c r="CJ9" s="62">
        <f t="shared" si="8"/>
        <v>3.0760000000000001</v>
      </c>
      <c r="CK9" s="62">
        <f t="shared" si="8"/>
        <v>3.0760000000000001</v>
      </c>
      <c r="CL9" s="62"/>
    </row>
    <row r="10" spans="1:90" x14ac:dyDescent="0.3">
      <c r="A10" s="52" t="str">
        <f>HABITATS!A9</f>
        <v>C3.1</v>
      </c>
      <c r="B10" s="79">
        <f>HABITATS!B51</f>
        <v>2.4460000000000002</v>
      </c>
      <c r="C10" s="62"/>
      <c r="D10" s="62"/>
      <c r="E10" s="62">
        <f t="shared" si="0"/>
        <v>2.4460000000000002</v>
      </c>
      <c r="F10" s="62"/>
      <c r="G10" s="62"/>
      <c r="H10" s="62"/>
      <c r="I10" s="62"/>
      <c r="J10" s="62"/>
      <c r="K10" s="62"/>
      <c r="L10" s="62"/>
      <c r="M10" s="62"/>
      <c r="N10" s="62">
        <f t="shared" si="1"/>
        <v>2.4460000000000002</v>
      </c>
      <c r="O10" s="62">
        <f t="shared" si="1"/>
        <v>2.4460000000000002</v>
      </c>
      <c r="P10" s="62"/>
      <c r="Q10" s="62"/>
      <c r="R10" s="62"/>
      <c r="S10" s="62"/>
      <c r="T10" s="62"/>
      <c r="U10" s="62"/>
      <c r="V10" s="62"/>
      <c r="W10" s="62"/>
      <c r="X10" s="62"/>
      <c r="Y10" s="62"/>
      <c r="Z10" s="62"/>
      <c r="AA10" s="62"/>
      <c r="AB10" s="62"/>
      <c r="AC10" s="62"/>
      <c r="AD10" s="62"/>
      <c r="AE10" s="62"/>
      <c r="AF10" s="62">
        <f t="shared" si="5"/>
        <v>2.4460000000000002</v>
      </c>
      <c r="AG10" s="62"/>
      <c r="AH10" s="62"/>
      <c r="AI10" s="62"/>
      <c r="AJ10" s="62"/>
      <c r="AK10" s="62"/>
      <c r="AL10" s="62"/>
      <c r="AM10" s="62"/>
      <c r="AN10" s="62"/>
      <c r="AO10" s="62"/>
      <c r="AP10" s="62"/>
      <c r="AQ10" s="62"/>
      <c r="AR10" s="62"/>
      <c r="AS10" s="62"/>
      <c r="AT10" s="62"/>
      <c r="AU10" s="62"/>
      <c r="AV10" s="62"/>
      <c r="AW10" s="62"/>
      <c r="AX10" s="62"/>
      <c r="AY10" s="62"/>
      <c r="AZ10" s="62"/>
      <c r="BA10" s="62">
        <f t="shared" si="5"/>
        <v>2.4460000000000002</v>
      </c>
      <c r="BB10" s="62">
        <f t="shared" si="5"/>
        <v>2.4460000000000002</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HABITATS!B52</f>
        <v>2.9369999999999998</v>
      </c>
      <c r="C11" s="62"/>
      <c r="D11" s="62"/>
      <c r="E11" s="62">
        <f t="shared" si="0"/>
        <v>2.9369999999999998</v>
      </c>
      <c r="F11" s="62">
        <f t="shared" si="0"/>
        <v>2.9369999999999998</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2.9369999999999998</v>
      </c>
      <c r="BA11" s="62"/>
      <c r="BB11" s="62"/>
      <c r="BC11" s="62">
        <f t="shared" si="9"/>
        <v>2.9369999999999998</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8"/>
        <v>2.9369999999999998</v>
      </c>
      <c r="CH11" s="62"/>
      <c r="CI11" s="62">
        <f t="shared" si="8"/>
        <v>2.9369999999999998</v>
      </c>
      <c r="CJ11" s="62">
        <f t="shared" si="8"/>
        <v>2.9369999999999998</v>
      </c>
      <c r="CK11" s="62">
        <f t="shared" si="8"/>
        <v>2.9369999999999998</v>
      </c>
      <c r="CL11" s="62"/>
    </row>
    <row r="12" spans="1:90" x14ac:dyDescent="0.3">
      <c r="A12" s="52" t="str">
        <f>HABITATS!A11</f>
        <v>I2.1</v>
      </c>
      <c r="B12" s="79">
        <f>HABITATS!B53</f>
        <v>30.542999999999999</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30.542999999999999</v>
      </c>
      <c r="BD12" s="62"/>
      <c r="BE12" s="62"/>
      <c r="BF12" s="62"/>
      <c r="BG12" s="62"/>
      <c r="BH12" s="62">
        <f t="shared" si="9"/>
        <v>30.542999999999999</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HABITATS!B54</f>
        <v>55.095999999999997</v>
      </c>
      <c r="C13" s="62"/>
      <c r="D13" s="62"/>
      <c r="E13" s="62">
        <f t="shared" ref="E13:J17" si="10">$B13</f>
        <v>55.095999999999997</v>
      </c>
      <c r="F13" s="62"/>
      <c r="G13" s="62"/>
      <c r="H13" s="62"/>
      <c r="I13" s="62"/>
      <c r="J13" s="62"/>
      <c r="K13" s="62"/>
      <c r="L13" s="62">
        <f t="shared" ref="L13:BG13" si="11">$B13</f>
        <v>55.095999999999997</v>
      </c>
      <c r="M13" s="62"/>
      <c r="N13" s="62">
        <f t="shared" si="11"/>
        <v>55.095999999999997</v>
      </c>
      <c r="O13" s="62">
        <f t="shared" si="11"/>
        <v>55.095999999999997</v>
      </c>
      <c r="P13" s="62"/>
      <c r="Q13" s="62"/>
      <c r="R13" s="62"/>
      <c r="S13" s="62"/>
      <c r="T13" s="62"/>
      <c r="U13" s="62">
        <f t="shared" si="11"/>
        <v>55.095999999999997</v>
      </c>
      <c r="V13" s="62"/>
      <c r="W13" s="62">
        <f t="shared" si="11"/>
        <v>55.095999999999997</v>
      </c>
      <c r="X13" s="62">
        <f t="shared" si="11"/>
        <v>55.095999999999997</v>
      </c>
      <c r="Y13" s="62">
        <f t="shared" si="11"/>
        <v>55.095999999999997</v>
      </c>
      <c r="Z13" s="62">
        <f t="shared" si="11"/>
        <v>55.095999999999997</v>
      </c>
      <c r="AA13" s="62"/>
      <c r="AB13" s="62">
        <f>($B13)/100*3</f>
        <v>1.6528800000000001</v>
      </c>
      <c r="AC13" s="62">
        <f t="shared" si="11"/>
        <v>55.095999999999997</v>
      </c>
      <c r="AD13" s="62"/>
      <c r="AE13" s="62">
        <f t="shared" si="11"/>
        <v>55.095999999999997</v>
      </c>
      <c r="AF13" s="62">
        <f t="shared" si="11"/>
        <v>55.095999999999997</v>
      </c>
      <c r="AG13" s="62"/>
      <c r="AH13" s="62">
        <f>($B13)/100*3</f>
        <v>1.6528800000000001</v>
      </c>
      <c r="AI13" s="62">
        <f t="shared" si="11"/>
        <v>55.095999999999997</v>
      </c>
      <c r="AJ13" s="62"/>
      <c r="AK13" s="62"/>
      <c r="AL13" s="62"/>
      <c r="AM13" s="62"/>
      <c r="AN13" s="62"/>
      <c r="AO13" s="62">
        <f t="shared" si="11"/>
        <v>55.095999999999997</v>
      </c>
      <c r="AP13" s="62">
        <f t="shared" si="11"/>
        <v>55.095999999999997</v>
      </c>
      <c r="AQ13" s="62"/>
      <c r="AR13" s="62">
        <f t="shared" si="11"/>
        <v>55.095999999999997</v>
      </c>
      <c r="AS13" s="62"/>
      <c r="AT13" s="62">
        <f t="shared" si="11"/>
        <v>55.095999999999997</v>
      </c>
      <c r="AU13" s="62"/>
      <c r="AV13" s="62">
        <f t="shared" si="11"/>
        <v>55.095999999999997</v>
      </c>
      <c r="AW13" s="62">
        <f t="shared" si="11"/>
        <v>55.095999999999997</v>
      </c>
      <c r="AX13" s="62"/>
      <c r="AY13" s="62"/>
      <c r="AZ13" s="62">
        <f t="shared" si="11"/>
        <v>55.095999999999997</v>
      </c>
      <c r="BA13" s="62">
        <f t="shared" si="11"/>
        <v>55.095999999999997</v>
      </c>
      <c r="BB13" s="62">
        <f t="shared" si="11"/>
        <v>55.095999999999997</v>
      </c>
      <c r="BC13" s="62"/>
      <c r="BD13" s="62">
        <f t="shared" si="11"/>
        <v>55.095999999999997</v>
      </c>
      <c r="BE13" s="62">
        <f t="shared" si="11"/>
        <v>55.095999999999997</v>
      </c>
      <c r="BF13" s="62">
        <f t="shared" si="11"/>
        <v>55.095999999999997</v>
      </c>
      <c r="BG13" s="62">
        <f t="shared" si="11"/>
        <v>55.095999999999997</v>
      </c>
      <c r="BH13" s="62"/>
      <c r="BI13" s="62"/>
      <c r="BJ13" s="62"/>
      <c r="BK13" s="62"/>
      <c r="BL13" s="62">
        <f t="shared" ref="BL13:CL19" si="12">$B13</f>
        <v>55.095999999999997</v>
      </c>
      <c r="BM13" s="62">
        <f t="shared" si="12"/>
        <v>55.095999999999997</v>
      </c>
      <c r="BN13" s="62"/>
      <c r="BO13" s="62"/>
      <c r="BP13" s="62">
        <f t="shared" si="12"/>
        <v>55.095999999999997</v>
      </c>
      <c r="BQ13" s="62">
        <f t="shared" si="12"/>
        <v>55.095999999999997</v>
      </c>
      <c r="BR13" s="62"/>
      <c r="BS13" s="62"/>
      <c r="BT13" s="62">
        <f t="shared" si="12"/>
        <v>55.095999999999997</v>
      </c>
      <c r="BU13" s="62"/>
      <c r="BV13" s="62">
        <f t="shared" si="12"/>
        <v>55.095999999999997</v>
      </c>
      <c r="BW13" s="62">
        <f t="shared" si="12"/>
        <v>55.095999999999997</v>
      </c>
      <c r="BX13" s="62">
        <f t="shared" si="12"/>
        <v>55.095999999999997</v>
      </c>
      <c r="BY13" s="62">
        <f t="shared" si="12"/>
        <v>55.095999999999997</v>
      </c>
      <c r="BZ13" s="62"/>
      <c r="CA13" s="62"/>
      <c r="CB13" s="62"/>
      <c r="CC13" s="62"/>
      <c r="CD13" s="62"/>
      <c r="CE13" s="62"/>
      <c r="CF13" s="62"/>
      <c r="CG13" s="62">
        <f t="shared" si="12"/>
        <v>55.095999999999997</v>
      </c>
      <c r="CH13" s="62"/>
      <c r="CI13" s="62"/>
      <c r="CJ13" s="62">
        <f t="shared" si="12"/>
        <v>55.095999999999997</v>
      </c>
      <c r="CK13" s="62">
        <f t="shared" si="12"/>
        <v>55.095999999999997</v>
      </c>
      <c r="CL13" s="62"/>
    </row>
    <row r="14" spans="1:90" x14ac:dyDescent="0.3">
      <c r="A14" s="52" t="str">
        <f>HABITATS!A13</f>
        <v>J1.3</v>
      </c>
      <c r="B14" s="79">
        <f>HABITATS!B55</f>
        <v>4.7380000000000004</v>
      </c>
      <c r="C14" s="62"/>
      <c r="D14" s="62"/>
      <c r="E14" s="62">
        <f t="shared" si="10"/>
        <v>4.7380000000000004</v>
      </c>
      <c r="F14" s="62"/>
      <c r="G14" s="62"/>
      <c r="H14" s="62"/>
      <c r="I14" s="62"/>
      <c r="J14" s="62"/>
      <c r="K14" s="62">
        <f t="shared" ref="K14:BH17" si="13">$B14</f>
        <v>4.7380000000000004</v>
      </c>
      <c r="L14" s="62">
        <f t="shared" si="13"/>
        <v>4.7380000000000004</v>
      </c>
      <c r="M14" s="62">
        <f t="shared" si="13"/>
        <v>4.7380000000000004</v>
      </c>
      <c r="N14" s="62">
        <f t="shared" si="13"/>
        <v>4.7380000000000004</v>
      </c>
      <c r="O14" s="62">
        <f t="shared" si="13"/>
        <v>4.7380000000000004</v>
      </c>
      <c r="P14" s="62"/>
      <c r="Q14" s="62"/>
      <c r="R14" s="62">
        <f t="shared" si="13"/>
        <v>4.7380000000000004</v>
      </c>
      <c r="S14" s="62">
        <f t="shared" si="13"/>
        <v>4.7380000000000004</v>
      </c>
      <c r="T14" s="62">
        <f t="shared" si="13"/>
        <v>4.7380000000000004</v>
      </c>
      <c r="U14" s="62">
        <f t="shared" si="13"/>
        <v>4.7380000000000004</v>
      </c>
      <c r="V14" s="62">
        <f t="shared" si="13"/>
        <v>4.7380000000000004</v>
      </c>
      <c r="W14" s="62">
        <f t="shared" si="13"/>
        <v>4.7380000000000004</v>
      </c>
      <c r="X14" s="62">
        <f t="shared" si="13"/>
        <v>4.7380000000000004</v>
      </c>
      <c r="Y14" s="62">
        <f t="shared" si="13"/>
        <v>4.7380000000000004</v>
      </c>
      <c r="Z14" s="62">
        <f t="shared" si="13"/>
        <v>4.7380000000000004</v>
      </c>
      <c r="AA14" s="62"/>
      <c r="AB14" s="62">
        <f t="shared" si="13"/>
        <v>4.7380000000000004</v>
      </c>
      <c r="AC14" s="62">
        <f t="shared" si="13"/>
        <v>4.7380000000000004</v>
      </c>
      <c r="AD14" s="62"/>
      <c r="AE14" s="62">
        <f t="shared" si="13"/>
        <v>4.7380000000000004</v>
      </c>
      <c r="AF14" s="62">
        <f t="shared" si="13"/>
        <v>4.7380000000000004</v>
      </c>
      <c r="AG14" s="62"/>
      <c r="AH14" s="62">
        <f t="shared" si="13"/>
        <v>4.7380000000000004</v>
      </c>
      <c r="AI14" s="62">
        <f t="shared" si="13"/>
        <v>4.7380000000000004</v>
      </c>
      <c r="AJ14" s="62"/>
      <c r="AK14" s="62">
        <f t="shared" si="13"/>
        <v>4.7380000000000004</v>
      </c>
      <c r="AL14" s="62">
        <f t="shared" si="13"/>
        <v>4.7380000000000004</v>
      </c>
      <c r="AM14" s="62">
        <f t="shared" si="13"/>
        <v>4.7380000000000004</v>
      </c>
      <c r="AN14" s="62"/>
      <c r="AO14" s="62">
        <f t="shared" si="13"/>
        <v>4.7380000000000004</v>
      </c>
      <c r="AP14" s="62">
        <f t="shared" si="13"/>
        <v>4.7380000000000004</v>
      </c>
      <c r="AQ14" s="62">
        <f t="shared" si="13"/>
        <v>4.7380000000000004</v>
      </c>
      <c r="AR14" s="62">
        <f t="shared" si="13"/>
        <v>4.7380000000000004</v>
      </c>
      <c r="AS14" s="62">
        <f t="shared" si="13"/>
        <v>4.7380000000000004</v>
      </c>
      <c r="AT14" s="62">
        <f t="shared" si="13"/>
        <v>4.7380000000000004</v>
      </c>
      <c r="AU14" s="62">
        <f t="shared" si="13"/>
        <v>4.7380000000000004</v>
      </c>
      <c r="AV14" s="62">
        <f t="shared" si="13"/>
        <v>4.7380000000000004</v>
      </c>
      <c r="AW14" s="62">
        <f t="shared" si="13"/>
        <v>4.7380000000000004</v>
      </c>
      <c r="AX14" s="62">
        <f t="shared" si="13"/>
        <v>4.7380000000000004</v>
      </c>
      <c r="AY14" s="62">
        <f t="shared" si="13"/>
        <v>4.7380000000000004</v>
      </c>
      <c r="AZ14" s="62">
        <f t="shared" si="13"/>
        <v>4.7380000000000004</v>
      </c>
      <c r="BA14" s="62">
        <f t="shared" si="13"/>
        <v>4.7380000000000004</v>
      </c>
      <c r="BB14" s="62">
        <f t="shared" si="13"/>
        <v>4.7380000000000004</v>
      </c>
      <c r="BC14" s="62">
        <f t="shared" si="13"/>
        <v>4.7380000000000004</v>
      </c>
      <c r="BD14" s="62"/>
      <c r="BE14" s="62"/>
      <c r="BF14" s="62"/>
      <c r="BG14" s="62"/>
      <c r="BH14" s="62">
        <f t="shared" si="13"/>
        <v>4.7380000000000004</v>
      </c>
      <c r="BI14" s="62"/>
      <c r="BJ14" s="62"/>
      <c r="BK14" s="62"/>
      <c r="BL14" s="62"/>
      <c r="BM14" s="62"/>
      <c r="BN14" s="62"/>
      <c r="BO14" s="62"/>
      <c r="BP14" s="62"/>
      <c r="BQ14" s="62"/>
      <c r="BR14" s="62"/>
      <c r="BS14" s="62"/>
      <c r="BT14" s="62"/>
      <c r="BU14" s="62"/>
      <c r="BV14" s="62"/>
      <c r="BW14" s="62">
        <f t="shared" si="12"/>
        <v>4.7380000000000004</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HABITATS!B56</f>
        <v>0.27</v>
      </c>
      <c r="C15" s="62">
        <f t="shared" ref="C15:C17" si="14">$B15</f>
        <v>0.27</v>
      </c>
      <c r="D15" s="62"/>
      <c r="E15" s="62">
        <f t="shared" si="10"/>
        <v>0.27</v>
      </c>
      <c r="F15" s="62"/>
      <c r="G15" s="62"/>
      <c r="H15" s="62">
        <f t="shared" si="10"/>
        <v>0.27</v>
      </c>
      <c r="I15" s="62">
        <f t="shared" si="10"/>
        <v>0.27</v>
      </c>
      <c r="J15" s="62">
        <f t="shared" si="10"/>
        <v>0.27</v>
      </c>
      <c r="K15" s="62"/>
      <c r="L15" s="62">
        <f t="shared" si="13"/>
        <v>0.27</v>
      </c>
      <c r="M15" s="62"/>
      <c r="N15" s="62"/>
      <c r="O15" s="62">
        <f t="shared" si="13"/>
        <v>0.27</v>
      </c>
      <c r="P15" s="62"/>
      <c r="Q15" s="62"/>
      <c r="R15" s="62">
        <f t="shared" si="13"/>
        <v>0.27</v>
      </c>
      <c r="S15" s="62">
        <f t="shared" si="13"/>
        <v>0.27</v>
      </c>
      <c r="T15" s="62">
        <f t="shared" si="13"/>
        <v>0.27</v>
      </c>
      <c r="U15" s="62">
        <f t="shared" si="13"/>
        <v>0.27</v>
      </c>
      <c r="V15" s="62">
        <f t="shared" si="13"/>
        <v>0.27</v>
      </c>
      <c r="W15" s="62"/>
      <c r="X15" s="62">
        <f t="shared" si="13"/>
        <v>0.27</v>
      </c>
      <c r="Y15" s="62">
        <f t="shared" si="13"/>
        <v>0.27</v>
      </c>
      <c r="Z15" s="62"/>
      <c r="AA15" s="62"/>
      <c r="AB15" s="62"/>
      <c r="AC15" s="62">
        <f t="shared" si="13"/>
        <v>0.27</v>
      </c>
      <c r="AD15" s="62"/>
      <c r="AE15" s="62">
        <f t="shared" si="13"/>
        <v>0.27</v>
      </c>
      <c r="AF15" s="62">
        <f t="shared" si="13"/>
        <v>0.27</v>
      </c>
      <c r="AG15" s="62"/>
      <c r="AH15" s="62"/>
      <c r="AI15" s="62"/>
      <c r="AJ15" s="62"/>
      <c r="AK15" s="62"/>
      <c r="AL15" s="62"/>
      <c r="AM15" s="62">
        <f t="shared" si="13"/>
        <v>0.27</v>
      </c>
      <c r="AN15" s="62"/>
      <c r="AO15" s="62">
        <f t="shared" si="13"/>
        <v>0.27</v>
      </c>
      <c r="AP15" s="62">
        <f t="shared" si="13"/>
        <v>0.27</v>
      </c>
      <c r="AQ15" s="62">
        <f t="shared" si="13"/>
        <v>0.27</v>
      </c>
      <c r="AR15" s="62"/>
      <c r="AS15" s="62">
        <f t="shared" si="13"/>
        <v>0.27</v>
      </c>
      <c r="AT15" s="62">
        <f t="shared" si="13"/>
        <v>0.27</v>
      </c>
      <c r="AU15" s="62"/>
      <c r="AV15" s="62">
        <f t="shared" si="13"/>
        <v>0.27</v>
      </c>
      <c r="AW15" s="62"/>
      <c r="AX15" s="62"/>
      <c r="AY15" s="62"/>
      <c r="AZ15" s="62">
        <f t="shared" si="13"/>
        <v>0.27</v>
      </c>
      <c r="BA15" s="62"/>
      <c r="BB15" s="62"/>
      <c r="BC15" s="62">
        <f t="shared" si="13"/>
        <v>0.27</v>
      </c>
      <c r="BD15" s="62">
        <f t="shared" si="13"/>
        <v>0.27</v>
      </c>
      <c r="BE15" s="62"/>
      <c r="BF15" s="62"/>
      <c r="BG15" s="62"/>
      <c r="BH15" s="62"/>
      <c r="BI15" s="62"/>
      <c r="BJ15" s="62"/>
      <c r="BK15" s="62"/>
      <c r="BL15" s="62"/>
      <c r="BM15" s="62"/>
      <c r="BN15" s="62">
        <f t="shared" si="12"/>
        <v>0.27</v>
      </c>
      <c r="BO15" s="62"/>
      <c r="BP15" s="62">
        <f t="shared" si="12"/>
        <v>0.27</v>
      </c>
      <c r="BQ15" s="62">
        <f t="shared" si="12"/>
        <v>0.27</v>
      </c>
      <c r="BR15" s="62">
        <f t="shared" si="12"/>
        <v>0.27</v>
      </c>
      <c r="BS15" s="62">
        <f t="shared" si="12"/>
        <v>0.27</v>
      </c>
      <c r="BT15" s="62">
        <f t="shared" si="12"/>
        <v>0.27</v>
      </c>
      <c r="BU15" s="62"/>
      <c r="BV15" s="62"/>
      <c r="BW15" s="62">
        <f t="shared" si="12"/>
        <v>0.27</v>
      </c>
      <c r="BX15" s="62">
        <f t="shared" si="12"/>
        <v>0.27</v>
      </c>
      <c r="BY15" s="62">
        <f t="shared" si="12"/>
        <v>0.27</v>
      </c>
      <c r="BZ15" s="62">
        <f t="shared" si="12"/>
        <v>0.27</v>
      </c>
      <c r="CA15" s="62">
        <f t="shared" si="12"/>
        <v>0.27</v>
      </c>
      <c r="CB15" s="62">
        <f t="shared" si="12"/>
        <v>0.27</v>
      </c>
      <c r="CC15" s="62">
        <f t="shared" si="12"/>
        <v>0.27</v>
      </c>
      <c r="CD15" s="62"/>
      <c r="CE15" s="62"/>
      <c r="CF15" s="62"/>
      <c r="CG15" s="62"/>
      <c r="CH15" s="62"/>
      <c r="CI15" s="62"/>
      <c r="CJ15" s="62">
        <f t="shared" si="12"/>
        <v>0.27</v>
      </c>
      <c r="CK15" s="62">
        <f t="shared" si="12"/>
        <v>0.27</v>
      </c>
      <c r="CL15" s="62">
        <f t="shared" si="12"/>
        <v>0.27</v>
      </c>
    </row>
    <row r="16" spans="1:90" x14ac:dyDescent="0.3">
      <c r="A16" s="52" t="str">
        <f>HABITATS!A15</f>
        <v>J2.2</v>
      </c>
      <c r="B16" s="79">
        <f>HABITATS!B57</f>
        <v>0.182</v>
      </c>
      <c r="C16" s="62">
        <f t="shared" si="14"/>
        <v>0.182</v>
      </c>
      <c r="D16" s="62">
        <v>0.08</v>
      </c>
      <c r="E16" s="62">
        <f t="shared" si="10"/>
        <v>0.182</v>
      </c>
      <c r="F16" s="62"/>
      <c r="G16" s="62"/>
      <c r="H16" s="62">
        <f t="shared" si="10"/>
        <v>0.182</v>
      </c>
      <c r="I16" s="62">
        <f t="shared" si="10"/>
        <v>0.182</v>
      </c>
      <c r="J16" s="62">
        <f t="shared" si="10"/>
        <v>0.182</v>
      </c>
      <c r="K16" s="62"/>
      <c r="L16" s="62">
        <f t="shared" si="13"/>
        <v>0.182</v>
      </c>
      <c r="M16" s="62"/>
      <c r="N16" s="62"/>
      <c r="O16" s="62">
        <f t="shared" si="13"/>
        <v>0.182</v>
      </c>
      <c r="P16" s="62"/>
      <c r="Q16" s="62"/>
      <c r="R16" s="62">
        <f t="shared" si="13"/>
        <v>0.182</v>
      </c>
      <c r="S16" s="62">
        <f t="shared" si="13"/>
        <v>0.182</v>
      </c>
      <c r="T16" s="62">
        <f t="shared" si="13"/>
        <v>0.182</v>
      </c>
      <c r="U16" s="62">
        <f t="shared" si="13"/>
        <v>0.182</v>
      </c>
      <c r="V16" s="62">
        <f t="shared" si="13"/>
        <v>0.182</v>
      </c>
      <c r="W16" s="62"/>
      <c r="X16" s="62">
        <f t="shared" si="13"/>
        <v>0.182</v>
      </c>
      <c r="Y16" s="62">
        <f t="shared" si="13"/>
        <v>0.182</v>
      </c>
      <c r="Z16" s="62"/>
      <c r="AA16" s="62"/>
      <c r="AB16" s="62"/>
      <c r="AC16" s="62">
        <f t="shared" si="13"/>
        <v>0.182</v>
      </c>
      <c r="AD16" s="62"/>
      <c r="AE16" s="62">
        <f t="shared" si="13"/>
        <v>0.182</v>
      </c>
      <c r="AF16" s="62">
        <f t="shared" si="13"/>
        <v>0.182</v>
      </c>
      <c r="AG16" s="62"/>
      <c r="AH16" s="62"/>
      <c r="AI16" s="62"/>
      <c r="AJ16" s="62"/>
      <c r="AK16" s="62"/>
      <c r="AL16" s="62"/>
      <c r="AM16" s="62">
        <f t="shared" si="13"/>
        <v>0.182</v>
      </c>
      <c r="AN16" s="62"/>
      <c r="AO16" s="62">
        <f t="shared" si="13"/>
        <v>0.182</v>
      </c>
      <c r="AP16" s="62">
        <f t="shared" si="13"/>
        <v>0.182</v>
      </c>
      <c r="AQ16" s="62">
        <f t="shared" si="13"/>
        <v>0.182</v>
      </c>
      <c r="AR16" s="62"/>
      <c r="AS16" s="62">
        <f t="shared" si="13"/>
        <v>0.182</v>
      </c>
      <c r="AT16" s="62">
        <f t="shared" si="13"/>
        <v>0.182</v>
      </c>
      <c r="AU16" s="62"/>
      <c r="AV16" s="62">
        <f t="shared" si="13"/>
        <v>0.182</v>
      </c>
      <c r="AW16" s="62"/>
      <c r="AX16" s="62"/>
      <c r="AY16" s="62"/>
      <c r="AZ16" s="62">
        <f t="shared" si="13"/>
        <v>0.182</v>
      </c>
      <c r="BA16" s="62"/>
      <c r="BB16" s="62"/>
      <c r="BC16" s="62">
        <f t="shared" si="13"/>
        <v>0.182</v>
      </c>
      <c r="BD16" s="62">
        <f t="shared" si="13"/>
        <v>0.182</v>
      </c>
      <c r="BE16" s="62"/>
      <c r="BF16" s="62"/>
      <c r="BG16" s="62"/>
      <c r="BH16" s="62"/>
      <c r="BI16" s="62"/>
      <c r="BJ16" s="62"/>
      <c r="BK16" s="62"/>
      <c r="BL16" s="62"/>
      <c r="BM16" s="62"/>
      <c r="BN16" s="62">
        <f t="shared" si="12"/>
        <v>0.182</v>
      </c>
      <c r="BO16" s="62"/>
      <c r="BP16" s="62">
        <f t="shared" si="12"/>
        <v>0.182</v>
      </c>
      <c r="BQ16" s="62">
        <f t="shared" si="12"/>
        <v>0.182</v>
      </c>
      <c r="BR16" s="62">
        <f t="shared" si="12"/>
        <v>0.182</v>
      </c>
      <c r="BS16" s="62">
        <f t="shared" si="12"/>
        <v>0.182</v>
      </c>
      <c r="BT16" s="62">
        <f t="shared" si="12"/>
        <v>0.182</v>
      </c>
      <c r="BU16" s="62"/>
      <c r="BV16" s="62"/>
      <c r="BW16" s="62">
        <f t="shared" si="12"/>
        <v>0.182</v>
      </c>
      <c r="BX16" s="62"/>
      <c r="BY16" s="62">
        <f t="shared" si="12"/>
        <v>0.182</v>
      </c>
      <c r="BZ16" s="62">
        <f t="shared" si="12"/>
        <v>0.182</v>
      </c>
      <c r="CA16" s="62">
        <f t="shared" si="12"/>
        <v>0.182</v>
      </c>
      <c r="CB16" s="62"/>
      <c r="CC16" s="62">
        <f t="shared" si="12"/>
        <v>0.182</v>
      </c>
      <c r="CD16" s="62"/>
      <c r="CE16" s="62"/>
      <c r="CF16" s="62"/>
      <c r="CG16" s="62"/>
      <c r="CH16" s="62"/>
      <c r="CI16" s="62"/>
      <c r="CJ16" s="62">
        <f t="shared" si="12"/>
        <v>0.182</v>
      </c>
      <c r="CK16" s="62">
        <f t="shared" si="12"/>
        <v>0.182</v>
      </c>
      <c r="CL16" s="62">
        <f t="shared" si="12"/>
        <v>0.182</v>
      </c>
    </row>
    <row r="17" spans="1:90" x14ac:dyDescent="0.3">
      <c r="A17" s="52" t="str">
        <f>HABITATS!A16</f>
        <v>J2.3</v>
      </c>
      <c r="B17" s="79">
        <f>HABITATS!B58</f>
        <v>1.341</v>
      </c>
      <c r="C17" s="62">
        <f t="shared" si="14"/>
        <v>1.341</v>
      </c>
      <c r="D17" s="62">
        <v>0.45500000000000002</v>
      </c>
      <c r="E17" s="62">
        <f t="shared" si="10"/>
        <v>1.341</v>
      </c>
      <c r="F17" s="62"/>
      <c r="G17" s="62"/>
      <c r="H17" s="62">
        <f t="shared" si="10"/>
        <v>1.341</v>
      </c>
      <c r="I17" s="62">
        <f t="shared" si="10"/>
        <v>1.341</v>
      </c>
      <c r="J17" s="62">
        <f t="shared" si="10"/>
        <v>1.341</v>
      </c>
      <c r="K17" s="62"/>
      <c r="L17" s="62">
        <f t="shared" si="13"/>
        <v>1.341</v>
      </c>
      <c r="M17" s="62"/>
      <c r="N17" s="62"/>
      <c r="O17" s="62">
        <f t="shared" si="13"/>
        <v>1.341</v>
      </c>
      <c r="P17" s="62"/>
      <c r="Q17" s="62"/>
      <c r="R17" s="62">
        <f t="shared" si="13"/>
        <v>1.341</v>
      </c>
      <c r="S17" s="62">
        <f t="shared" si="13"/>
        <v>1.341</v>
      </c>
      <c r="T17" s="62">
        <f t="shared" si="13"/>
        <v>1.341</v>
      </c>
      <c r="U17" s="62">
        <f t="shared" si="13"/>
        <v>1.341</v>
      </c>
      <c r="V17" s="62">
        <f t="shared" si="13"/>
        <v>1.341</v>
      </c>
      <c r="W17" s="62"/>
      <c r="X17" s="62">
        <f t="shared" si="13"/>
        <v>1.341</v>
      </c>
      <c r="Y17" s="62">
        <f t="shared" si="13"/>
        <v>1.341</v>
      </c>
      <c r="Z17" s="62"/>
      <c r="AA17" s="62"/>
      <c r="AB17" s="62"/>
      <c r="AC17" s="62">
        <f t="shared" si="13"/>
        <v>1.341</v>
      </c>
      <c r="AD17" s="62"/>
      <c r="AE17" s="62">
        <f t="shared" si="13"/>
        <v>1.341</v>
      </c>
      <c r="AF17" s="62">
        <f t="shared" si="13"/>
        <v>1.341</v>
      </c>
      <c r="AG17" s="62"/>
      <c r="AH17" s="62"/>
      <c r="AI17" s="62"/>
      <c r="AJ17" s="62"/>
      <c r="AK17" s="62"/>
      <c r="AL17" s="62"/>
      <c r="AM17" s="62">
        <f t="shared" si="13"/>
        <v>1.341</v>
      </c>
      <c r="AN17" s="62"/>
      <c r="AO17" s="62">
        <f t="shared" si="13"/>
        <v>1.341</v>
      </c>
      <c r="AP17" s="62">
        <f t="shared" si="13"/>
        <v>1.341</v>
      </c>
      <c r="AQ17" s="62">
        <f t="shared" si="13"/>
        <v>1.341</v>
      </c>
      <c r="AR17" s="62"/>
      <c r="AS17" s="62">
        <f t="shared" si="13"/>
        <v>1.341</v>
      </c>
      <c r="AT17" s="62">
        <f t="shared" si="13"/>
        <v>1.341</v>
      </c>
      <c r="AU17" s="62"/>
      <c r="AV17" s="62">
        <f t="shared" si="13"/>
        <v>1.341</v>
      </c>
      <c r="AW17" s="62"/>
      <c r="AX17" s="62"/>
      <c r="AY17" s="62"/>
      <c r="AZ17" s="62">
        <f t="shared" si="13"/>
        <v>1.341</v>
      </c>
      <c r="BA17" s="62"/>
      <c r="BB17" s="62"/>
      <c r="BC17" s="62">
        <f t="shared" si="13"/>
        <v>1.341</v>
      </c>
      <c r="BD17" s="62">
        <f t="shared" si="13"/>
        <v>1.341</v>
      </c>
      <c r="BE17" s="62"/>
      <c r="BF17" s="62"/>
      <c r="BG17" s="62"/>
      <c r="BH17" s="62"/>
      <c r="BI17" s="62"/>
      <c r="BJ17" s="62"/>
      <c r="BK17" s="62">
        <f t="shared" ref="BK17" si="15">$B17</f>
        <v>1.341</v>
      </c>
      <c r="BL17" s="62"/>
      <c r="BM17" s="62">
        <f t="shared" si="12"/>
        <v>1.341</v>
      </c>
      <c r="BN17" s="62">
        <f t="shared" si="12"/>
        <v>1.341</v>
      </c>
      <c r="BO17" s="62">
        <f t="shared" si="12"/>
        <v>1.341</v>
      </c>
      <c r="BP17" s="62">
        <f t="shared" si="12"/>
        <v>1.341</v>
      </c>
      <c r="BQ17" s="62">
        <f t="shared" si="12"/>
        <v>1.341</v>
      </c>
      <c r="BR17" s="62">
        <f t="shared" si="12"/>
        <v>1.341</v>
      </c>
      <c r="BS17" s="62">
        <f t="shared" si="12"/>
        <v>1.341</v>
      </c>
      <c r="BT17" s="62">
        <f t="shared" si="12"/>
        <v>1.341</v>
      </c>
      <c r="BU17" s="62">
        <f t="shared" si="12"/>
        <v>1.341</v>
      </c>
      <c r="BV17" s="62"/>
      <c r="BW17" s="62">
        <f t="shared" si="12"/>
        <v>1.341</v>
      </c>
      <c r="BX17" s="62">
        <f t="shared" si="12"/>
        <v>1.341</v>
      </c>
      <c r="BY17" s="62">
        <f t="shared" si="12"/>
        <v>1.341</v>
      </c>
      <c r="BZ17" s="62">
        <f t="shared" si="12"/>
        <v>1.341</v>
      </c>
      <c r="CA17" s="62">
        <f t="shared" si="12"/>
        <v>1.341</v>
      </c>
      <c r="CB17" s="62">
        <f t="shared" si="12"/>
        <v>1.341</v>
      </c>
      <c r="CC17" s="62">
        <f t="shared" si="12"/>
        <v>1.341</v>
      </c>
      <c r="CD17" s="62"/>
      <c r="CE17" s="62"/>
      <c r="CF17" s="62"/>
      <c r="CG17" s="62"/>
      <c r="CH17" s="62"/>
      <c r="CI17" s="62"/>
      <c r="CJ17" s="62">
        <f t="shared" si="12"/>
        <v>1.341</v>
      </c>
      <c r="CK17" s="62">
        <f t="shared" si="12"/>
        <v>1.341</v>
      </c>
      <c r="CL17" s="62">
        <f t="shared" si="12"/>
        <v>1.341</v>
      </c>
    </row>
    <row r="18" spans="1:90" x14ac:dyDescent="0.3">
      <c r="A18" s="52" t="str">
        <f>HABITATS!A17</f>
        <v>J2.8</v>
      </c>
      <c r="B18" s="79">
        <f>HABITATS!B59</f>
        <v>7.2999999999999995E-2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HABITATS!B60</f>
        <v>5.8999999999999997E-2</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2"/>
        <v>5.8999999999999997E-2</v>
      </c>
      <c r="BN19" s="62"/>
      <c r="BO19" s="62">
        <f t="shared" si="12"/>
        <v>5.8999999999999997E-2</v>
      </c>
      <c r="BP19" s="62">
        <f t="shared" si="12"/>
        <v>5.8999999999999997E-2</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HABITATS!B61</f>
        <v>0.94899999999999995</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BI21" si="16">SUM(B4:B20)</f>
        <v>106.58899999999998</v>
      </c>
      <c r="C21" s="63">
        <f t="shared" si="16"/>
        <v>1.7929999999999999</v>
      </c>
      <c r="D21" s="63">
        <v>0.53500000000000003</v>
      </c>
      <c r="E21" s="63">
        <f t="shared" si="16"/>
        <v>74.964999999999989</v>
      </c>
      <c r="F21" s="63">
        <f t="shared" si="16"/>
        <v>2.9369999999999998</v>
      </c>
      <c r="G21" s="63">
        <f t="shared" si="16"/>
        <v>3.0760000000000001</v>
      </c>
      <c r="H21" s="63">
        <f t="shared" si="16"/>
        <v>6.5179999999999998</v>
      </c>
      <c r="I21" s="63">
        <f t="shared" si="16"/>
        <v>6.6719999999999997</v>
      </c>
      <c r="J21" s="63">
        <f t="shared" si="16"/>
        <v>5.665</v>
      </c>
      <c r="K21" s="63">
        <f t="shared" si="16"/>
        <v>4.7380000000000004</v>
      </c>
      <c r="L21" s="63">
        <f t="shared" si="16"/>
        <v>69.371999999999986</v>
      </c>
      <c r="M21" s="63">
        <f t="shared" si="16"/>
        <v>4.7380000000000004</v>
      </c>
      <c r="N21" s="63">
        <f t="shared" si="16"/>
        <v>70.080999999999989</v>
      </c>
      <c r="O21" s="63">
        <f t="shared" si="16"/>
        <v>71.817999999999984</v>
      </c>
      <c r="P21" s="63">
        <f t="shared" si="16"/>
        <v>3.718</v>
      </c>
      <c r="Q21" s="63">
        <f t="shared" si="16"/>
        <v>4.7249999999999996</v>
      </c>
      <c r="R21" s="63">
        <f t="shared" si="16"/>
        <v>11.41</v>
      </c>
      <c r="S21" s="63">
        <f t="shared" si="16"/>
        <v>11.2</v>
      </c>
      <c r="T21" s="63">
        <f t="shared" si="16"/>
        <v>11.353999999999999</v>
      </c>
      <c r="U21" s="63">
        <f t="shared" si="16"/>
        <v>65.554999999999993</v>
      </c>
      <c r="V21" s="63">
        <f t="shared" si="16"/>
        <v>11.41</v>
      </c>
      <c r="W21" s="63">
        <f t="shared" si="16"/>
        <v>67.789000000000001</v>
      </c>
      <c r="X21" s="63">
        <f t="shared" si="16"/>
        <v>66.35199999999999</v>
      </c>
      <c r="Y21" s="63">
        <f t="shared" si="16"/>
        <v>69.581999999999994</v>
      </c>
      <c r="Z21" s="63">
        <f t="shared" si="16"/>
        <v>67.578999999999994</v>
      </c>
      <c r="AA21" s="63">
        <f t="shared" si="16"/>
        <v>4.6689999999999996</v>
      </c>
      <c r="AB21" s="63">
        <f t="shared" si="16"/>
        <v>9.4668799999999997</v>
      </c>
      <c r="AC21" s="63">
        <f t="shared" si="16"/>
        <v>65.554999999999993</v>
      </c>
      <c r="AD21" s="63">
        <f t="shared" si="16"/>
        <v>4.6689999999999996</v>
      </c>
      <c r="AE21" s="63">
        <f t="shared" si="16"/>
        <v>69.427999999999997</v>
      </c>
      <c r="AF21" s="63">
        <f t="shared" si="16"/>
        <v>71.817999999999984</v>
      </c>
      <c r="AG21" s="63">
        <f t="shared" si="16"/>
        <v>4.7249999999999996</v>
      </c>
      <c r="AH21" s="63">
        <f t="shared" si="16"/>
        <v>11.05988</v>
      </c>
      <c r="AI21" s="63">
        <f t="shared" si="16"/>
        <v>67.578999999999994</v>
      </c>
      <c r="AJ21" s="63">
        <f t="shared" si="16"/>
        <v>4.6689999999999996</v>
      </c>
      <c r="AK21" s="63">
        <f t="shared" si="16"/>
        <v>9.6170000000000009</v>
      </c>
      <c r="AL21" s="63">
        <f t="shared" si="16"/>
        <v>7.870000000000001</v>
      </c>
      <c r="AM21" s="63">
        <f t="shared" si="16"/>
        <v>11.41</v>
      </c>
      <c r="AN21" s="63">
        <f t="shared" si="16"/>
        <v>6.85</v>
      </c>
      <c r="AO21" s="63">
        <f t="shared" si="16"/>
        <v>69.581999999999994</v>
      </c>
      <c r="AP21" s="63">
        <f t="shared" si="16"/>
        <v>69.427999999999997</v>
      </c>
      <c r="AQ21" s="63">
        <f t="shared" si="16"/>
        <v>11.2</v>
      </c>
      <c r="AR21" s="63">
        <f t="shared" si="16"/>
        <v>63.551999999999992</v>
      </c>
      <c r="AS21" s="63">
        <f t="shared" si="16"/>
        <v>11.41</v>
      </c>
      <c r="AT21" s="63">
        <f t="shared" si="16"/>
        <v>69.427999999999997</v>
      </c>
      <c r="AU21" s="63">
        <f t="shared" si="16"/>
        <v>9.407</v>
      </c>
      <c r="AV21" s="63">
        <f t="shared" si="16"/>
        <v>66.295999999999992</v>
      </c>
      <c r="AW21" s="63">
        <f t="shared" si="16"/>
        <v>67.635000000000005</v>
      </c>
      <c r="AX21" s="63">
        <f t="shared" si="16"/>
        <v>9.463000000000001</v>
      </c>
      <c r="AY21" s="63">
        <f t="shared" si="16"/>
        <v>9.463000000000001</v>
      </c>
      <c r="AZ21" s="63">
        <f t="shared" si="16"/>
        <v>72.308999999999983</v>
      </c>
      <c r="BA21" s="63">
        <f t="shared" si="16"/>
        <v>70.024999999999991</v>
      </c>
      <c r="BB21" s="63">
        <f t="shared" si="16"/>
        <v>70.080999999999989</v>
      </c>
      <c r="BC21" s="63">
        <f t="shared" si="16"/>
        <v>47.812000000000005</v>
      </c>
      <c r="BD21" s="63">
        <f t="shared" si="16"/>
        <v>59.965000000000003</v>
      </c>
      <c r="BE21" s="63">
        <f t="shared" si="16"/>
        <v>58.171999999999997</v>
      </c>
      <c r="BF21" s="63">
        <f t="shared" si="16"/>
        <v>62.994999999999997</v>
      </c>
      <c r="BG21" s="63">
        <f t="shared" si="16"/>
        <v>58.171999999999997</v>
      </c>
      <c r="BH21" s="63">
        <f t="shared" si="16"/>
        <v>35.280999999999999</v>
      </c>
      <c r="BI21" s="63">
        <f t="shared" si="16"/>
        <v>3.0760000000000001</v>
      </c>
      <c r="BJ21" s="63">
        <f t="shared" ref="BJ21:CL21" si="17">SUM(BJ4:BJ20)</f>
        <v>4.8789999999999996</v>
      </c>
      <c r="BK21" s="63">
        <f t="shared" si="17"/>
        <v>9.2399999999999984</v>
      </c>
      <c r="BL21" s="63">
        <f t="shared" si="17"/>
        <v>58.171999999999997</v>
      </c>
      <c r="BM21" s="63">
        <f t="shared" si="17"/>
        <v>64.394999999999996</v>
      </c>
      <c r="BN21" s="63">
        <f t="shared" si="17"/>
        <v>6.6719999999999997</v>
      </c>
      <c r="BO21" s="63">
        <f t="shared" si="17"/>
        <v>6.2229999999999999</v>
      </c>
      <c r="BP21" s="63">
        <f t="shared" si="17"/>
        <v>57.003999999999998</v>
      </c>
      <c r="BQ21" s="63">
        <f t="shared" si="17"/>
        <v>63.837000000000003</v>
      </c>
      <c r="BR21" s="63">
        <f t="shared" si="17"/>
        <v>6.6719999999999997</v>
      </c>
      <c r="BS21" s="63">
        <f t="shared" si="17"/>
        <v>6.6719999999999997</v>
      </c>
      <c r="BT21" s="63">
        <f t="shared" si="17"/>
        <v>63.739000000000004</v>
      </c>
      <c r="BU21" s="63">
        <f t="shared" si="17"/>
        <v>6.22</v>
      </c>
      <c r="BV21" s="63">
        <f t="shared" si="17"/>
        <v>58.227999999999994</v>
      </c>
      <c r="BW21" s="63">
        <f t="shared" si="17"/>
        <v>69.581999999999994</v>
      </c>
      <c r="BX21" s="63">
        <f t="shared" si="17"/>
        <v>64.507999999999996</v>
      </c>
      <c r="BY21" s="63">
        <f t="shared" si="17"/>
        <v>64.69</v>
      </c>
      <c r="BZ21" s="63">
        <f t="shared" si="17"/>
        <v>9.5939999999999994</v>
      </c>
      <c r="CA21" s="63">
        <f t="shared" si="17"/>
        <v>6.5179999999999998</v>
      </c>
      <c r="CB21" s="63">
        <f t="shared" si="17"/>
        <v>5.3850000000000007</v>
      </c>
      <c r="CC21" s="63">
        <f t="shared" si="17"/>
        <v>5.0229999999999997</v>
      </c>
      <c r="CD21" s="63">
        <f t="shared" si="17"/>
        <v>7.7449999999999992</v>
      </c>
      <c r="CE21" s="63">
        <f t="shared" si="17"/>
        <v>7.8989999999999991</v>
      </c>
      <c r="CF21" s="63">
        <f t="shared" si="17"/>
        <v>4.6689999999999996</v>
      </c>
      <c r="CG21" s="63">
        <f t="shared" si="17"/>
        <v>65.036999999999992</v>
      </c>
      <c r="CH21" s="63">
        <f t="shared" si="17"/>
        <v>7.7449999999999992</v>
      </c>
      <c r="CI21" s="63">
        <f t="shared" si="17"/>
        <v>7.6059999999999999</v>
      </c>
      <c r="CJ21" s="63">
        <f t="shared" si="17"/>
        <v>67.72499999999998</v>
      </c>
      <c r="CK21" s="63">
        <f t="shared" si="17"/>
        <v>67.72499999999998</v>
      </c>
      <c r="CL21" s="63">
        <f t="shared" si="17"/>
        <v>5.5110000000000001</v>
      </c>
    </row>
    <row r="22" spans="1:90" x14ac:dyDescent="0.3">
      <c r="A22" s="54" t="s">
        <v>8</v>
      </c>
      <c r="B22" s="54" t="s">
        <v>0</v>
      </c>
      <c r="C22" s="54"/>
      <c r="D22" s="69"/>
      <c r="E22" s="69"/>
      <c r="Q22" s="61"/>
      <c r="BC22" s="69"/>
      <c r="BD22" s="69"/>
      <c r="BE22" s="69"/>
    </row>
    <row r="23" spans="1:90" x14ac:dyDescent="0.3">
      <c r="A23" s="52" t="str">
        <f>HABITATS!A3</f>
        <v>A1.1.2</v>
      </c>
      <c r="B23" s="79">
        <f>HABITATS!C45</f>
        <v>0</v>
      </c>
      <c r="C23" s="62"/>
      <c r="D23" s="62"/>
      <c r="E23" s="62">
        <f t="shared" ref="E23:J30" si="18">$B23</f>
        <v>0</v>
      </c>
      <c r="F23" s="62"/>
      <c r="G23" s="62"/>
      <c r="H23" s="62">
        <f t="shared" si="18"/>
        <v>0</v>
      </c>
      <c r="I23" s="62">
        <f t="shared" si="18"/>
        <v>0</v>
      </c>
      <c r="J23" s="62">
        <f t="shared" si="18"/>
        <v>0</v>
      </c>
      <c r="K23" s="62"/>
      <c r="L23" s="62">
        <f t="shared" ref="L23:AA29" si="19">$B23</f>
        <v>0</v>
      </c>
      <c r="M23" s="62"/>
      <c r="N23" s="62">
        <f t="shared" si="19"/>
        <v>0</v>
      </c>
      <c r="O23" s="62">
        <f t="shared" si="19"/>
        <v>0</v>
      </c>
      <c r="P23" s="62">
        <f t="shared" si="19"/>
        <v>0</v>
      </c>
      <c r="Q23" s="62">
        <f t="shared" si="19"/>
        <v>0</v>
      </c>
      <c r="R23" s="62">
        <f t="shared" si="19"/>
        <v>0</v>
      </c>
      <c r="S23" s="62">
        <f t="shared" si="19"/>
        <v>0</v>
      </c>
      <c r="T23" s="62">
        <f t="shared" si="19"/>
        <v>0</v>
      </c>
      <c r="U23" s="62">
        <f t="shared" si="19"/>
        <v>0</v>
      </c>
      <c r="V23" s="62">
        <f t="shared" si="19"/>
        <v>0</v>
      </c>
      <c r="W23" s="62">
        <f t="shared" si="19"/>
        <v>0</v>
      </c>
      <c r="X23" s="62">
        <f t="shared" si="19"/>
        <v>0</v>
      </c>
      <c r="Y23" s="62">
        <f t="shared" si="19"/>
        <v>0</v>
      </c>
      <c r="Z23" s="62">
        <f t="shared" si="19"/>
        <v>0</v>
      </c>
      <c r="AA23" s="62">
        <f t="shared" si="19"/>
        <v>0</v>
      </c>
      <c r="AB23" s="62"/>
      <c r="AC23" s="62">
        <f t="shared" ref="AC23:BF24" si="20">$B23</f>
        <v>0</v>
      </c>
      <c r="AD23" s="62">
        <f t="shared" si="20"/>
        <v>0</v>
      </c>
      <c r="AE23" s="62">
        <f t="shared" si="20"/>
        <v>0</v>
      </c>
      <c r="AF23" s="62">
        <f t="shared" si="20"/>
        <v>0</v>
      </c>
      <c r="AG23" s="62">
        <f t="shared" si="20"/>
        <v>0</v>
      </c>
      <c r="AH23" s="62">
        <f t="shared" si="20"/>
        <v>0</v>
      </c>
      <c r="AI23" s="62">
        <f t="shared" si="20"/>
        <v>0</v>
      </c>
      <c r="AJ23" s="62">
        <f t="shared" si="20"/>
        <v>0</v>
      </c>
      <c r="AK23" s="62">
        <f t="shared" si="20"/>
        <v>0</v>
      </c>
      <c r="AL23" s="62"/>
      <c r="AM23" s="62">
        <f t="shared" si="20"/>
        <v>0</v>
      </c>
      <c r="AN23" s="62">
        <f t="shared" si="20"/>
        <v>0</v>
      </c>
      <c r="AO23" s="62">
        <f t="shared" si="20"/>
        <v>0</v>
      </c>
      <c r="AP23" s="62">
        <f t="shared" si="20"/>
        <v>0</v>
      </c>
      <c r="AQ23" s="62">
        <f t="shared" si="20"/>
        <v>0</v>
      </c>
      <c r="AR23" s="62">
        <f t="shared" si="20"/>
        <v>0</v>
      </c>
      <c r="AS23" s="62">
        <f t="shared" si="20"/>
        <v>0</v>
      </c>
      <c r="AT23" s="62">
        <f t="shared" si="20"/>
        <v>0</v>
      </c>
      <c r="AU23" s="62">
        <f t="shared" si="20"/>
        <v>0</v>
      </c>
      <c r="AV23" s="62">
        <f t="shared" si="20"/>
        <v>0</v>
      </c>
      <c r="AW23" s="62">
        <f t="shared" si="20"/>
        <v>0</v>
      </c>
      <c r="AX23" s="62">
        <f t="shared" si="20"/>
        <v>0</v>
      </c>
      <c r="AY23" s="62">
        <f t="shared" si="20"/>
        <v>0</v>
      </c>
      <c r="AZ23" s="62">
        <f t="shared" si="20"/>
        <v>0</v>
      </c>
      <c r="BA23" s="62">
        <f t="shared" si="20"/>
        <v>0</v>
      </c>
      <c r="BB23" s="62">
        <f t="shared" si="20"/>
        <v>0</v>
      </c>
      <c r="BC23" s="62">
        <f t="shared" si="20"/>
        <v>0</v>
      </c>
      <c r="BD23" s="62"/>
      <c r="BE23" s="62"/>
      <c r="BF23" s="62">
        <f t="shared" si="20"/>
        <v>0</v>
      </c>
      <c r="BG23" s="62"/>
      <c r="BH23" s="62"/>
      <c r="BI23" s="62"/>
      <c r="BJ23" s="62">
        <f t="shared" ref="BJ23:CE26" si="21">$B23</f>
        <v>0</v>
      </c>
      <c r="BK23" s="62">
        <f t="shared" si="21"/>
        <v>0</v>
      </c>
      <c r="BL23" s="62"/>
      <c r="BM23" s="62">
        <f t="shared" si="21"/>
        <v>0</v>
      </c>
      <c r="BN23" s="62">
        <f t="shared" si="21"/>
        <v>0</v>
      </c>
      <c r="BO23" s="62">
        <f t="shared" si="21"/>
        <v>0</v>
      </c>
      <c r="BP23" s="62"/>
      <c r="BQ23" s="62">
        <f t="shared" si="21"/>
        <v>0</v>
      </c>
      <c r="BR23" s="62">
        <f t="shared" si="21"/>
        <v>0</v>
      </c>
      <c r="BS23" s="62">
        <f t="shared" si="21"/>
        <v>0</v>
      </c>
      <c r="BT23" s="62">
        <f t="shared" si="21"/>
        <v>0</v>
      </c>
      <c r="BU23" s="62">
        <f t="shared" si="21"/>
        <v>0</v>
      </c>
      <c r="BV23" s="62"/>
      <c r="BW23" s="62">
        <f t="shared" si="21"/>
        <v>0</v>
      </c>
      <c r="BX23" s="62">
        <f t="shared" si="21"/>
        <v>0</v>
      </c>
      <c r="BY23" s="62">
        <f t="shared" si="21"/>
        <v>0</v>
      </c>
      <c r="BZ23" s="62">
        <f t="shared" si="21"/>
        <v>0</v>
      </c>
      <c r="CA23" s="62">
        <f t="shared" si="21"/>
        <v>0</v>
      </c>
      <c r="CB23" s="62">
        <f t="shared" si="21"/>
        <v>0</v>
      </c>
      <c r="CC23" s="62"/>
      <c r="CD23" s="62">
        <f t="shared" si="21"/>
        <v>0</v>
      </c>
      <c r="CE23" s="62">
        <f t="shared" si="21"/>
        <v>0</v>
      </c>
      <c r="CF23" s="62">
        <f t="shared" ref="CF23:CL24" si="22">$B23</f>
        <v>0</v>
      </c>
      <c r="CG23" s="62">
        <f t="shared" si="22"/>
        <v>0</v>
      </c>
      <c r="CH23" s="62">
        <f t="shared" si="22"/>
        <v>0</v>
      </c>
      <c r="CI23" s="62">
        <f t="shared" si="22"/>
        <v>0</v>
      </c>
      <c r="CJ23" s="62">
        <f t="shared" si="22"/>
        <v>0</v>
      </c>
      <c r="CK23" s="62">
        <f t="shared" si="22"/>
        <v>0</v>
      </c>
      <c r="CL23" s="62">
        <f t="shared" si="22"/>
        <v>0</v>
      </c>
    </row>
    <row r="24" spans="1:90" x14ac:dyDescent="0.3">
      <c r="A24" s="52" t="str">
        <f>HABITATS!A4</f>
        <v>A1.3.2</v>
      </c>
      <c r="B24" s="79">
        <f>HABITATS!C46</f>
        <v>0</v>
      </c>
      <c r="C24" s="62"/>
      <c r="D24" s="62"/>
      <c r="E24" s="62">
        <f t="shared" si="18"/>
        <v>0</v>
      </c>
      <c r="F24" s="62"/>
      <c r="G24" s="62"/>
      <c r="H24" s="62">
        <f t="shared" si="18"/>
        <v>0</v>
      </c>
      <c r="I24" s="62">
        <f t="shared" si="18"/>
        <v>0</v>
      </c>
      <c r="J24" s="62"/>
      <c r="K24" s="62"/>
      <c r="L24" s="62">
        <f t="shared" si="19"/>
        <v>0</v>
      </c>
      <c r="M24" s="62"/>
      <c r="N24" s="62">
        <f t="shared" si="19"/>
        <v>0</v>
      </c>
      <c r="O24" s="62">
        <f t="shared" si="19"/>
        <v>0</v>
      </c>
      <c r="P24" s="62"/>
      <c r="Q24" s="62">
        <f t="shared" si="19"/>
        <v>0</v>
      </c>
      <c r="R24" s="62">
        <f t="shared" si="19"/>
        <v>0</v>
      </c>
      <c r="S24" s="62">
        <f t="shared" si="19"/>
        <v>0</v>
      </c>
      <c r="T24" s="62">
        <f t="shared" si="19"/>
        <v>0</v>
      </c>
      <c r="U24" s="62"/>
      <c r="V24" s="62">
        <f t="shared" si="19"/>
        <v>0</v>
      </c>
      <c r="W24" s="62">
        <f t="shared" si="19"/>
        <v>0</v>
      </c>
      <c r="X24" s="62">
        <f t="shared" si="19"/>
        <v>0</v>
      </c>
      <c r="Y24" s="62">
        <f t="shared" si="19"/>
        <v>0</v>
      </c>
      <c r="Z24" s="62">
        <f t="shared" si="19"/>
        <v>0</v>
      </c>
      <c r="AA24" s="62">
        <f t="shared" si="19"/>
        <v>0</v>
      </c>
      <c r="AB24" s="62"/>
      <c r="AC24" s="62"/>
      <c r="AD24" s="62">
        <f t="shared" si="20"/>
        <v>0</v>
      </c>
      <c r="AE24" s="62">
        <f t="shared" si="20"/>
        <v>0</v>
      </c>
      <c r="AF24" s="62">
        <f t="shared" si="20"/>
        <v>0</v>
      </c>
      <c r="AG24" s="62">
        <f t="shared" si="20"/>
        <v>0</v>
      </c>
      <c r="AH24" s="62">
        <f t="shared" si="20"/>
        <v>0</v>
      </c>
      <c r="AI24" s="62">
        <f t="shared" si="20"/>
        <v>0</v>
      </c>
      <c r="AJ24" s="62">
        <f t="shared" si="20"/>
        <v>0</v>
      </c>
      <c r="AK24" s="62">
        <f t="shared" si="20"/>
        <v>0</v>
      </c>
      <c r="AL24" s="62"/>
      <c r="AM24" s="62">
        <f t="shared" si="20"/>
        <v>0</v>
      </c>
      <c r="AN24" s="62"/>
      <c r="AO24" s="62">
        <f t="shared" si="20"/>
        <v>0</v>
      </c>
      <c r="AP24" s="62">
        <f t="shared" si="20"/>
        <v>0</v>
      </c>
      <c r="AQ24" s="62">
        <f t="shared" si="20"/>
        <v>0</v>
      </c>
      <c r="AR24" s="62"/>
      <c r="AS24" s="62">
        <f t="shared" si="20"/>
        <v>0</v>
      </c>
      <c r="AT24" s="62">
        <f t="shared" si="20"/>
        <v>0</v>
      </c>
      <c r="AU24" s="62">
        <f t="shared" si="20"/>
        <v>0</v>
      </c>
      <c r="AV24" s="62">
        <f t="shared" si="20"/>
        <v>0</v>
      </c>
      <c r="AW24" s="62">
        <f t="shared" si="20"/>
        <v>0</v>
      </c>
      <c r="AX24" s="62">
        <f t="shared" si="20"/>
        <v>0</v>
      </c>
      <c r="AY24" s="62">
        <f t="shared" si="20"/>
        <v>0</v>
      </c>
      <c r="AZ24" s="62">
        <f t="shared" si="20"/>
        <v>0</v>
      </c>
      <c r="BA24" s="62">
        <f t="shared" si="20"/>
        <v>0</v>
      </c>
      <c r="BB24" s="62">
        <f t="shared" si="20"/>
        <v>0</v>
      </c>
      <c r="BC24" s="62">
        <f t="shared" si="20"/>
        <v>0</v>
      </c>
      <c r="BD24" s="62"/>
      <c r="BE24" s="62"/>
      <c r="BF24" s="62">
        <f t="shared" si="20"/>
        <v>0</v>
      </c>
      <c r="BG24" s="62"/>
      <c r="BH24" s="62"/>
      <c r="BI24" s="62"/>
      <c r="BJ24" s="62">
        <f t="shared" si="21"/>
        <v>0</v>
      </c>
      <c r="BK24" s="62">
        <f t="shared" si="21"/>
        <v>0</v>
      </c>
      <c r="BL24" s="62"/>
      <c r="BM24" s="62">
        <f t="shared" si="21"/>
        <v>0</v>
      </c>
      <c r="BN24" s="62">
        <f t="shared" si="21"/>
        <v>0</v>
      </c>
      <c r="BO24" s="62">
        <f t="shared" si="21"/>
        <v>0</v>
      </c>
      <c r="BP24" s="62"/>
      <c r="BQ24" s="62"/>
      <c r="BR24" s="62">
        <f t="shared" si="21"/>
        <v>0</v>
      </c>
      <c r="BS24" s="62">
        <f t="shared" si="21"/>
        <v>0</v>
      </c>
      <c r="BT24" s="62"/>
      <c r="BU24" s="62">
        <f t="shared" si="21"/>
        <v>0</v>
      </c>
      <c r="BV24" s="62"/>
      <c r="BW24" s="62">
        <f t="shared" si="21"/>
        <v>0</v>
      </c>
      <c r="BX24" s="62">
        <f t="shared" si="21"/>
        <v>0</v>
      </c>
      <c r="BY24" s="62">
        <f t="shared" si="21"/>
        <v>0</v>
      </c>
      <c r="BZ24" s="62">
        <f t="shared" si="21"/>
        <v>0</v>
      </c>
      <c r="CA24" s="62">
        <f t="shared" si="21"/>
        <v>0</v>
      </c>
      <c r="CB24" s="62"/>
      <c r="CC24" s="62"/>
      <c r="CD24" s="62">
        <f t="shared" si="21"/>
        <v>0</v>
      </c>
      <c r="CE24" s="62">
        <f t="shared" si="21"/>
        <v>0</v>
      </c>
      <c r="CF24" s="62">
        <f t="shared" si="22"/>
        <v>0</v>
      </c>
      <c r="CG24" s="62"/>
      <c r="CH24" s="62">
        <f t="shared" si="22"/>
        <v>0</v>
      </c>
      <c r="CI24" s="62">
        <f t="shared" si="22"/>
        <v>0</v>
      </c>
      <c r="CJ24" s="62">
        <f t="shared" si="22"/>
        <v>0</v>
      </c>
      <c r="CK24" s="62">
        <f t="shared" si="22"/>
        <v>0</v>
      </c>
      <c r="CL24" s="62"/>
    </row>
    <row r="25" spans="1:90" x14ac:dyDescent="0.3">
      <c r="A25" s="52" t="str">
        <f>HABITATS!A5</f>
        <v>A2.1</v>
      </c>
      <c r="B25" s="79">
        <f>HABITATS!C47</f>
        <v>0</v>
      </c>
      <c r="C25" s="62"/>
      <c r="D25" s="62"/>
      <c r="E25" s="62">
        <f t="shared" si="18"/>
        <v>0</v>
      </c>
      <c r="F25" s="62"/>
      <c r="G25" s="62"/>
      <c r="H25" s="62">
        <f t="shared" si="18"/>
        <v>0</v>
      </c>
      <c r="I25" s="62">
        <f t="shared" si="18"/>
        <v>0</v>
      </c>
      <c r="J25" s="62"/>
      <c r="K25" s="62"/>
      <c r="L25" s="62"/>
      <c r="M25" s="62"/>
      <c r="N25" s="62">
        <f t="shared" si="19"/>
        <v>0</v>
      </c>
      <c r="O25" s="62"/>
      <c r="P25" s="62"/>
      <c r="Q25" s="62">
        <f t="shared" si="19"/>
        <v>0</v>
      </c>
      <c r="R25" s="62">
        <f t="shared" si="19"/>
        <v>0</v>
      </c>
      <c r="S25" s="62"/>
      <c r="T25" s="62"/>
      <c r="U25" s="62">
        <f t="shared" ref="U25:BG29" si="23">$B25</f>
        <v>0</v>
      </c>
      <c r="V25" s="62">
        <f t="shared" si="23"/>
        <v>0</v>
      </c>
      <c r="W25" s="62">
        <f t="shared" si="23"/>
        <v>0</v>
      </c>
      <c r="X25" s="62">
        <f t="shared" si="23"/>
        <v>0</v>
      </c>
      <c r="Y25" s="62">
        <f t="shared" si="23"/>
        <v>0</v>
      </c>
      <c r="Z25" s="62"/>
      <c r="AA25" s="62"/>
      <c r="AB25" s="62"/>
      <c r="AC25" s="62">
        <f t="shared" si="23"/>
        <v>0</v>
      </c>
      <c r="AD25" s="62"/>
      <c r="AE25" s="62">
        <f t="shared" si="23"/>
        <v>0</v>
      </c>
      <c r="AF25" s="62"/>
      <c r="AG25" s="62">
        <f t="shared" si="23"/>
        <v>0</v>
      </c>
      <c r="AH25" s="62"/>
      <c r="AI25" s="62"/>
      <c r="AJ25" s="62"/>
      <c r="AK25" s="62">
        <f t="shared" si="23"/>
        <v>0</v>
      </c>
      <c r="AL25" s="62">
        <f t="shared" si="23"/>
        <v>0</v>
      </c>
      <c r="AM25" s="62">
        <f t="shared" si="23"/>
        <v>0</v>
      </c>
      <c r="AN25" s="62">
        <f t="shared" si="23"/>
        <v>0</v>
      </c>
      <c r="AO25" s="62">
        <f t="shared" si="23"/>
        <v>0</v>
      </c>
      <c r="AP25" s="62">
        <f t="shared" si="23"/>
        <v>0</v>
      </c>
      <c r="AQ25" s="62"/>
      <c r="AR25" s="62"/>
      <c r="AS25" s="62">
        <f t="shared" si="23"/>
        <v>0</v>
      </c>
      <c r="AT25" s="62">
        <f t="shared" si="23"/>
        <v>0</v>
      </c>
      <c r="AU25" s="62"/>
      <c r="AV25" s="62"/>
      <c r="AW25" s="62">
        <f t="shared" si="23"/>
        <v>0</v>
      </c>
      <c r="AX25" s="62">
        <f t="shared" si="23"/>
        <v>0</v>
      </c>
      <c r="AY25" s="62">
        <f t="shared" si="23"/>
        <v>0</v>
      </c>
      <c r="AZ25" s="62"/>
      <c r="BA25" s="62"/>
      <c r="BB25" s="62">
        <f t="shared" si="23"/>
        <v>0</v>
      </c>
      <c r="BC25" s="62">
        <f t="shared" si="23"/>
        <v>0</v>
      </c>
      <c r="BD25" s="62"/>
      <c r="BE25" s="62"/>
      <c r="BF25" s="62"/>
      <c r="BG25" s="62"/>
      <c r="BH25" s="62"/>
      <c r="BI25" s="62"/>
      <c r="BJ25" s="62">
        <f t="shared" ref="BI25:CA28" si="24">$B25</f>
        <v>0</v>
      </c>
      <c r="BK25" s="62"/>
      <c r="BL25" s="62"/>
      <c r="BM25" s="62"/>
      <c r="BN25" s="62">
        <f t="shared" si="21"/>
        <v>0</v>
      </c>
      <c r="BO25" s="62"/>
      <c r="BP25" s="62">
        <f t="shared" si="21"/>
        <v>0</v>
      </c>
      <c r="BQ25" s="62"/>
      <c r="BR25" s="62">
        <f t="shared" si="21"/>
        <v>0</v>
      </c>
      <c r="BS25" s="62">
        <f t="shared" si="21"/>
        <v>0</v>
      </c>
      <c r="BT25" s="62">
        <f t="shared" si="21"/>
        <v>0</v>
      </c>
      <c r="BU25" s="62">
        <f t="shared" si="21"/>
        <v>0</v>
      </c>
      <c r="BV25" s="62">
        <f t="shared" si="21"/>
        <v>0</v>
      </c>
      <c r="BW25" s="62">
        <f t="shared" si="21"/>
        <v>0</v>
      </c>
      <c r="BX25" s="62">
        <f t="shared" si="21"/>
        <v>0</v>
      </c>
      <c r="BY25" s="62">
        <f t="shared" si="21"/>
        <v>0</v>
      </c>
      <c r="BZ25" s="62">
        <f t="shared" si="21"/>
        <v>0</v>
      </c>
      <c r="CA25" s="62">
        <f t="shared" si="21"/>
        <v>0</v>
      </c>
      <c r="CB25" s="62">
        <f t="shared" si="21"/>
        <v>0</v>
      </c>
      <c r="CC25" s="62"/>
      <c r="CD25" s="62"/>
      <c r="CE25" s="62"/>
      <c r="CF25" s="62"/>
      <c r="CG25" s="62">
        <f t="shared" ref="CG25:CG30" si="25">$B25</f>
        <v>0</v>
      </c>
      <c r="CH25" s="62"/>
      <c r="CI25" s="62"/>
      <c r="CJ25" s="62"/>
      <c r="CK25" s="62"/>
      <c r="CL25" s="62"/>
    </row>
    <row r="26" spans="1:90" x14ac:dyDescent="0.3">
      <c r="A26" s="52" t="str">
        <f>HABITATS!A6</f>
        <v>A3.1</v>
      </c>
      <c r="B26" s="79">
        <f>HABITATS!C48</f>
        <v>0</v>
      </c>
      <c r="C26" s="62"/>
      <c r="D26" s="62"/>
      <c r="E26" s="62">
        <f t="shared" si="18"/>
        <v>0</v>
      </c>
      <c r="F26" s="62"/>
      <c r="G26" s="62"/>
      <c r="H26" s="62"/>
      <c r="I26" s="62">
        <f t="shared" si="18"/>
        <v>0</v>
      </c>
      <c r="J26" s="62">
        <f t="shared" si="18"/>
        <v>0</v>
      </c>
      <c r="K26" s="62"/>
      <c r="L26" s="62"/>
      <c r="M26" s="62"/>
      <c r="N26" s="62"/>
      <c r="O26" s="62"/>
      <c r="P26" s="62"/>
      <c r="Q26" s="62"/>
      <c r="R26" s="62">
        <f t="shared" si="19"/>
        <v>0</v>
      </c>
      <c r="S26" s="62"/>
      <c r="T26" s="62">
        <f t="shared" si="19"/>
        <v>0</v>
      </c>
      <c r="U26" s="62">
        <f t="shared" si="23"/>
        <v>0</v>
      </c>
      <c r="V26" s="62">
        <f t="shared" si="23"/>
        <v>0</v>
      </c>
      <c r="W26" s="62">
        <f t="shared" si="23"/>
        <v>0</v>
      </c>
      <c r="X26" s="62"/>
      <c r="Y26" s="62">
        <f t="shared" si="23"/>
        <v>0</v>
      </c>
      <c r="Z26" s="62"/>
      <c r="AA26" s="62"/>
      <c r="AB26" s="62"/>
      <c r="AC26" s="62">
        <f t="shared" si="23"/>
        <v>0</v>
      </c>
      <c r="AD26" s="62"/>
      <c r="AE26" s="62"/>
      <c r="AF26" s="62"/>
      <c r="AG26" s="62"/>
      <c r="AH26" s="62"/>
      <c r="AI26" s="62"/>
      <c r="AJ26" s="62"/>
      <c r="AK26" s="62">
        <f t="shared" si="23"/>
        <v>0</v>
      </c>
      <c r="AL26" s="62"/>
      <c r="AM26" s="62">
        <f t="shared" si="23"/>
        <v>0</v>
      </c>
      <c r="AN26" s="62"/>
      <c r="AO26" s="62">
        <f t="shared" si="23"/>
        <v>0</v>
      </c>
      <c r="AP26" s="62"/>
      <c r="AQ26" s="62"/>
      <c r="AR26" s="62"/>
      <c r="AS26" s="62">
        <f t="shared" si="23"/>
        <v>0</v>
      </c>
      <c r="AT26" s="62"/>
      <c r="AU26" s="62"/>
      <c r="AV26" s="62"/>
      <c r="AW26" s="62"/>
      <c r="AX26" s="62"/>
      <c r="AY26" s="62"/>
      <c r="AZ26" s="62"/>
      <c r="BA26" s="62"/>
      <c r="BB26" s="62"/>
      <c r="BC26" s="62"/>
      <c r="BD26" s="62"/>
      <c r="BE26" s="62"/>
      <c r="BF26" s="62">
        <f t="shared" si="23"/>
        <v>0</v>
      </c>
      <c r="BG26" s="62"/>
      <c r="BH26" s="62"/>
      <c r="BI26" s="62"/>
      <c r="BJ26" s="62">
        <f t="shared" si="24"/>
        <v>0</v>
      </c>
      <c r="BK26" s="62">
        <f t="shared" si="24"/>
        <v>0</v>
      </c>
      <c r="BL26" s="62"/>
      <c r="BM26" s="62">
        <f t="shared" si="21"/>
        <v>0</v>
      </c>
      <c r="BN26" s="62">
        <f t="shared" si="21"/>
        <v>0</v>
      </c>
      <c r="BO26" s="62">
        <f t="shared" si="21"/>
        <v>0</v>
      </c>
      <c r="BP26" s="62"/>
      <c r="BQ26" s="62">
        <f t="shared" si="21"/>
        <v>0</v>
      </c>
      <c r="BR26" s="62">
        <f t="shared" si="21"/>
        <v>0</v>
      </c>
      <c r="BS26" s="62">
        <f t="shared" si="21"/>
        <v>0</v>
      </c>
      <c r="BT26" s="62"/>
      <c r="BU26" s="62">
        <f t="shared" si="21"/>
        <v>0</v>
      </c>
      <c r="BV26" s="62"/>
      <c r="BW26" s="62">
        <f t="shared" si="21"/>
        <v>0</v>
      </c>
      <c r="BX26" s="62"/>
      <c r="BY26" s="62"/>
      <c r="BZ26" s="62"/>
      <c r="CA26" s="62"/>
      <c r="CB26" s="62"/>
      <c r="CC26" s="62">
        <f t="shared" ref="CC26:CK30" si="26">$B26</f>
        <v>0</v>
      </c>
      <c r="CD26" s="62"/>
      <c r="CE26" s="62">
        <f t="shared" si="26"/>
        <v>0</v>
      </c>
      <c r="CF26" s="62"/>
      <c r="CG26" s="62">
        <f t="shared" si="25"/>
        <v>0</v>
      </c>
      <c r="CH26" s="62"/>
      <c r="CI26" s="62"/>
      <c r="CJ26" s="62">
        <f t="shared" si="26"/>
        <v>0</v>
      </c>
      <c r="CK26" s="62">
        <f t="shared" si="26"/>
        <v>0</v>
      </c>
      <c r="CL26" s="62"/>
    </row>
    <row r="27" spans="1:90" x14ac:dyDescent="0.3">
      <c r="A27" s="52" t="str">
        <f>HABITATS!A7</f>
        <v>B2.2</v>
      </c>
      <c r="B27" s="79">
        <f>HABITATS!C49</f>
        <v>0</v>
      </c>
      <c r="C27" s="62"/>
      <c r="D27" s="62"/>
      <c r="E27" s="62">
        <f t="shared" si="18"/>
        <v>0</v>
      </c>
      <c r="F27" s="62"/>
      <c r="G27" s="62">
        <f t="shared" si="18"/>
        <v>0</v>
      </c>
      <c r="H27" s="62"/>
      <c r="I27" s="62"/>
      <c r="J27" s="62"/>
      <c r="K27" s="62"/>
      <c r="L27" s="62">
        <f t="shared" si="19"/>
        <v>0</v>
      </c>
      <c r="M27" s="62"/>
      <c r="N27" s="62">
        <f t="shared" si="19"/>
        <v>0</v>
      </c>
      <c r="O27" s="62">
        <f t="shared" si="19"/>
        <v>0</v>
      </c>
      <c r="P27" s="62"/>
      <c r="Q27" s="62"/>
      <c r="R27" s="62"/>
      <c r="S27" s="62"/>
      <c r="T27" s="62"/>
      <c r="U27" s="62"/>
      <c r="V27" s="62"/>
      <c r="W27" s="62">
        <f t="shared" si="23"/>
        <v>0</v>
      </c>
      <c r="X27" s="62">
        <f t="shared" si="23"/>
        <v>0</v>
      </c>
      <c r="Y27" s="62">
        <f t="shared" si="23"/>
        <v>0</v>
      </c>
      <c r="Z27" s="62">
        <f t="shared" si="23"/>
        <v>0</v>
      </c>
      <c r="AA27" s="62"/>
      <c r="AB27" s="62">
        <f t="shared" si="23"/>
        <v>0</v>
      </c>
      <c r="AC27" s="62"/>
      <c r="AD27" s="62"/>
      <c r="AE27" s="62">
        <f t="shared" si="23"/>
        <v>0</v>
      </c>
      <c r="AF27" s="62">
        <f t="shared" si="23"/>
        <v>0</v>
      </c>
      <c r="AG27" s="62">
        <f t="shared" si="23"/>
        <v>0</v>
      </c>
      <c r="AH27" s="62"/>
      <c r="AI27" s="62">
        <f t="shared" si="23"/>
        <v>0</v>
      </c>
      <c r="AJ27" s="62"/>
      <c r="AK27" s="62"/>
      <c r="AL27" s="62">
        <f t="shared" si="23"/>
        <v>0</v>
      </c>
      <c r="AM27" s="62"/>
      <c r="AN27" s="62">
        <f t="shared" si="23"/>
        <v>0</v>
      </c>
      <c r="AO27" s="62">
        <f t="shared" si="23"/>
        <v>0</v>
      </c>
      <c r="AP27" s="62">
        <f t="shared" si="23"/>
        <v>0</v>
      </c>
      <c r="AQ27" s="62"/>
      <c r="AR27" s="62"/>
      <c r="AS27" s="62"/>
      <c r="AT27" s="62">
        <f t="shared" si="23"/>
        <v>0</v>
      </c>
      <c r="AU27" s="62"/>
      <c r="AV27" s="62">
        <f t="shared" si="23"/>
        <v>0</v>
      </c>
      <c r="AW27" s="62">
        <f t="shared" si="23"/>
        <v>0</v>
      </c>
      <c r="AX27" s="62"/>
      <c r="AY27" s="62"/>
      <c r="AZ27" s="62">
        <f t="shared" si="23"/>
        <v>0</v>
      </c>
      <c r="BA27" s="62">
        <f t="shared" si="23"/>
        <v>0</v>
      </c>
      <c r="BB27" s="62">
        <f t="shared" si="23"/>
        <v>0</v>
      </c>
      <c r="BC27" s="62">
        <f t="shared" si="23"/>
        <v>0</v>
      </c>
      <c r="BD27" s="62">
        <f t="shared" si="23"/>
        <v>0</v>
      </c>
      <c r="BE27" s="62">
        <f t="shared" si="23"/>
        <v>0</v>
      </c>
      <c r="BF27" s="62">
        <f t="shared" si="23"/>
        <v>0</v>
      </c>
      <c r="BG27" s="62">
        <f t="shared" si="23"/>
        <v>0</v>
      </c>
      <c r="BH27" s="62"/>
      <c r="BI27" s="62"/>
      <c r="BJ27" s="62"/>
      <c r="BK27" s="62">
        <f t="shared" si="24"/>
        <v>0</v>
      </c>
      <c r="BL27" s="62">
        <f t="shared" si="24"/>
        <v>0</v>
      </c>
      <c r="BM27" s="62">
        <f t="shared" si="24"/>
        <v>0</v>
      </c>
      <c r="BN27" s="62"/>
      <c r="BO27" s="62"/>
      <c r="BP27" s="62"/>
      <c r="BQ27" s="62">
        <f t="shared" si="24"/>
        <v>0</v>
      </c>
      <c r="BR27" s="62"/>
      <c r="BS27" s="62"/>
      <c r="BT27" s="62">
        <f t="shared" si="24"/>
        <v>0</v>
      </c>
      <c r="BU27" s="62"/>
      <c r="BV27" s="62">
        <f t="shared" si="24"/>
        <v>0</v>
      </c>
      <c r="BW27" s="62">
        <f t="shared" si="24"/>
        <v>0</v>
      </c>
      <c r="BX27" s="62">
        <f t="shared" si="24"/>
        <v>0</v>
      </c>
      <c r="BY27" s="62">
        <f t="shared" si="24"/>
        <v>0</v>
      </c>
      <c r="BZ27" s="62">
        <f t="shared" si="24"/>
        <v>0</v>
      </c>
      <c r="CA27" s="62">
        <f t="shared" si="24"/>
        <v>0</v>
      </c>
      <c r="CB27" s="62"/>
      <c r="CC27" s="62">
        <f t="shared" si="26"/>
        <v>0</v>
      </c>
      <c r="CD27" s="62">
        <f t="shared" si="26"/>
        <v>0</v>
      </c>
      <c r="CE27" s="62">
        <f t="shared" si="26"/>
        <v>0</v>
      </c>
      <c r="CF27" s="62"/>
      <c r="CG27" s="62">
        <f t="shared" si="25"/>
        <v>0</v>
      </c>
      <c r="CH27" s="62">
        <f t="shared" si="26"/>
        <v>0</v>
      </c>
      <c r="CI27" s="62"/>
      <c r="CJ27" s="62">
        <f t="shared" si="26"/>
        <v>0</v>
      </c>
      <c r="CK27" s="62">
        <f t="shared" si="26"/>
        <v>0</v>
      </c>
      <c r="CL27" s="62"/>
    </row>
    <row r="28" spans="1:90" x14ac:dyDescent="0.3">
      <c r="A28" s="52" t="str">
        <f>HABITATS!A8</f>
        <v>B6</v>
      </c>
      <c r="B28" s="79">
        <f>HABITATS!C50</f>
        <v>0</v>
      </c>
      <c r="C28" s="62"/>
      <c r="D28" s="62"/>
      <c r="E28" s="62">
        <f t="shared" si="18"/>
        <v>0</v>
      </c>
      <c r="F28" s="62"/>
      <c r="G28" s="62">
        <f t="shared" si="18"/>
        <v>0</v>
      </c>
      <c r="H28" s="62"/>
      <c r="I28" s="62"/>
      <c r="J28" s="62"/>
      <c r="K28" s="62"/>
      <c r="L28" s="62">
        <f t="shared" si="19"/>
        <v>0</v>
      </c>
      <c r="M28" s="62"/>
      <c r="N28" s="62">
        <f t="shared" si="19"/>
        <v>0</v>
      </c>
      <c r="O28" s="62">
        <f t="shared" si="19"/>
        <v>0</v>
      </c>
      <c r="P28" s="62"/>
      <c r="Q28" s="62"/>
      <c r="R28" s="62"/>
      <c r="S28" s="62"/>
      <c r="T28" s="62"/>
      <c r="U28" s="62"/>
      <c r="V28" s="62"/>
      <c r="W28" s="62">
        <f t="shared" si="23"/>
        <v>0</v>
      </c>
      <c r="X28" s="62"/>
      <c r="Y28" s="62">
        <f t="shared" si="23"/>
        <v>0</v>
      </c>
      <c r="Z28" s="62">
        <f t="shared" si="23"/>
        <v>0</v>
      </c>
      <c r="AA28" s="62"/>
      <c r="AB28" s="62">
        <f t="shared" si="23"/>
        <v>0</v>
      </c>
      <c r="AC28" s="62"/>
      <c r="AD28" s="62"/>
      <c r="AE28" s="62">
        <f t="shared" si="23"/>
        <v>0</v>
      </c>
      <c r="AF28" s="62">
        <f t="shared" si="23"/>
        <v>0</v>
      </c>
      <c r="AG28" s="62"/>
      <c r="AH28" s="62"/>
      <c r="AI28" s="62">
        <f t="shared" si="23"/>
        <v>0</v>
      </c>
      <c r="AJ28" s="62"/>
      <c r="AK28" s="62"/>
      <c r="AL28" s="62">
        <f t="shared" si="23"/>
        <v>0</v>
      </c>
      <c r="AM28" s="62"/>
      <c r="AN28" s="62">
        <f t="shared" si="23"/>
        <v>0</v>
      </c>
      <c r="AO28" s="62">
        <f t="shared" si="23"/>
        <v>0</v>
      </c>
      <c r="AP28" s="62">
        <f t="shared" si="23"/>
        <v>0</v>
      </c>
      <c r="AQ28" s="62"/>
      <c r="AR28" s="62"/>
      <c r="AS28" s="62"/>
      <c r="AT28" s="62">
        <f t="shared" si="23"/>
        <v>0</v>
      </c>
      <c r="AU28" s="62"/>
      <c r="AV28" s="62"/>
      <c r="AW28" s="62">
        <f t="shared" si="23"/>
        <v>0</v>
      </c>
      <c r="AX28" s="62"/>
      <c r="AY28" s="62"/>
      <c r="AZ28" s="62">
        <f t="shared" si="23"/>
        <v>0</v>
      </c>
      <c r="BA28" s="62">
        <f t="shared" si="23"/>
        <v>0</v>
      </c>
      <c r="BB28" s="62">
        <f t="shared" si="23"/>
        <v>0</v>
      </c>
      <c r="BC28" s="62">
        <f t="shared" si="23"/>
        <v>0</v>
      </c>
      <c r="BD28" s="62">
        <f t="shared" si="23"/>
        <v>0</v>
      </c>
      <c r="BE28" s="62">
        <f t="shared" si="23"/>
        <v>0</v>
      </c>
      <c r="BF28" s="62">
        <f t="shared" si="23"/>
        <v>0</v>
      </c>
      <c r="BG28" s="62">
        <f t="shared" si="23"/>
        <v>0</v>
      </c>
      <c r="BH28" s="62"/>
      <c r="BI28" s="62">
        <f t="shared" si="24"/>
        <v>0</v>
      </c>
      <c r="BJ28" s="62"/>
      <c r="BK28" s="62">
        <f t="shared" si="24"/>
        <v>0</v>
      </c>
      <c r="BL28" s="62">
        <f t="shared" si="24"/>
        <v>0</v>
      </c>
      <c r="BM28" s="62">
        <f t="shared" si="24"/>
        <v>0</v>
      </c>
      <c r="BN28" s="62"/>
      <c r="BO28" s="62"/>
      <c r="BP28" s="62"/>
      <c r="BQ28" s="62">
        <f t="shared" si="24"/>
        <v>0</v>
      </c>
      <c r="BR28" s="62"/>
      <c r="BS28" s="62"/>
      <c r="BT28" s="62">
        <f t="shared" si="24"/>
        <v>0</v>
      </c>
      <c r="BU28" s="62"/>
      <c r="BV28" s="62">
        <f t="shared" si="24"/>
        <v>0</v>
      </c>
      <c r="BW28" s="62">
        <f t="shared" si="24"/>
        <v>0</v>
      </c>
      <c r="BX28" s="62">
        <f t="shared" si="24"/>
        <v>0</v>
      </c>
      <c r="BY28" s="62">
        <f t="shared" si="24"/>
        <v>0</v>
      </c>
      <c r="BZ28" s="62">
        <f t="shared" si="24"/>
        <v>0</v>
      </c>
      <c r="CA28" s="62"/>
      <c r="CB28" s="62"/>
      <c r="CC28" s="62">
        <f t="shared" si="26"/>
        <v>0</v>
      </c>
      <c r="CD28" s="62">
        <f t="shared" si="26"/>
        <v>0</v>
      </c>
      <c r="CE28" s="62">
        <f t="shared" si="26"/>
        <v>0</v>
      </c>
      <c r="CF28" s="62"/>
      <c r="CG28" s="62">
        <f t="shared" si="25"/>
        <v>0</v>
      </c>
      <c r="CH28" s="62">
        <f t="shared" si="26"/>
        <v>0</v>
      </c>
      <c r="CI28" s="62"/>
      <c r="CJ28" s="62">
        <f t="shared" si="26"/>
        <v>0</v>
      </c>
      <c r="CK28" s="62">
        <f t="shared" si="26"/>
        <v>0</v>
      </c>
      <c r="CL28" s="62"/>
    </row>
    <row r="29" spans="1:90" x14ac:dyDescent="0.3">
      <c r="A29" s="52" t="str">
        <f>HABITATS!A9</f>
        <v>C3.1</v>
      </c>
      <c r="B29" s="79">
        <f>HABITATS!C51</f>
        <v>0.82299999999999995</v>
      </c>
      <c r="C29" s="62"/>
      <c r="D29" s="62"/>
      <c r="E29" s="62">
        <f t="shared" si="18"/>
        <v>0.82299999999999995</v>
      </c>
      <c r="F29" s="62"/>
      <c r="G29" s="62"/>
      <c r="H29" s="62"/>
      <c r="I29" s="62"/>
      <c r="J29" s="62"/>
      <c r="K29" s="62"/>
      <c r="L29" s="62"/>
      <c r="M29" s="62"/>
      <c r="N29" s="62">
        <f t="shared" si="19"/>
        <v>0.82299999999999995</v>
      </c>
      <c r="O29" s="62">
        <f t="shared" si="19"/>
        <v>0.82299999999999995</v>
      </c>
      <c r="P29" s="62"/>
      <c r="Q29" s="62"/>
      <c r="R29" s="62"/>
      <c r="S29" s="62"/>
      <c r="T29" s="62"/>
      <c r="U29" s="62"/>
      <c r="V29" s="62"/>
      <c r="W29" s="62"/>
      <c r="X29" s="62"/>
      <c r="Y29" s="62"/>
      <c r="Z29" s="62"/>
      <c r="AA29" s="62"/>
      <c r="AB29" s="62"/>
      <c r="AC29" s="62"/>
      <c r="AD29" s="62"/>
      <c r="AE29" s="62"/>
      <c r="AF29" s="62">
        <f t="shared" si="23"/>
        <v>0.82299999999999995</v>
      </c>
      <c r="AG29" s="62"/>
      <c r="AH29" s="62"/>
      <c r="AI29" s="62"/>
      <c r="AJ29" s="62"/>
      <c r="AK29" s="62"/>
      <c r="AL29" s="62"/>
      <c r="AM29" s="62"/>
      <c r="AN29" s="62"/>
      <c r="AO29" s="62"/>
      <c r="AP29" s="62"/>
      <c r="AQ29" s="62"/>
      <c r="AR29" s="62"/>
      <c r="AS29" s="62"/>
      <c r="AT29" s="62"/>
      <c r="AU29" s="62"/>
      <c r="AV29" s="62"/>
      <c r="AW29" s="62"/>
      <c r="AX29" s="62"/>
      <c r="AY29" s="62"/>
      <c r="AZ29" s="62"/>
      <c r="BA29" s="62">
        <f t="shared" si="23"/>
        <v>0.82299999999999995</v>
      </c>
      <c r="BB29" s="62">
        <f t="shared" si="23"/>
        <v>0.82299999999999995</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HABITATS!C52</f>
        <v>0</v>
      </c>
      <c r="C30" s="62"/>
      <c r="D30" s="62"/>
      <c r="E30" s="62">
        <f t="shared" si="18"/>
        <v>0</v>
      </c>
      <c r="F30" s="62">
        <f t="shared" si="18"/>
        <v>0</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7">$B30</f>
        <v>0</v>
      </c>
      <c r="BA30" s="62"/>
      <c r="BB30" s="62"/>
      <c r="BC30" s="62">
        <f t="shared" si="27"/>
        <v>0</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5"/>
        <v>0</v>
      </c>
      <c r="CH30" s="62"/>
      <c r="CI30" s="62">
        <f t="shared" si="26"/>
        <v>0</v>
      </c>
      <c r="CJ30" s="62">
        <f t="shared" si="26"/>
        <v>0</v>
      </c>
      <c r="CK30" s="62">
        <f t="shared" si="26"/>
        <v>0</v>
      </c>
      <c r="CL30" s="62"/>
    </row>
    <row r="31" spans="1:90" x14ac:dyDescent="0.3">
      <c r="A31" s="52" t="str">
        <f>HABITATS!A11</f>
        <v>I2.1</v>
      </c>
      <c r="B31" s="79">
        <f>HABITATS!C53</f>
        <v>9.8040000000000003</v>
      </c>
      <c r="C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7"/>
        <v>9.8040000000000003</v>
      </c>
      <c r="BD31" s="62"/>
      <c r="BE31" s="62"/>
      <c r="BF31" s="62"/>
      <c r="BG31" s="62"/>
      <c r="BH31" s="62">
        <f t="shared" si="27"/>
        <v>9.8040000000000003</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HABITATS!C54</f>
        <v>11.125999999999999</v>
      </c>
      <c r="C32" s="62"/>
      <c r="E32" s="62">
        <f t="shared" ref="E32:J36" si="28">$B32</f>
        <v>11.125999999999999</v>
      </c>
      <c r="F32" s="62"/>
      <c r="G32" s="62"/>
      <c r="H32" s="62"/>
      <c r="I32" s="62"/>
      <c r="J32" s="62"/>
      <c r="K32" s="62"/>
      <c r="L32" s="62">
        <f t="shared" ref="L32:BG32" si="29">$B32</f>
        <v>11.125999999999999</v>
      </c>
      <c r="M32" s="62"/>
      <c r="N32" s="62">
        <f t="shared" si="29"/>
        <v>11.125999999999999</v>
      </c>
      <c r="O32" s="62">
        <f t="shared" si="29"/>
        <v>11.125999999999999</v>
      </c>
      <c r="P32" s="62"/>
      <c r="Q32" s="62"/>
      <c r="R32" s="62"/>
      <c r="S32" s="62"/>
      <c r="T32" s="62"/>
      <c r="U32" s="62">
        <f t="shared" si="29"/>
        <v>11.125999999999999</v>
      </c>
      <c r="V32" s="62"/>
      <c r="W32" s="62">
        <f t="shared" si="29"/>
        <v>11.125999999999999</v>
      </c>
      <c r="X32" s="62">
        <f t="shared" si="29"/>
        <v>11.125999999999999</v>
      </c>
      <c r="Y32" s="62">
        <f t="shared" si="29"/>
        <v>11.125999999999999</v>
      </c>
      <c r="Z32" s="62">
        <f t="shared" si="29"/>
        <v>11.125999999999999</v>
      </c>
      <c r="AA32" s="62"/>
      <c r="AB32" s="62">
        <f>($B32)/100*3</f>
        <v>0.33377999999999997</v>
      </c>
      <c r="AC32" s="62">
        <f t="shared" si="29"/>
        <v>11.125999999999999</v>
      </c>
      <c r="AD32" s="62"/>
      <c r="AE32" s="62">
        <f t="shared" si="29"/>
        <v>11.125999999999999</v>
      </c>
      <c r="AF32" s="62">
        <f t="shared" si="29"/>
        <v>11.125999999999999</v>
      </c>
      <c r="AG32" s="62"/>
      <c r="AH32" s="62">
        <f>($B32)/100*3</f>
        <v>0.33377999999999997</v>
      </c>
      <c r="AI32" s="62">
        <f t="shared" si="29"/>
        <v>11.125999999999999</v>
      </c>
      <c r="AJ32" s="62"/>
      <c r="AK32" s="62"/>
      <c r="AL32" s="62"/>
      <c r="AM32" s="62"/>
      <c r="AN32" s="62"/>
      <c r="AO32" s="62">
        <f t="shared" si="29"/>
        <v>11.125999999999999</v>
      </c>
      <c r="AP32" s="62">
        <f t="shared" si="29"/>
        <v>11.125999999999999</v>
      </c>
      <c r="AQ32" s="62"/>
      <c r="AR32" s="62">
        <f t="shared" si="29"/>
        <v>11.125999999999999</v>
      </c>
      <c r="AS32" s="62"/>
      <c r="AT32" s="62">
        <f t="shared" si="29"/>
        <v>11.125999999999999</v>
      </c>
      <c r="AU32" s="62"/>
      <c r="AV32" s="62">
        <f t="shared" si="29"/>
        <v>11.125999999999999</v>
      </c>
      <c r="AW32" s="62">
        <f t="shared" si="29"/>
        <v>11.125999999999999</v>
      </c>
      <c r="AX32" s="62"/>
      <c r="AY32" s="62"/>
      <c r="AZ32" s="62">
        <f t="shared" si="29"/>
        <v>11.125999999999999</v>
      </c>
      <c r="BA32" s="62">
        <f t="shared" si="29"/>
        <v>11.125999999999999</v>
      </c>
      <c r="BB32" s="62">
        <f t="shared" si="29"/>
        <v>11.125999999999999</v>
      </c>
      <c r="BC32" s="62"/>
      <c r="BD32" s="62">
        <f t="shared" si="29"/>
        <v>11.125999999999999</v>
      </c>
      <c r="BE32" s="62">
        <f t="shared" si="29"/>
        <v>11.125999999999999</v>
      </c>
      <c r="BF32" s="62">
        <f t="shared" si="29"/>
        <v>11.125999999999999</v>
      </c>
      <c r="BG32" s="62">
        <f t="shared" si="29"/>
        <v>11.125999999999999</v>
      </c>
      <c r="BH32" s="62"/>
      <c r="BI32" s="62"/>
      <c r="BJ32" s="62"/>
      <c r="BK32" s="62"/>
      <c r="BL32" s="62">
        <f t="shared" ref="BL32:CL38" si="30">$B32</f>
        <v>11.125999999999999</v>
      </c>
      <c r="BM32" s="62">
        <f t="shared" si="30"/>
        <v>11.125999999999999</v>
      </c>
      <c r="BN32" s="62"/>
      <c r="BO32" s="62"/>
      <c r="BP32" s="62">
        <f t="shared" si="30"/>
        <v>11.125999999999999</v>
      </c>
      <c r="BQ32" s="62">
        <f t="shared" si="30"/>
        <v>11.125999999999999</v>
      </c>
      <c r="BR32" s="62"/>
      <c r="BS32" s="62"/>
      <c r="BT32" s="62">
        <f t="shared" si="30"/>
        <v>11.125999999999999</v>
      </c>
      <c r="BU32" s="62"/>
      <c r="BV32" s="62">
        <f t="shared" si="30"/>
        <v>11.125999999999999</v>
      </c>
      <c r="BW32" s="62">
        <f t="shared" si="30"/>
        <v>11.125999999999999</v>
      </c>
      <c r="BX32" s="62">
        <f t="shared" si="30"/>
        <v>11.125999999999999</v>
      </c>
      <c r="BY32" s="62">
        <f t="shared" si="30"/>
        <v>11.125999999999999</v>
      </c>
      <c r="BZ32" s="62"/>
      <c r="CA32" s="62"/>
      <c r="CB32" s="62"/>
      <c r="CC32" s="62"/>
      <c r="CD32" s="62"/>
      <c r="CE32" s="62"/>
      <c r="CF32" s="62"/>
      <c r="CG32" s="62">
        <f t="shared" ref="CG32" si="31">$B32</f>
        <v>11.125999999999999</v>
      </c>
      <c r="CH32" s="62"/>
      <c r="CI32" s="62"/>
      <c r="CJ32" s="62">
        <f t="shared" si="30"/>
        <v>11.125999999999999</v>
      </c>
      <c r="CK32" s="62">
        <f t="shared" si="30"/>
        <v>11.125999999999999</v>
      </c>
      <c r="CL32" s="62"/>
    </row>
    <row r="33" spans="1:90" x14ac:dyDescent="0.3">
      <c r="A33" s="52" t="str">
        <f>HABITATS!A13</f>
        <v>J1.3</v>
      </c>
      <c r="B33" s="79">
        <f>HABITATS!C55</f>
        <v>0.33800000000000002</v>
      </c>
      <c r="C33" s="62"/>
      <c r="D33" s="62"/>
      <c r="E33" s="62">
        <f t="shared" si="28"/>
        <v>0.33800000000000002</v>
      </c>
      <c r="F33" s="62"/>
      <c r="G33" s="62"/>
      <c r="H33" s="62"/>
      <c r="I33" s="62"/>
      <c r="J33" s="62"/>
      <c r="K33" s="62">
        <f t="shared" ref="K33:BH36" si="32">$B33</f>
        <v>0.33800000000000002</v>
      </c>
      <c r="L33" s="62">
        <f t="shared" si="32"/>
        <v>0.33800000000000002</v>
      </c>
      <c r="M33" s="62">
        <f t="shared" si="32"/>
        <v>0.33800000000000002</v>
      </c>
      <c r="N33" s="62">
        <f t="shared" si="32"/>
        <v>0.33800000000000002</v>
      </c>
      <c r="O33" s="62">
        <f t="shared" si="32"/>
        <v>0.33800000000000002</v>
      </c>
      <c r="P33" s="62"/>
      <c r="Q33" s="62"/>
      <c r="R33" s="62">
        <f t="shared" si="32"/>
        <v>0.33800000000000002</v>
      </c>
      <c r="S33" s="62">
        <f t="shared" si="32"/>
        <v>0.33800000000000002</v>
      </c>
      <c r="T33" s="62">
        <f t="shared" si="32"/>
        <v>0.33800000000000002</v>
      </c>
      <c r="U33" s="62">
        <f t="shared" si="32"/>
        <v>0.33800000000000002</v>
      </c>
      <c r="V33" s="62">
        <f t="shared" si="32"/>
        <v>0.33800000000000002</v>
      </c>
      <c r="W33" s="62">
        <f t="shared" si="32"/>
        <v>0.33800000000000002</v>
      </c>
      <c r="X33" s="62">
        <f t="shared" si="32"/>
        <v>0.33800000000000002</v>
      </c>
      <c r="Y33" s="62">
        <f t="shared" si="32"/>
        <v>0.33800000000000002</v>
      </c>
      <c r="Z33" s="62">
        <f t="shared" si="32"/>
        <v>0.33800000000000002</v>
      </c>
      <c r="AA33" s="62"/>
      <c r="AB33" s="62">
        <f t="shared" si="32"/>
        <v>0.33800000000000002</v>
      </c>
      <c r="AC33" s="62">
        <f t="shared" si="32"/>
        <v>0.33800000000000002</v>
      </c>
      <c r="AD33" s="62"/>
      <c r="AE33" s="62">
        <f t="shared" si="32"/>
        <v>0.33800000000000002</v>
      </c>
      <c r="AF33" s="62">
        <f t="shared" si="32"/>
        <v>0.33800000000000002</v>
      </c>
      <c r="AG33" s="62"/>
      <c r="AH33" s="62">
        <f t="shared" si="32"/>
        <v>0.33800000000000002</v>
      </c>
      <c r="AI33" s="62">
        <f t="shared" si="32"/>
        <v>0.33800000000000002</v>
      </c>
      <c r="AJ33" s="62"/>
      <c r="AK33" s="62">
        <f t="shared" si="32"/>
        <v>0.33800000000000002</v>
      </c>
      <c r="AL33" s="62">
        <f t="shared" si="32"/>
        <v>0.33800000000000002</v>
      </c>
      <c r="AM33" s="62">
        <f t="shared" si="32"/>
        <v>0.33800000000000002</v>
      </c>
      <c r="AN33" s="62"/>
      <c r="AO33" s="62">
        <f t="shared" si="32"/>
        <v>0.33800000000000002</v>
      </c>
      <c r="AP33" s="62">
        <f t="shared" si="32"/>
        <v>0.33800000000000002</v>
      </c>
      <c r="AQ33" s="62">
        <f t="shared" si="32"/>
        <v>0.33800000000000002</v>
      </c>
      <c r="AR33" s="62">
        <f t="shared" si="32"/>
        <v>0.33800000000000002</v>
      </c>
      <c r="AS33" s="62">
        <f t="shared" si="32"/>
        <v>0.33800000000000002</v>
      </c>
      <c r="AT33" s="62">
        <f t="shared" si="32"/>
        <v>0.33800000000000002</v>
      </c>
      <c r="AU33" s="62">
        <f t="shared" si="32"/>
        <v>0.33800000000000002</v>
      </c>
      <c r="AV33" s="62">
        <f t="shared" si="32"/>
        <v>0.33800000000000002</v>
      </c>
      <c r="AW33" s="62">
        <f t="shared" si="32"/>
        <v>0.33800000000000002</v>
      </c>
      <c r="AX33" s="62">
        <f t="shared" si="32"/>
        <v>0.33800000000000002</v>
      </c>
      <c r="AY33" s="62">
        <f t="shared" si="32"/>
        <v>0.33800000000000002</v>
      </c>
      <c r="AZ33" s="62">
        <f t="shared" si="32"/>
        <v>0.33800000000000002</v>
      </c>
      <c r="BA33" s="62">
        <f t="shared" si="32"/>
        <v>0.33800000000000002</v>
      </c>
      <c r="BB33" s="62">
        <f t="shared" si="32"/>
        <v>0.33800000000000002</v>
      </c>
      <c r="BC33" s="62">
        <f t="shared" si="32"/>
        <v>0.33800000000000002</v>
      </c>
      <c r="BD33" s="62"/>
      <c r="BE33" s="62"/>
      <c r="BF33" s="62"/>
      <c r="BG33" s="62"/>
      <c r="BH33" s="62">
        <f t="shared" si="32"/>
        <v>0.33800000000000002</v>
      </c>
      <c r="BI33" s="62"/>
      <c r="BJ33" s="62"/>
      <c r="BK33" s="62"/>
      <c r="BL33" s="62"/>
      <c r="BM33" s="62"/>
      <c r="BN33" s="62"/>
      <c r="BO33" s="62"/>
      <c r="BP33" s="62"/>
      <c r="BQ33" s="62"/>
      <c r="BR33" s="62"/>
      <c r="BS33" s="62"/>
      <c r="BT33" s="62"/>
      <c r="BU33" s="62"/>
      <c r="BV33" s="62"/>
      <c r="BW33" s="62">
        <f t="shared" si="30"/>
        <v>0.33800000000000002</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HABITATS!C56</f>
        <v>1.8000000000000002E-2</v>
      </c>
      <c r="C34" s="62">
        <f t="shared" ref="C34:C36" si="33">$B34</f>
        <v>1.8000000000000002E-2</v>
      </c>
      <c r="D34" s="62"/>
      <c r="E34" s="62">
        <f t="shared" si="28"/>
        <v>1.8000000000000002E-2</v>
      </c>
      <c r="F34" s="62"/>
      <c r="G34" s="62"/>
      <c r="H34" s="62">
        <f t="shared" si="28"/>
        <v>1.8000000000000002E-2</v>
      </c>
      <c r="I34" s="62">
        <f t="shared" si="28"/>
        <v>1.8000000000000002E-2</v>
      </c>
      <c r="J34" s="62">
        <f t="shared" si="28"/>
        <v>1.8000000000000002E-2</v>
      </c>
      <c r="K34" s="62"/>
      <c r="L34" s="62">
        <f t="shared" si="32"/>
        <v>1.8000000000000002E-2</v>
      </c>
      <c r="M34" s="62"/>
      <c r="N34" s="62"/>
      <c r="O34" s="62">
        <f t="shared" si="32"/>
        <v>1.8000000000000002E-2</v>
      </c>
      <c r="P34" s="62"/>
      <c r="Q34" s="62"/>
      <c r="R34" s="62">
        <f t="shared" si="32"/>
        <v>1.8000000000000002E-2</v>
      </c>
      <c r="S34" s="62">
        <f t="shared" si="32"/>
        <v>1.8000000000000002E-2</v>
      </c>
      <c r="T34" s="62">
        <f t="shared" si="32"/>
        <v>1.8000000000000002E-2</v>
      </c>
      <c r="U34" s="62">
        <f t="shared" si="32"/>
        <v>1.8000000000000002E-2</v>
      </c>
      <c r="V34" s="62">
        <f t="shared" si="32"/>
        <v>1.8000000000000002E-2</v>
      </c>
      <c r="W34" s="62"/>
      <c r="X34" s="62">
        <f t="shared" si="32"/>
        <v>1.8000000000000002E-2</v>
      </c>
      <c r="Y34" s="62">
        <f t="shared" si="32"/>
        <v>1.8000000000000002E-2</v>
      </c>
      <c r="Z34" s="62"/>
      <c r="AA34" s="62"/>
      <c r="AB34" s="62"/>
      <c r="AC34" s="62">
        <f t="shared" si="32"/>
        <v>1.8000000000000002E-2</v>
      </c>
      <c r="AD34" s="62"/>
      <c r="AE34" s="62">
        <f t="shared" si="32"/>
        <v>1.8000000000000002E-2</v>
      </c>
      <c r="AF34" s="62">
        <f t="shared" si="32"/>
        <v>1.8000000000000002E-2</v>
      </c>
      <c r="AG34" s="62"/>
      <c r="AH34" s="62"/>
      <c r="AI34" s="62"/>
      <c r="AJ34" s="62"/>
      <c r="AK34" s="62"/>
      <c r="AL34" s="62"/>
      <c r="AM34" s="62">
        <f t="shared" si="32"/>
        <v>1.8000000000000002E-2</v>
      </c>
      <c r="AN34" s="62"/>
      <c r="AO34" s="62">
        <f t="shared" si="32"/>
        <v>1.8000000000000002E-2</v>
      </c>
      <c r="AP34" s="62">
        <f t="shared" si="32"/>
        <v>1.8000000000000002E-2</v>
      </c>
      <c r="AQ34" s="62">
        <f t="shared" si="32"/>
        <v>1.8000000000000002E-2</v>
      </c>
      <c r="AR34" s="62"/>
      <c r="AS34" s="62">
        <f t="shared" si="32"/>
        <v>1.8000000000000002E-2</v>
      </c>
      <c r="AT34" s="62">
        <f t="shared" si="32"/>
        <v>1.8000000000000002E-2</v>
      </c>
      <c r="AU34" s="62"/>
      <c r="AV34" s="62">
        <f t="shared" si="32"/>
        <v>1.8000000000000002E-2</v>
      </c>
      <c r="AW34" s="62"/>
      <c r="AX34" s="62"/>
      <c r="AY34" s="62"/>
      <c r="AZ34" s="62">
        <f t="shared" si="32"/>
        <v>1.8000000000000002E-2</v>
      </c>
      <c r="BA34" s="62"/>
      <c r="BB34" s="62"/>
      <c r="BC34" s="62">
        <f t="shared" si="32"/>
        <v>1.8000000000000002E-2</v>
      </c>
      <c r="BD34" s="62">
        <f t="shared" si="32"/>
        <v>1.8000000000000002E-2</v>
      </c>
      <c r="BE34" s="62"/>
      <c r="BF34" s="62"/>
      <c r="BG34" s="62"/>
      <c r="BH34" s="62"/>
      <c r="BI34" s="62"/>
      <c r="BJ34" s="62"/>
      <c r="BK34" s="62"/>
      <c r="BL34" s="62"/>
      <c r="BM34" s="62"/>
      <c r="BN34" s="62">
        <f t="shared" si="30"/>
        <v>1.8000000000000002E-2</v>
      </c>
      <c r="BO34" s="62"/>
      <c r="BP34" s="62">
        <f t="shared" si="30"/>
        <v>1.8000000000000002E-2</v>
      </c>
      <c r="BQ34" s="62">
        <f t="shared" si="30"/>
        <v>1.8000000000000002E-2</v>
      </c>
      <c r="BR34" s="62">
        <f t="shared" si="30"/>
        <v>1.8000000000000002E-2</v>
      </c>
      <c r="BS34" s="62">
        <f t="shared" si="30"/>
        <v>1.8000000000000002E-2</v>
      </c>
      <c r="BT34" s="62">
        <f t="shared" si="30"/>
        <v>1.8000000000000002E-2</v>
      </c>
      <c r="BU34" s="62"/>
      <c r="BV34" s="62"/>
      <c r="BW34" s="62">
        <f t="shared" si="30"/>
        <v>1.8000000000000002E-2</v>
      </c>
      <c r="BX34" s="62">
        <f t="shared" si="30"/>
        <v>1.8000000000000002E-2</v>
      </c>
      <c r="BY34" s="62">
        <f t="shared" si="30"/>
        <v>1.8000000000000002E-2</v>
      </c>
      <c r="BZ34" s="62">
        <f t="shared" si="30"/>
        <v>1.8000000000000002E-2</v>
      </c>
      <c r="CA34" s="62">
        <f t="shared" si="30"/>
        <v>1.8000000000000002E-2</v>
      </c>
      <c r="CB34" s="62">
        <f t="shared" si="30"/>
        <v>1.8000000000000002E-2</v>
      </c>
      <c r="CC34" s="62">
        <f t="shared" si="30"/>
        <v>1.8000000000000002E-2</v>
      </c>
      <c r="CD34" s="62"/>
      <c r="CE34" s="62"/>
      <c r="CF34" s="62"/>
      <c r="CG34" s="62"/>
      <c r="CH34" s="62"/>
      <c r="CI34" s="62"/>
      <c r="CJ34" s="62">
        <f t="shared" si="30"/>
        <v>1.8000000000000002E-2</v>
      </c>
      <c r="CK34" s="62">
        <f t="shared" si="30"/>
        <v>1.8000000000000002E-2</v>
      </c>
      <c r="CL34" s="62">
        <f t="shared" si="30"/>
        <v>1.8000000000000002E-2</v>
      </c>
    </row>
    <row r="35" spans="1:90" x14ac:dyDescent="0.3">
      <c r="A35" s="52" t="str">
        <f>HABITATS!A15</f>
        <v>J2.2</v>
      </c>
      <c r="B35" s="79">
        <f>HABITATS!C57</f>
        <v>0</v>
      </c>
      <c r="C35" s="62">
        <f t="shared" si="33"/>
        <v>0</v>
      </c>
      <c r="D35" s="62">
        <v>0</v>
      </c>
      <c r="E35" s="62">
        <f t="shared" si="28"/>
        <v>0</v>
      </c>
      <c r="F35" s="62"/>
      <c r="G35" s="62"/>
      <c r="H35" s="62">
        <f t="shared" si="28"/>
        <v>0</v>
      </c>
      <c r="I35" s="62">
        <f t="shared" si="28"/>
        <v>0</v>
      </c>
      <c r="J35" s="62">
        <f t="shared" si="28"/>
        <v>0</v>
      </c>
      <c r="K35" s="62"/>
      <c r="L35" s="62">
        <f t="shared" si="32"/>
        <v>0</v>
      </c>
      <c r="M35" s="62"/>
      <c r="N35" s="62"/>
      <c r="O35" s="62">
        <f t="shared" si="32"/>
        <v>0</v>
      </c>
      <c r="P35" s="62"/>
      <c r="Q35" s="62"/>
      <c r="R35" s="62">
        <f t="shared" si="32"/>
        <v>0</v>
      </c>
      <c r="S35" s="62">
        <f t="shared" si="32"/>
        <v>0</v>
      </c>
      <c r="T35" s="62">
        <f t="shared" si="32"/>
        <v>0</v>
      </c>
      <c r="U35" s="62">
        <f t="shared" si="32"/>
        <v>0</v>
      </c>
      <c r="V35" s="62">
        <f t="shared" si="32"/>
        <v>0</v>
      </c>
      <c r="W35" s="62"/>
      <c r="X35" s="62">
        <f t="shared" si="32"/>
        <v>0</v>
      </c>
      <c r="Y35" s="62">
        <f t="shared" si="32"/>
        <v>0</v>
      </c>
      <c r="Z35" s="62"/>
      <c r="AA35" s="62"/>
      <c r="AB35" s="62"/>
      <c r="AC35" s="62">
        <f t="shared" si="32"/>
        <v>0</v>
      </c>
      <c r="AD35" s="62"/>
      <c r="AE35" s="62">
        <f t="shared" si="32"/>
        <v>0</v>
      </c>
      <c r="AF35" s="62">
        <f t="shared" si="32"/>
        <v>0</v>
      </c>
      <c r="AG35" s="62"/>
      <c r="AH35" s="62"/>
      <c r="AI35" s="62"/>
      <c r="AJ35" s="62"/>
      <c r="AK35" s="62"/>
      <c r="AL35" s="62"/>
      <c r="AM35" s="62">
        <f t="shared" si="32"/>
        <v>0</v>
      </c>
      <c r="AN35" s="62"/>
      <c r="AO35" s="62">
        <f t="shared" si="32"/>
        <v>0</v>
      </c>
      <c r="AP35" s="62">
        <f t="shared" si="32"/>
        <v>0</v>
      </c>
      <c r="AQ35" s="62">
        <f t="shared" si="32"/>
        <v>0</v>
      </c>
      <c r="AR35" s="62"/>
      <c r="AS35" s="62">
        <f t="shared" si="32"/>
        <v>0</v>
      </c>
      <c r="AT35" s="62">
        <f t="shared" si="32"/>
        <v>0</v>
      </c>
      <c r="AU35" s="62"/>
      <c r="AV35" s="62">
        <f t="shared" si="32"/>
        <v>0</v>
      </c>
      <c r="AW35" s="62"/>
      <c r="AX35" s="62"/>
      <c r="AY35" s="62"/>
      <c r="AZ35" s="62">
        <f t="shared" si="32"/>
        <v>0</v>
      </c>
      <c r="BA35" s="62"/>
      <c r="BB35" s="62"/>
      <c r="BC35" s="62">
        <f t="shared" si="32"/>
        <v>0</v>
      </c>
      <c r="BD35" s="62">
        <f t="shared" si="32"/>
        <v>0</v>
      </c>
      <c r="BE35" s="62"/>
      <c r="BF35" s="62"/>
      <c r="BG35" s="62"/>
      <c r="BH35" s="62"/>
      <c r="BI35" s="62"/>
      <c r="BJ35" s="62"/>
      <c r="BK35" s="62"/>
      <c r="BL35" s="62"/>
      <c r="BM35" s="62"/>
      <c r="BN35" s="62">
        <f t="shared" si="30"/>
        <v>0</v>
      </c>
      <c r="BO35" s="62"/>
      <c r="BP35" s="62">
        <f t="shared" si="30"/>
        <v>0</v>
      </c>
      <c r="BQ35" s="62">
        <f t="shared" si="30"/>
        <v>0</v>
      </c>
      <c r="BR35" s="62">
        <f t="shared" si="30"/>
        <v>0</v>
      </c>
      <c r="BS35" s="62">
        <f t="shared" si="30"/>
        <v>0</v>
      </c>
      <c r="BT35" s="62">
        <f t="shared" si="30"/>
        <v>0</v>
      </c>
      <c r="BU35" s="62"/>
      <c r="BV35" s="62"/>
      <c r="BW35" s="62">
        <f t="shared" si="30"/>
        <v>0</v>
      </c>
      <c r="BX35" s="62"/>
      <c r="BY35" s="62">
        <f t="shared" si="30"/>
        <v>0</v>
      </c>
      <c r="BZ35" s="62">
        <f t="shared" si="30"/>
        <v>0</v>
      </c>
      <c r="CA35" s="62">
        <f t="shared" si="30"/>
        <v>0</v>
      </c>
      <c r="CB35" s="62"/>
      <c r="CC35" s="62">
        <f t="shared" si="30"/>
        <v>0</v>
      </c>
      <c r="CD35" s="62"/>
      <c r="CE35" s="62"/>
      <c r="CF35" s="62"/>
      <c r="CG35" s="62"/>
      <c r="CH35" s="62"/>
      <c r="CI35" s="62"/>
      <c r="CJ35" s="62">
        <f t="shared" si="30"/>
        <v>0</v>
      </c>
      <c r="CK35" s="62">
        <f t="shared" si="30"/>
        <v>0</v>
      </c>
      <c r="CL35" s="62">
        <f t="shared" si="30"/>
        <v>0</v>
      </c>
    </row>
    <row r="36" spans="1:90" x14ac:dyDescent="0.3">
      <c r="A36" s="52" t="str">
        <f>HABITATS!A16</f>
        <v>J2.3</v>
      </c>
      <c r="B36" s="79">
        <f>HABITATS!C58</f>
        <v>0.191</v>
      </c>
      <c r="C36" s="62">
        <f t="shared" si="33"/>
        <v>0.191</v>
      </c>
      <c r="D36" s="62">
        <v>7.5999999999999998E-2</v>
      </c>
      <c r="E36" s="62">
        <f t="shared" si="28"/>
        <v>0.191</v>
      </c>
      <c r="F36" s="62"/>
      <c r="G36" s="62"/>
      <c r="H36" s="62">
        <f t="shared" si="28"/>
        <v>0.191</v>
      </c>
      <c r="I36" s="62">
        <f t="shared" si="28"/>
        <v>0.191</v>
      </c>
      <c r="J36" s="62">
        <f t="shared" si="28"/>
        <v>0.191</v>
      </c>
      <c r="K36" s="62"/>
      <c r="L36" s="62">
        <f t="shared" si="32"/>
        <v>0.191</v>
      </c>
      <c r="M36" s="62"/>
      <c r="N36" s="62"/>
      <c r="O36" s="62">
        <f t="shared" si="32"/>
        <v>0.191</v>
      </c>
      <c r="P36" s="62"/>
      <c r="Q36" s="62"/>
      <c r="R36" s="62">
        <f t="shared" si="32"/>
        <v>0.191</v>
      </c>
      <c r="S36" s="62">
        <f t="shared" si="32"/>
        <v>0.191</v>
      </c>
      <c r="T36" s="62">
        <f t="shared" si="32"/>
        <v>0.191</v>
      </c>
      <c r="U36" s="62">
        <f t="shared" si="32"/>
        <v>0.191</v>
      </c>
      <c r="V36" s="62">
        <f t="shared" si="32"/>
        <v>0.191</v>
      </c>
      <c r="W36" s="62"/>
      <c r="X36" s="62">
        <f t="shared" si="32"/>
        <v>0.191</v>
      </c>
      <c r="Y36" s="62">
        <f t="shared" si="32"/>
        <v>0.191</v>
      </c>
      <c r="Z36" s="62"/>
      <c r="AA36" s="62"/>
      <c r="AB36" s="62"/>
      <c r="AC36" s="62">
        <f t="shared" si="32"/>
        <v>0.191</v>
      </c>
      <c r="AD36" s="62"/>
      <c r="AE36" s="62">
        <f t="shared" si="32"/>
        <v>0.191</v>
      </c>
      <c r="AF36" s="62">
        <f t="shared" si="32"/>
        <v>0.191</v>
      </c>
      <c r="AG36" s="62"/>
      <c r="AH36" s="62"/>
      <c r="AI36" s="62"/>
      <c r="AJ36" s="62"/>
      <c r="AK36" s="62"/>
      <c r="AL36" s="62"/>
      <c r="AM36" s="62">
        <f t="shared" si="32"/>
        <v>0.191</v>
      </c>
      <c r="AN36" s="62"/>
      <c r="AO36" s="62">
        <f t="shared" si="32"/>
        <v>0.191</v>
      </c>
      <c r="AP36" s="62">
        <f t="shared" si="32"/>
        <v>0.191</v>
      </c>
      <c r="AQ36" s="62">
        <f t="shared" si="32"/>
        <v>0.191</v>
      </c>
      <c r="AR36" s="62"/>
      <c r="AS36" s="62">
        <f t="shared" si="32"/>
        <v>0.191</v>
      </c>
      <c r="AT36" s="62">
        <f t="shared" si="32"/>
        <v>0.191</v>
      </c>
      <c r="AU36" s="62"/>
      <c r="AV36" s="62">
        <f t="shared" si="32"/>
        <v>0.191</v>
      </c>
      <c r="AW36" s="62"/>
      <c r="AX36" s="62"/>
      <c r="AY36" s="62"/>
      <c r="AZ36" s="62">
        <f t="shared" si="32"/>
        <v>0.191</v>
      </c>
      <c r="BA36" s="62"/>
      <c r="BB36" s="62"/>
      <c r="BC36" s="62">
        <f t="shared" si="32"/>
        <v>0.191</v>
      </c>
      <c r="BD36" s="62">
        <f t="shared" si="32"/>
        <v>0.191</v>
      </c>
      <c r="BE36" s="62"/>
      <c r="BF36" s="62"/>
      <c r="BG36" s="62"/>
      <c r="BH36" s="62"/>
      <c r="BI36" s="62"/>
      <c r="BJ36" s="62"/>
      <c r="BK36" s="62">
        <f t="shared" ref="BK36" si="34">$B36</f>
        <v>0.191</v>
      </c>
      <c r="BL36" s="62"/>
      <c r="BM36" s="62">
        <f t="shared" si="30"/>
        <v>0.191</v>
      </c>
      <c r="BN36" s="62">
        <f t="shared" si="30"/>
        <v>0.191</v>
      </c>
      <c r="BO36" s="62">
        <f t="shared" si="30"/>
        <v>0.191</v>
      </c>
      <c r="BP36" s="62">
        <f t="shared" si="30"/>
        <v>0.191</v>
      </c>
      <c r="BQ36" s="62">
        <f t="shared" si="30"/>
        <v>0.191</v>
      </c>
      <c r="BR36" s="62">
        <f t="shared" si="30"/>
        <v>0.191</v>
      </c>
      <c r="BS36" s="62">
        <f t="shared" si="30"/>
        <v>0.191</v>
      </c>
      <c r="BT36" s="62">
        <f t="shared" si="30"/>
        <v>0.191</v>
      </c>
      <c r="BU36" s="62">
        <f t="shared" si="30"/>
        <v>0.191</v>
      </c>
      <c r="BV36" s="62"/>
      <c r="BW36" s="62">
        <f t="shared" si="30"/>
        <v>0.191</v>
      </c>
      <c r="BX36" s="62">
        <f t="shared" si="30"/>
        <v>0.191</v>
      </c>
      <c r="BY36" s="62">
        <f t="shared" si="30"/>
        <v>0.191</v>
      </c>
      <c r="BZ36" s="62">
        <f t="shared" si="30"/>
        <v>0.191</v>
      </c>
      <c r="CA36" s="62">
        <f t="shared" si="30"/>
        <v>0.191</v>
      </c>
      <c r="CB36" s="62">
        <f t="shared" si="30"/>
        <v>0.191</v>
      </c>
      <c r="CC36" s="62">
        <f t="shared" si="30"/>
        <v>0.191</v>
      </c>
      <c r="CD36" s="62"/>
      <c r="CE36" s="62"/>
      <c r="CF36" s="62"/>
      <c r="CG36" s="62"/>
      <c r="CH36" s="62"/>
      <c r="CI36" s="62"/>
      <c r="CJ36" s="62">
        <f t="shared" si="30"/>
        <v>0.191</v>
      </c>
      <c r="CK36" s="62">
        <f t="shared" si="30"/>
        <v>0.191</v>
      </c>
      <c r="CL36" s="62">
        <f t="shared" si="30"/>
        <v>0.191</v>
      </c>
    </row>
    <row r="37" spans="1:90" ht="13.95" customHeight="1" x14ac:dyDescent="0.3">
      <c r="A37" s="52" t="str">
        <f>HABITATS!A17</f>
        <v>J2.8</v>
      </c>
      <c r="B37" s="79">
        <f>HABITATS!C59</f>
        <v>0</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HABITATS!C60</f>
        <v>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30"/>
        <v>0</v>
      </c>
      <c r="BN38" s="62"/>
      <c r="BO38" s="62">
        <f t="shared" si="30"/>
        <v>0</v>
      </c>
      <c r="BP38" s="62">
        <f t="shared" si="30"/>
        <v>0</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HABITATS!C61</f>
        <v>8.6999999999999994E-2</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22.387</v>
      </c>
      <c r="C40" s="80">
        <f>SUM(C23:C39)</f>
        <v>0.20900000000000002</v>
      </c>
      <c r="D40" s="80">
        <v>7.5999999999999998E-2</v>
      </c>
      <c r="E40" s="80">
        <f t="shared" ref="E40:BK40" si="35">SUM(E23:E39)</f>
        <v>12.496</v>
      </c>
      <c r="F40" s="80">
        <f t="shared" si="35"/>
        <v>0</v>
      </c>
      <c r="G40" s="80">
        <f t="shared" si="35"/>
        <v>0</v>
      </c>
      <c r="H40" s="80">
        <f t="shared" si="35"/>
        <v>0.20900000000000002</v>
      </c>
      <c r="I40" s="80">
        <f t="shared" si="35"/>
        <v>0.20900000000000002</v>
      </c>
      <c r="J40" s="80">
        <f t="shared" si="35"/>
        <v>0.20900000000000002</v>
      </c>
      <c r="K40" s="80">
        <f t="shared" si="35"/>
        <v>0.33800000000000002</v>
      </c>
      <c r="L40" s="80">
        <f t="shared" si="35"/>
        <v>11.673</v>
      </c>
      <c r="M40" s="80">
        <f t="shared" si="35"/>
        <v>0.33800000000000002</v>
      </c>
      <c r="N40" s="80">
        <f t="shared" si="35"/>
        <v>12.286999999999999</v>
      </c>
      <c r="O40" s="80">
        <f t="shared" si="35"/>
        <v>12.496</v>
      </c>
      <c r="P40" s="80">
        <f t="shared" si="35"/>
        <v>0</v>
      </c>
      <c r="Q40" s="80">
        <f t="shared" si="35"/>
        <v>0</v>
      </c>
      <c r="R40" s="80">
        <f t="shared" si="35"/>
        <v>0.54700000000000004</v>
      </c>
      <c r="S40" s="80">
        <f t="shared" si="35"/>
        <v>0.54700000000000004</v>
      </c>
      <c r="T40" s="80">
        <f t="shared" si="35"/>
        <v>0.54700000000000004</v>
      </c>
      <c r="U40" s="80">
        <f t="shared" si="35"/>
        <v>11.673</v>
      </c>
      <c r="V40" s="80">
        <f t="shared" si="35"/>
        <v>0.54700000000000004</v>
      </c>
      <c r="W40" s="80">
        <f t="shared" si="35"/>
        <v>11.463999999999999</v>
      </c>
      <c r="X40" s="80">
        <f t="shared" si="35"/>
        <v>11.673</v>
      </c>
      <c r="Y40" s="80">
        <f t="shared" si="35"/>
        <v>11.673</v>
      </c>
      <c r="Z40" s="80">
        <f t="shared" si="35"/>
        <v>11.463999999999999</v>
      </c>
      <c r="AA40" s="80">
        <f t="shared" si="35"/>
        <v>0</v>
      </c>
      <c r="AB40" s="80">
        <f t="shared" si="35"/>
        <v>0.67178000000000004</v>
      </c>
      <c r="AC40" s="80">
        <f t="shared" si="35"/>
        <v>11.673</v>
      </c>
      <c r="AD40" s="80">
        <f t="shared" si="35"/>
        <v>0</v>
      </c>
      <c r="AE40" s="80">
        <f t="shared" si="35"/>
        <v>11.673</v>
      </c>
      <c r="AF40" s="80">
        <f t="shared" si="35"/>
        <v>12.496</v>
      </c>
      <c r="AG40" s="80">
        <f t="shared" si="35"/>
        <v>0</v>
      </c>
      <c r="AH40" s="80">
        <f t="shared" si="35"/>
        <v>0.67178000000000004</v>
      </c>
      <c r="AI40" s="80">
        <f t="shared" si="35"/>
        <v>11.463999999999999</v>
      </c>
      <c r="AJ40" s="80">
        <f t="shared" si="35"/>
        <v>0</v>
      </c>
      <c r="AK40" s="80">
        <f t="shared" si="35"/>
        <v>0.33800000000000002</v>
      </c>
      <c r="AL40" s="80">
        <f t="shared" si="35"/>
        <v>0.33800000000000002</v>
      </c>
      <c r="AM40" s="80">
        <f t="shared" si="35"/>
        <v>0.54700000000000004</v>
      </c>
      <c r="AN40" s="80">
        <f t="shared" si="35"/>
        <v>0</v>
      </c>
      <c r="AO40" s="80">
        <f t="shared" si="35"/>
        <v>11.673</v>
      </c>
      <c r="AP40" s="80">
        <f t="shared" si="35"/>
        <v>11.673</v>
      </c>
      <c r="AQ40" s="80">
        <f t="shared" si="35"/>
        <v>0.54700000000000004</v>
      </c>
      <c r="AR40" s="80">
        <f t="shared" si="35"/>
        <v>11.463999999999999</v>
      </c>
      <c r="AS40" s="80">
        <f t="shared" si="35"/>
        <v>0.54700000000000004</v>
      </c>
      <c r="AT40" s="80">
        <f t="shared" si="35"/>
        <v>11.673</v>
      </c>
      <c r="AU40" s="80">
        <f t="shared" si="35"/>
        <v>0.33800000000000002</v>
      </c>
      <c r="AV40" s="80">
        <f t="shared" si="35"/>
        <v>11.673</v>
      </c>
      <c r="AW40" s="80">
        <f t="shared" si="35"/>
        <v>11.463999999999999</v>
      </c>
      <c r="AX40" s="80">
        <f t="shared" si="35"/>
        <v>0.33800000000000002</v>
      </c>
      <c r="AY40" s="80">
        <f t="shared" si="35"/>
        <v>0.33800000000000002</v>
      </c>
      <c r="AZ40" s="80">
        <f t="shared" si="35"/>
        <v>11.673</v>
      </c>
      <c r="BA40" s="80">
        <f t="shared" si="35"/>
        <v>12.286999999999999</v>
      </c>
      <c r="BB40" s="80">
        <f t="shared" si="35"/>
        <v>12.286999999999999</v>
      </c>
      <c r="BC40" s="80">
        <f t="shared" si="35"/>
        <v>10.351000000000001</v>
      </c>
      <c r="BD40" s="80">
        <f t="shared" si="35"/>
        <v>11.335000000000001</v>
      </c>
      <c r="BE40" s="80">
        <f t="shared" si="35"/>
        <v>11.125999999999999</v>
      </c>
      <c r="BF40" s="80">
        <f t="shared" si="35"/>
        <v>11.125999999999999</v>
      </c>
      <c r="BG40" s="80">
        <f t="shared" si="35"/>
        <v>11.125999999999999</v>
      </c>
      <c r="BH40" s="80">
        <f t="shared" si="35"/>
        <v>10.141999999999999</v>
      </c>
      <c r="BI40" s="80">
        <f t="shared" si="35"/>
        <v>0</v>
      </c>
      <c r="BJ40" s="80">
        <f t="shared" si="35"/>
        <v>0</v>
      </c>
      <c r="BK40" s="80">
        <f t="shared" si="35"/>
        <v>0.191</v>
      </c>
      <c r="BL40" s="80">
        <f t="shared" ref="BL40:CL40" si="36">SUM(BL23:BL39)</f>
        <v>11.125999999999999</v>
      </c>
      <c r="BM40" s="80">
        <f t="shared" si="36"/>
        <v>11.317</v>
      </c>
      <c r="BN40" s="80">
        <f t="shared" si="36"/>
        <v>0.20900000000000002</v>
      </c>
      <c r="BO40" s="80">
        <f t="shared" si="36"/>
        <v>0.191</v>
      </c>
      <c r="BP40" s="80">
        <f t="shared" si="36"/>
        <v>11.335000000000001</v>
      </c>
      <c r="BQ40" s="80">
        <f t="shared" si="36"/>
        <v>11.335000000000001</v>
      </c>
      <c r="BR40" s="80">
        <f t="shared" si="36"/>
        <v>0.20900000000000002</v>
      </c>
      <c r="BS40" s="80">
        <f t="shared" si="36"/>
        <v>0.20900000000000002</v>
      </c>
      <c r="BT40" s="80">
        <f t="shared" si="36"/>
        <v>11.335000000000001</v>
      </c>
      <c r="BU40" s="80">
        <f t="shared" si="36"/>
        <v>0.191</v>
      </c>
      <c r="BV40" s="80">
        <f t="shared" si="36"/>
        <v>11.125999999999999</v>
      </c>
      <c r="BW40" s="80">
        <f t="shared" si="36"/>
        <v>11.673</v>
      </c>
      <c r="BX40" s="80">
        <f t="shared" si="36"/>
        <v>11.335000000000001</v>
      </c>
      <c r="BY40" s="80">
        <f t="shared" si="36"/>
        <v>11.335000000000001</v>
      </c>
      <c r="BZ40" s="80">
        <f t="shared" si="36"/>
        <v>0.20900000000000002</v>
      </c>
      <c r="CA40" s="80">
        <f t="shared" si="36"/>
        <v>0.20900000000000002</v>
      </c>
      <c r="CB40" s="80">
        <f t="shared" si="36"/>
        <v>0.20900000000000002</v>
      </c>
      <c r="CC40" s="80">
        <f t="shared" si="36"/>
        <v>0.20900000000000002</v>
      </c>
      <c r="CD40" s="80">
        <f t="shared" si="36"/>
        <v>0</v>
      </c>
      <c r="CE40" s="80">
        <f t="shared" si="36"/>
        <v>0</v>
      </c>
      <c r="CF40" s="80">
        <f t="shared" si="36"/>
        <v>0</v>
      </c>
      <c r="CG40" s="80">
        <f t="shared" si="36"/>
        <v>11.125999999999999</v>
      </c>
      <c r="CH40" s="80">
        <f t="shared" si="36"/>
        <v>0</v>
      </c>
      <c r="CI40" s="80">
        <f t="shared" si="36"/>
        <v>0</v>
      </c>
      <c r="CJ40" s="80">
        <f t="shared" si="36"/>
        <v>11.335000000000001</v>
      </c>
      <c r="CK40" s="80">
        <f t="shared" si="36"/>
        <v>11.335000000000001</v>
      </c>
      <c r="CL40" s="80">
        <f t="shared" si="36"/>
        <v>0.20900000000000002</v>
      </c>
    </row>
    <row r="41" spans="1:90" x14ac:dyDescent="0.3">
      <c r="A41" s="195" t="s">
        <v>11</v>
      </c>
      <c r="B41" s="195"/>
      <c r="C41" s="62">
        <f t="shared" ref="C41:N42" si="37">$B41</f>
        <v>0</v>
      </c>
      <c r="D41" s="62">
        <v>0</v>
      </c>
      <c r="E41" s="62">
        <f t="shared" si="37"/>
        <v>0</v>
      </c>
      <c r="F41" s="62">
        <f t="shared" si="37"/>
        <v>0</v>
      </c>
      <c r="G41" s="62">
        <f t="shared" si="37"/>
        <v>0</v>
      </c>
      <c r="H41" s="62">
        <f t="shared" si="37"/>
        <v>0</v>
      </c>
      <c r="I41" s="62">
        <f t="shared" si="37"/>
        <v>0</v>
      </c>
      <c r="J41" s="62">
        <f t="shared" si="37"/>
        <v>0</v>
      </c>
      <c r="K41" s="62">
        <f t="shared" si="37"/>
        <v>0</v>
      </c>
      <c r="L41" s="62">
        <f t="shared" si="37"/>
        <v>0</v>
      </c>
      <c r="M41" s="62">
        <f t="shared" si="37"/>
        <v>0</v>
      </c>
      <c r="N41" s="62">
        <f t="shared" si="37"/>
        <v>0</v>
      </c>
      <c r="O41" s="62">
        <f t="shared" ref="O41:BZ42" si="38">$B41</f>
        <v>0</v>
      </c>
      <c r="P41" s="62">
        <f t="shared" si="38"/>
        <v>0</v>
      </c>
      <c r="Q41" s="62">
        <f t="shared" si="38"/>
        <v>0</v>
      </c>
      <c r="R41" s="62">
        <f t="shared" si="38"/>
        <v>0</v>
      </c>
      <c r="S41" s="62">
        <f t="shared" si="38"/>
        <v>0</v>
      </c>
      <c r="T41" s="62">
        <f t="shared" si="38"/>
        <v>0</v>
      </c>
      <c r="U41" s="62">
        <f t="shared" si="38"/>
        <v>0</v>
      </c>
      <c r="V41" s="62">
        <f t="shared" si="38"/>
        <v>0</v>
      </c>
      <c r="W41" s="62">
        <f t="shared" si="38"/>
        <v>0</v>
      </c>
      <c r="X41" s="62">
        <f t="shared" si="38"/>
        <v>0</v>
      </c>
      <c r="Y41" s="62">
        <f t="shared" si="38"/>
        <v>0</v>
      </c>
      <c r="Z41" s="62">
        <f t="shared" si="38"/>
        <v>0</v>
      </c>
      <c r="AA41" s="62">
        <f t="shared" si="38"/>
        <v>0</v>
      </c>
      <c r="AB41" s="62">
        <f t="shared" si="38"/>
        <v>0</v>
      </c>
      <c r="AC41" s="62">
        <f t="shared" si="38"/>
        <v>0</v>
      </c>
      <c r="AD41" s="62">
        <f t="shared" si="38"/>
        <v>0</v>
      </c>
      <c r="AE41" s="62">
        <f t="shared" si="38"/>
        <v>0</v>
      </c>
      <c r="AF41" s="62">
        <f t="shared" si="38"/>
        <v>0</v>
      </c>
      <c r="AG41" s="62">
        <f t="shared" si="38"/>
        <v>0</v>
      </c>
      <c r="AH41" s="62">
        <f t="shared" si="38"/>
        <v>0</v>
      </c>
      <c r="AI41" s="62">
        <f t="shared" si="38"/>
        <v>0</v>
      </c>
      <c r="AJ41" s="62">
        <f t="shared" si="38"/>
        <v>0</v>
      </c>
      <c r="AK41" s="62">
        <f t="shared" si="38"/>
        <v>0</v>
      </c>
      <c r="AL41" s="62">
        <f t="shared" si="38"/>
        <v>0</v>
      </c>
      <c r="AM41" s="62">
        <f t="shared" si="38"/>
        <v>0</v>
      </c>
      <c r="AN41" s="62">
        <f t="shared" si="38"/>
        <v>0</v>
      </c>
      <c r="AO41" s="62">
        <f t="shared" si="38"/>
        <v>0</v>
      </c>
      <c r="AP41" s="62">
        <f t="shared" si="38"/>
        <v>0</v>
      </c>
      <c r="AQ41" s="62">
        <f t="shared" si="38"/>
        <v>0</v>
      </c>
      <c r="AR41" s="62">
        <f t="shared" si="38"/>
        <v>0</v>
      </c>
      <c r="AS41" s="62">
        <f t="shared" si="38"/>
        <v>0</v>
      </c>
      <c r="AT41" s="62">
        <f t="shared" si="38"/>
        <v>0</v>
      </c>
      <c r="AU41" s="62">
        <f t="shared" si="38"/>
        <v>0</v>
      </c>
      <c r="AV41" s="62">
        <f t="shared" si="38"/>
        <v>0</v>
      </c>
      <c r="AW41" s="62">
        <f t="shared" si="38"/>
        <v>0</v>
      </c>
      <c r="AX41" s="62">
        <f t="shared" si="38"/>
        <v>0</v>
      </c>
      <c r="AY41" s="62">
        <f t="shared" si="38"/>
        <v>0</v>
      </c>
      <c r="AZ41" s="62">
        <f t="shared" si="38"/>
        <v>0</v>
      </c>
      <c r="BA41" s="62">
        <f t="shared" si="38"/>
        <v>0</v>
      </c>
      <c r="BB41" s="62">
        <f t="shared" si="38"/>
        <v>0</v>
      </c>
      <c r="BC41" s="62">
        <f t="shared" si="38"/>
        <v>0</v>
      </c>
      <c r="BD41" s="62">
        <f t="shared" si="38"/>
        <v>0</v>
      </c>
      <c r="BE41" s="62">
        <f t="shared" si="38"/>
        <v>0</v>
      </c>
      <c r="BF41" s="62">
        <f t="shared" si="38"/>
        <v>0</v>
      </c>
      <c r="BG41" s="62">
        <f t="shared" si="38"/>
        <v>0</v>
      </c>
      <c r="BH41" s="62">
        <f t="shared" si="38"/>
        <v>0</v>
      </c>
      <c r="BI41" s="62">
        <f t="shared" si="38"/>
        <v>0</v>
      </c>
      <c r="BJ41" s="62">
        <f t="shared" si="38"/>
        <v>0</v>
      </c>
      <c r="BK41" s="62">
        <f t="shared" si="38"/>
        <v>0</v>
      </c>
      <c r="BL41" s="62">
        <f t="shared" si="38"/>
        <v>0</v>
      </c>
      <c r="BM41" s="62">
        <f t="shared" si="38"/>
        <v>0</v>
      </c>
      <c r="BN41" s="62">
        <f t="shared" si="38"/>
        <v>0</v>
      </c>
      <c r="BO41" s="62">
        <f t="shared" si="38"/>
        <v>0</v>
      </c>
      <c r="BP41" s="62">
        <f t="shared" si="38"/>
        <v>0</v>
      </c>
      <c r="BQ41" s="62">
        <f t="shared" si="38"/>
        <v>0</v>
      </c>
      <c r="BR41" s="62">
        <f t="shared" si="38"/>
        <v>0</v>
      </c>
      <c r="BS41" s="62">
        <f t="shared" si="38"/>
        <v>0</v>
      </c>
      <c r="BT41" s="62">
        <f t="shared" si="38"/>
        <v>0</v>
      </c>
      <c r="BU41" s="62">
        <f t="shared" si="38"/>
        <v>0</v>
      </c>
      <c r="BV41" s="62">
        <f t="shared" si="38"/>
        <v>0</v>
      </c>
      <c r="BW41" s="62">
        <f t="shared" si="38"/>
        <v>0</v>
      </c>
      <c r="BX41" s="62">
        <f t="shared" si="38"/>
        <v>0</v>
      </c>
      <c r="BY41" s="62">
        <f t="shared" si="38"/>
        <v>0</v>
      </c>
      <c r="BZ41" s="62">
        <f t="shared" si="38"/>
        <v>0</v>
      </c>
      <c r="CA41" s="62">
        <f t="shared" ref="CA41:CL42" si="39">$B41</f>
        <v>0</v>
      </c>
      <c r="CB41" s="62">
        <f t="shared" si="39"/>
        <v>0</v>
      </c>
      <c r="CC41" s="62">
        <f t="shared" si="39"/>
        <v>0</v>
      </c>
      <c r="CD41" s="62">
        <f t="shared" si="39"/>
        <v>0</v>
      </c>
      <c r="CE41" s="62">
        <f t="shared" si="39"/>
        <v>0</v>
      </c>
      <c r="CF41" s="62">
        <f t="shared" si="39"/>
        <v>0</v>
      </c>
      <c r="CG41" s="62">
        <f t="shared" si="39"/>
        <v>0</v>
      </c>
      <c r="CH41" s="62">
        <f t="shared" si="39"/>
        <v>0</v>
      </c>
      <c r="CI41" s="62">
        <f t="shared" si="39"/>
        <v>0</v>
      </c>
      <c r="CJ41" s="62">
        <f t="shared" si="39"/>
        <v>0</v>
      </c>
      <c r="CK41" s="62">
        <f t="shared" si="39"/>
        <v>0</v>
      </c>
      <c r="CL41" s="62">
        <f t="shared" si="39"/>
        <v>0</v>
      </c>
    </row>
    <row r="42" spans="1:90" x14ac:dyDescent="0.3">
      <c r="A42" s="195" t="s">
        <v>12</v>
      </c>
      <c r="B42" s="195"/>
      <c r="C42" s="62">
        <f t="shared" si="37"/>
        <v>0</v>
      </c>
      <c r="D42" s="62">
        <v>0</v>
      </c>
      <c r="E42" s="62">
        <f t="shared" si="37"/>
        <v>0</v>
      </c>
      <c r="F42" s="62">
        <f t="shared" si="37"/>
        <v>0</v>
      </c>
      <c r="G42" s="62">
        <f t="shared" si="37"/>
        <v>0</v>
      </c>
      <c r="H42" s="62">
        <f t="shared" si="37"/>
        <v>0</v>
      </c>
      <c r="I42" s="62">
        <f t="shared" si="37"/>
        <v>0</v>
      </c>
      <c r="J42" s="62">
        <f t="shared" si="37"/>
        <v>0</v>
      </c>
      <c r="K42" s="62">
        <f t="shared" si="37"/>
        <v>0</v>
      </c>
      <c r="L42" s="62">
        <f t="shared" si="37"/>
        <v>0</v>
      </c>
      <c r="M42" s="62">
        <f t="shared" si="37"/>
        <v>0</v>
      </c>
      <c r="N42" s="62">
        <f t="shared" si="37"/>
        <v>0</v>
      </c>
      <c r="O42" s="62">
        <f t="shared" si="38"/>
        <v>0</v>
      </c>
      <c r="P42" s="62">
        <f t="shared" si="38"/>
        <v>0</v>
      </c>
      <c r="Q42" s="62">
        <f t="shared" si="38"/>
        <v>0</v>
      </c>
      <c r="R42" s="62">
        <f t="shared" si="38"/>
        <v>0</v>
      </c>
      <c r="S42" s="62">
        <f t="shared" si="38"/>
        <v>0</v>
      </c>
      <c r="T42" s="62">
        <f t="shared" si="38"/>
        <v>0</v>
      </c>
      <c r="U42" s="62">
        <f t="shared" si="38"/>
        <v>0</v>
      </c>
      <c r="V42" s="62">
        <f t="shared" si="38"/>
        <v>0</v>
      </c>
      <c r="W42" s="62">
        <f t="shared" si="38"/>
        <v>0</v>
      </c>
      <c r="X42" s="62">
        <f t="shared" si="38"/>
        <v>0</v>
      </c>
      <c r="Y42" s="62">
        <f t="shared" si="38"/>
        <v>0</v>
      </c>
      <c r="Z42" s="62">
        <f t="shared" si="38"/>
        <v>0</v>
      </c>
      <c r="AA42" s="62">
        <f t="shared" si="38"/>
        <v>0</v>
      </c>
      <c r="AB42" s="62">
        <f t="shared" si="38"/>
        <v>0</v>
      </c>
      <c r="AC42" s="62">
        <f t="shared" si="38"/>
        <v>0</v>
      </c>
      <c r="AD42" s="62">
        <f t="shared" si="38"/>
        <v>0</v>
      </c>
      <c r="AE42" s="62">
        <f t="shared" si="38"/>
        <v>0</v>
      </c>
      <c r="AF42" s="62">
        <f t="shared" si="38"/>
        <v>0</v>
      </c>
      <c r="AG42" s="62">
        <f t="shared" si="38"/>
        <v>0</v>
      </c>
      <c r="AH42" s="62">
        <f t="shared" si="38"/>
        <v>0</v>
      </c>
      <c r="AI42" s="62">
        <f t="shared" si="38"/>
        <v>0</v>
      </c>
      <c r="AJ42" s="62">
        <f t="shared" si="38"/>
        <v>0</v>
      </c>
      <c r="AK42" s="62">
        <f t="shared" si="38"/>
        <v>0</v>
      </c>
      <c r="AL42" s="62">
        <f t="shared" si="38"/>
        <v>0</v>
      </c>
      <c r="AM42" s="62">
        <f t="shared" si="38"/>
        <v>0</v>
      </c>
      <c r="AN42" s="62">
        <f t="shared" si="38"/>
        <v>0</v>
      </c>
      <c r="AO42" s="62">
        <f t="shared" si="38"/>
        <v>0</v>
      </c>
      <c r="AP42" s="62">
        <f t="shared" si="38"/>
        <v>0</v>
      </c>
      <c r="AQ42" s="62">
        <f t="shared" si="38"/>
        <v>0</v>
      </c>
      <c r="AR42" s="62">
        <f t="shared" si="38"/>
        <v>0</v>
      </c>
      <c r="AS42" s="62">
        <f t="shared" si="38"/>
        <v>0</v>
      </c>
      <c r="AT42" s="62">
        <f t="shared" si="38"/>
        <v>0</v>
      </c>
      <c r="AU42" s="62">
        <f t="shared" si="38"/>
        <v>0</v>
      </c>
      <c r="AV42" s="62">
        <f t="shared" si="38"/>
        <v>0</v>
      </c>
      <c r="AW42" s="62">
        <f t="shared" si="38"/>
        <v>0</v>
      </c>
      <c r="AX42" s="62">
        <f t="shared" si="38"/>
        <v>0</v>
      </c>
      <c r="AY42" s="62">
        <f t="shared" si="38"/>
        <v>0</v>
      </c>
      <c r="AZ42" s="62">
        <f t="shared" si="38"/>
        <v>0</v>
      </c>
      <c r="BA42" s="62">
        <f t="shared" si="38"/>
        <v>0</v>
      </c>
      <c r="BB42" s="62">
        <f t="shared" si="38"/>
        <v>0</v>
      </c>
      <c r="BC42" s="62">
        <f t="shared" si="38"/>
        <v>0</v>
      </c>
      <c r="BD42" s="62">
        <f t="shared" si="38"/>
        <v>0</v>
      </c>
      <c r="BE42" s="62">
        <f t="shared" si="38"/>
        <v>0</v>
      </c>
      <c r="BF42" s="62">
        <f t="shared" si="38"/>
        <v>0</v>
      </c>
      <c r="BG42" s="62">
        <f t="shared" si="38"/>
        <v>0</v>
      </c>
      <c r="BH42" s="62">
        <f t="shared" si="38"/>
        <v>0</v>
      </c>
      <c r="BI42" s="62">
        <f t="shared" si="38"/>
        <v>0</v>
      </c>
      <c r="BJ42" s="62">
        <f t="shared" si="38"/>
        <v>0</v>
      </c>
      <c r="BK42" s="62">
        <f t="shared" si="38"/>
        <v>0</v>
      </c>
      <c r="BL42" s="62">
        <f t="shared" si="38"/>
        <v>0</v>
      </c>
      <c r="BM42" s="62">
        <f t="shared" si="38"/>
        <v>0</v>
      </c>
      <c r="BN42" s="62">
        <f t="shared" si="38"/>
        <v>0</v>
      </c>
      <c r="BO42" s="62">
        <f t="shared" si="38"/>
        <v>0</v>
      </c>
      <c r="BP42" s="62">
        <f t="shared" si="38"/>
        <v>0</v>
      </c>
      <c r="BQ42" s="62">
        <f t="shared" si="38"/>
        <v>0</v>
      </c>
      <c r="BR42" s="62">
        <f t="shared" si="38"/>
        <v>0</v>
      </c>
      <c r="BS42" s="62">
        <f t="shared" si="38"/>
        <v>0</v>
      </c>
      <c r="BT42" s="62">
        <f t="shared" si="38"/>
        <v>0</v>
      </c>
      <c r="BU42" s="62">
        <f t="shared" si="38"/>
        <v>0</v>
      </c>
      <c r="BV42" s="62">
        <f t="shared" si="38"/>
        <v>0</v>
      </c>
      <c r="BW42" s="62">
        <f t="shared" si="38"/>
        <v>0</v>
      </c>
      <c r="BX42" s="62">
        <f t="shared" si="38"/>
        <v>0</v>
      </c>
      <c r="BY42" s="62">
        <f t="shared" si="38"/>
        <v>0</v>
      </c>
      <c r="BZ42" s="62">
        <f t="shared" si="38"/>
        <v>0</v>
      </c>
      <c r="CA42" s="62">
        <f t="shared" si="39"/>
        <v>0</v>
      </c>
      <c r="CB42" s="62">
        <f t="shared" si="39"/>
        <v>0</v>
      </c>
      <c r="CC42" s="62">
        <f t="shared" si="39"/>
        <v>0</v>
      </c>
      <c r="CD42" s="62">
        <f t="shared" si="39"/>
        <v>0</v>
      </c>
      <c r="CE42" s="62">
        <f t="shared" si="39"/>
        <v>0</v>
      </c>
      <c r="CF42" s="62">
        <f t="shared" si="39"/>
        <v>0</v>
      </c>
      <c r="CG42" s="62">
        <f t="shared" si="39"/>
        <v>0</v>
      </c>
      <c r="CH42" s="62">
        <f t="shared" si="39"/>
        <v>0</v>
      </c>
      <c r="CI42" s="62">
        <f t="shared" si="39"/>
        <v>0</v>
      </c>
      <c r="CJ42" s="62">
        <f t="shared" si="39"/>
        <v>0</v>
      </c>
      <c r="CK42" s="62">
        <f t="shared" si="39"/>
        <v>0</v>
      </c>
      <c r="CL42" s="62">
        <f t="shared" si="39"/>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HABITATS!E45</f>
        <v>3.718</v>
      </c>
      <c r="C44" s="62"/>
      <c r="D44" s="62"/>
      <c r="E44" s="62">
        <f t="shared" ref="E44:J51" si="40">$B44</f>
        <v>3.718</v>
      </c>
      <c r="F44" s="62"/>
      <c r="G44" s="62"/>
      <c r="H44" s="62">
        <f t="shared" si="40"/>
        <v>3.718</v>
      </c>
      <c r="I44" s="62">
        <f t="shared" si="40"/>
        <v>3.718</v>
      </c>
      <c r="J44" s="62">
        <f t="shared" si="40"/>
        <v>3.718</v>
      </c>
      <c r="K44" s="62"/>
      <c r="L44" s="62">
        <f t="shared" ref="L44:AA50" si="41">$B44</f>
        <v>3.718</v>
      </c>
      <c r="M44" s="62"/>
      <c r="N44" s="62">
        <f t="shared" si="41"/>
        <v>3.718</v>
      </c>
      <c r="O44" s="62">
        <f t="shared" si="41"/>
        <v>3.718</v>
      </c>
      <c r="P44" s="62">
        <f t="shared" si="41"/>
        <v>3.718</v>
      </c>
      <c r="Q44" s="62">
        <f t="shared" si="41"/>
        <v>3.718</v>
      </c>
      <c r="R44" s="62">
        <f t="shared" si="41"/>
        <v>3.718</v>
      </c>
      <c r="S44" s="62">
        <f t="shared" si="41"/>
        <v>3.718</v>
      </c>
      <c r="T44" s="62">
        <f t="shared" si="41"/>
        <v>3.718</v>
      </c>
      <c r="U44" s="62">
        <f t="shared" si="41"/>
        <v>3.718</v>
      </c>
      <c r="V44" s="62">
        <f t="shared" si="41"/>
        <v>3.718</v>
      </c>
      <c r="W44" s="62">
        <f t="shared" si="41"/>
        <v>3.718</v>
      </c>
      <c r="X44" s="62">
        <f t="shared" si="41"/>
        <v>3.718</v>
      </c>
      <c r="Y44" s="62">
        <f t="shared" si="41"/>
        <v>3.718</v>
      </c>
      <c r="Z44" s="62">
        <f t="shared" si="41"/>
        <v>3.718</v>
      </c>
      <c r="AA44" s="62">
        <f t="shared" si="41"/>
        <v>3.718</v>
      </c>
      <c r="AB44" s="62"/>
      <c r="AC44" s="62">
        <f t="shared" ref="AC44:BF45" si="42">$B44</f>
        <v>3.718</v>
      </c>
      <c r="AD44" s="62">
        <f t="shared" si="42"/>
        <v>3.718</v>
      </c>
      <c r="AE44" s="62">
        <f t="shared" si="42"/>
        <v>3.718</v>
      </c>
      <c r="AF44" s="62">
        <f t="shared" si="42"/>
        <v>3.718</v>
      </c>
      <c r="AG44" s="62">
        <f t="shared" si="42"/>
        <v>3.718</v>
      </c>
      <c r="AH44" s="62">
        <f t="shared" si="42"/>
        <v>3.718</v>
      </c>
      <c r="AI44" s="62">
        <f t="shared" si="42"/>
        <v>3.718</v>
      </c>
      <c r="AJ44" s="62">
        <f t="shared" si="42"/>
        <v>3.718</v>
      </c>
      <c r="AK44" s="62">
        <f t="shared" si="42"/>
        <v>3.718</v>
      </c>
      <c r="AL44" s="62"/>
      <c r="AM44" s="62">
        <f t="shared" si="42"/>
        <v>3.718</v>
      </c>
      <c r="AN44" s="62">
        <f t="shared" si="42"/>
        <v>3.718</v>
      </c>
      <c r="AO44" s="62">
        <f t="shared" si="42"/>
        <v>3.718</v>
      </c>
      <c r="AP44" s="62">
        <f t="shared" si="42"/>
        <v>3.718</v>
      </c>
      <c r="AQ44" s="62">
        <f t="shared" si="42"/>
        <v>3.718</v>
      </c>
      <c r="AR44" s="62">
        <f t="shared" si="42"/>
        <v>3.718</v>
      </c>
      <c r="AS44" s="62">
        <f t="shared" si="42"/>
        <v>3.718</v>
      </c>
      <c r="AT44" s="62">
        <f t="shared" si="42"/>
        <v>3.718</v>
      </c>
      <c r="AU44" s="62">
        <f t="shared" si="42"/>
        <v>3.718</v>
      </c>
      <c r="AV44" s="62">
        <f t="shared" si="42"/>
        <v>3.718</v>
      </c>
      <c r="AW44" s="62">
        <f t="shared" si="42"/>
        <v>3.718</v>
      </c>
      <c r="AX44" s="62">
        <f t="shared" si="42"/>
        <v>3.718</v>
      </c>
      <c r="AY44" s="62">
        <f t="shared" si="42"/>
        <v>3.718</v>
      </c>
      <c r="AZ44" s="62">
        <f t="shared" si="42"/>
        <v>3.718</v>
      </c>
      <c r="BA44" s="62">
        <f t="shared" si="42"/>
        <v>3.718</v>
      </c>
      <c r="BB44" s="62">
        <f t="shared" si="42"/>
        <v>3.718</v>
      </c>
      <c r="BC44" s="62">
        <f t="shared" si="42"/>
        <v>3.718</v>
      </c>
      <c r="BD44" s="62"/>
      <c r="BE44" s="62"/>
      <c r="BF44" s="62">
        <f t="shared" si="42"/>
        <v>3.718</v>
      </c>
      <c r="BG44" s="62"/>
      <c r="BH44" s="62"/>
      <c r="BI44" s="62"/>
      <c r="BJ44" s="62">
        <f t="shared" ref="BJ44:BZ47" si="43">$B44</f>
        <v>3.718</v>
      </c>
      <c r="BK44" s="62">
        <f t="shared" si="43"/>
        <v>3.718</v>
      </c>
      <c r="BL44" s="62"/>
      <c r="BM44" s="62">
        <f t="shared" si="43"/>
        <v>3.718</v>
      </c>
      <c r="BN44" s="62">
        <f t="shared" si="43"/>
        <v>3.718</v>
      </c>
      <c r="BO44" s="62">
        <f t="shared" si="43"/>
        <v>3.718</v>
      </c>
      <c r="BP44" s="62"/>
      <c r="BQ44" s="62">
        <f t="shared" si="43"/>
        <v>3.718</v>
      </c>
      <c r="BR44" s="62">
        <f t="shared" si="43"/>
        <v>3.718</v>
      </c>
      <c r="BS44" s="62">
        <f t="shared" si="43"/>
        <v>3.718</v>
      </c>
      <c r="BT44" s="62">
        <f t="shared" si="43"/>
        <v>3.718</v>
      </c>
      <c r="BU44" s="62">
        <f t="shared" si="43"/>
        <v>3.718</v>
      </c>
      <c r="BV44" s="62"/>
      <c r="BW44" s="62">
        <f t="shared" si="43"/>
        <v>3.718</v>
      </c>
      <c r="BX44" s="62">
        <f t="shared" si="43"/>
        <v>3.718</v>
      </c>
      <c r="BY44" s="62">
        <f t="shared" si="43"/>
        <v>3.718</v>
      </c>
      <c r="BZ44" s="62">
        <f t="shared" si="43"/>
        <v>3.718</v>
      </c>
      <c r="CA44" s="62">
        <f t="shared" ref="CA44:CL51" si="44">$B44</f>
        <v>3.718</v>
      </c>
      <c r="CB44" s="62">
        <f t="shared" si="44"/>
        <v>3.718</v>
      </c>
      <c r="CC44" s="62"/>
      <c r="CD44" s="62">
        <f t="shared" si="44"/>
        <v>3.718</v>
      </c>
      <c r="CE44" s="62">
        <f t="shared" si="44"/>
        <v>3.718</v>
      </c>
      <c r="CF44" s="62">
        <f t="shared" si="44"/>
        <v>3.718</v>
      </c>
      <c r="CG44" s="62">
        <f t="shared" si="44"/>
        <v>3.718</v>
      </c>
      <c r="CH44" s="62">
        <f t="shared" si="44"/>
        <v>3.718</v>
      </c>
      <c r="CI44" s="62">
        <f t="shared" si="44"/>
        <v>3.718</v>
      </c>
      <c r="CJ44" s="62">
        <f t="shared" si="44"/>
        <v>3.718</v>
      </c>
      <c r="CK44" s="62">
        <f t="shared" si="44"/>
        <v>3.718</v>
      </c>
      <c r="CL44" s="62">
        <f t="shared" si="44"/>
        <v>3.718</v>
      </c>
    </row>
    <row r="45" spans="1:90" x14ac:dyDescent="0.3">
      <c r="A45" s="52" t="str">
        <f>HABITATS!A4</f>
        <v>A1.3.2</v>
      </c>
      <c r="B45" s="79">
        <f>HABITATS!E46</f>
        <v>0.95099999999999996</v>
      </c>
      <c r="C45" s="62"/>
      <c r="D45" s="62"/>
      <c r="E45" s="62">
        <f t="shared" si="40"/>
        <v>0.95099999999999996</v>
      </c>
      <c r="F45" s="62"/>
      <c r="G45" s="62"/>
      <c r="H45" s="62">
        <f t="shared" si="40"/>
        <v>0.95099999999999996</v>
      </c>
      <c r="I45" s="62">
        <f t="shared" si="40"/>
        <v>0.95099999999999996</v>
      </c>
      <c r="J45" s="62"/>
      <c r="K45" s="62"/>
      <c r="L45" s="62">
        <f t="shared" si="41"/>
        <v>0.95099999999999996</v>
      </c>
      <c r="M45" s="62"/>
      <c r="N45" s="62">
        <f t="shared" si="41"/>
        <v>0.95099999999999996</v>
      </c>
      <c r="O45" s="62">
        <f t="shared" si="41"/>
        <v>0.95099999999999996</v>
      </c>
      <c r="P45" s="62"/>
      <c r="Q45" s="62">
        <f t="shared" si="41"/>
        <v>0.95099999999999996</v>
      </c>
      <c r="R45" s="62">
        <f t="shared" si="41"/>
        <v>0.95099999999999996</v>
      </c>
      <c r="S45" s="62">
        <f t="shared" si="41"/>
        <v>0.95099999999999996</v>
      </c>
      <c r="T45" s="62">
        <f t="shared" si="41"/>
        <v>0.95099999999999996</v>
      </c>
      <c r="U45" s="62"/>
      <c r="V45" s="62">
        <f t="shared" si="41"/>
        <v>0.95099999999999996</v>
      </c>
      <c r="W45" s="62">
        <f t="shared" si="41"/>
        <v>0.95099999999999996</v>
      </c>
      <c r="X45" s="62">
        <f t="shared" si="41"/>
        <v>0.95099999999999996</v>
      </c>
      <c r="Y45" s="62">
        <f t="shared" si="41"/>
        <v>0.95099999999999996</v>
      </c>
      <c r="Z45" s="62">
        <f t="shared" si="41"/>
        <v>0.95099999999999996</v>
      </c>
      <c r="AA45" s="62">
        <f t="shared" si="41"/>
        <v>0.95099999999999996</v>
      </c>
      <c r="AB45" s="62"/>
      <c r="AC45" s="62"/>
      <c r="AD45" s="62">
        <f t="shared" si="42"/>
        <v>0.95099999999999996</v>
      </c>
      <c r="AE45" s="62">
        <f t="shared" si="42"/>
        <v>0.95099999999999996</v>
      </c>
      <c r="AF45" s="62">
        <f t="shared" si="42"/>
        <v>0.95099999999999996</v>
      </c>
      <c r="AG45" s="62">
        <f t="shared" si="42"/>
        <v>0.95099999999999996</v>
      </c>
      <c r="AH45" s="62">
        <f t="shared" si="42"/>
        <v>0.95099999999999996</v>
      </c>
      <c r="AI45" s="62">
        <f t="shared" si="42"/>
        <v>0.95099999999999996</v>
      </c>
      <c r="AJ45" s="62">
        <f t="shared" si="42"/>
        <v>0.95099999999999996</v>
      </c>
      <c r="AK45" s="62">
        <f t="shared" si="42"/>
        <v>0.95099999999999996</v>
      </c>
      <c r="AL45" s="62"/>
      <c r="AM45" s="62">
        <f t="shared" si="42"/>
        <v>0.95099999999999996</v>
      </c>
      <c r="AN45" s="62"/>
      <c r="AO45" s="62">
        <f t="shared" si="42"/>
        <v>0.95099999999999996</v>
      </c>
      <c r="AP45" s="62">
        <f t="shared" si="42"/>
        <v>0.95099999999999996</v>
      </c>
      <c r="AQ45" s="62">
        <f t="shared" si="42"/>
        <v>0.95099999999999996</v>
      </c>
      <c r="AR45" s="62"/>
      <c r="AS45" s="62">
        <f t="shared" si="42"/>
        <v>0.95099999999999996</v>
      </c>
      <c r="AT45" s="62">
        <f t="shared" si="42"/>
        <v>0.95099999999999996</v>
      </c>
      <c r="AU45" s="62">
        <f t="shared" si="42"/>
        <v>0.95099999999999996</v>
      </c>
      <c r="AV45" s="62">
        <f t="shared" si="42"/>
        <v>0.95099999999999996</v>
      </c>
      <c r="AW45" s="62">
        <f t="shared" si="42"/>
        <v>0.95099999999999996</v>
      </c>
      <c r="AX45" s="62">
        <f t="shared" si="42"/>
        <v>0.95099999999999996</v>
      </c>
      <c r="AY45" s="62">
        <f t="shared" si="42"/>
        <v>0.95099999999999996</v>
      </c>
      <c r="AZ45" s="62">
        <f t="shared" si="42"/>
        <v>0.95099999999999996</v>
      </c>
      <c r="BA45" s="62">
        <f t="shared" si="42"/>
        <v>0.95099999999999996</v>
      </c>
      <c r="BB45" s="62">
        <f t="shared" si="42"/>
        <v>0.95099999999999996</v>
      </c>
      <c r="BC45" s="62">
        <f t="shared" si="42"/>
        <v>0.95099999999999996</v>
      </c>
      <c r="BD45" s="62"/>
      <c r="BE45" s="62"/>
      <c r="BF45" s="62">
        <f t="shared" si="42"/>
        <v>0.95099999999999996</v>
      </c>
      <c r="BG45" s="62"/>
      <c r="BH45" s="62"/>
      <c r="BI45" s="62"/>
      <c r="BJ45" s="62">
        <f t="shared" si="43"/>
        <v>0.95099999999999996</v>
      </c>
      <c r="BK45" s="62">
        <f t="shared" si="43"/>
        <v>0.95099999999999996</v>
      </c>
      <c r="BL45" s="62"/>
      <c r="BM45" s="62">
        <f t="shared" si="43"/>
        <v>0.95099999999999996</v>
      </c>
      <c r="BN45" s="62">
        <f t="shared" si="43"/>
        <v>0.95099999999999996</v>
      </c>
      <c r="BO45" s="62">
        <f t="shared" si="43"/>
        <v>0.95099999999999996</v>
      </c>
      <c r="BP45" s="62"/>
      <c r="BQ45" s="62"/>
      <c r="BR45" s="62">
        <f t="shared" si="43"/>
        <v>0.95099999999999996</v>
      </c>
      <c r="BS45" s="62">
        <f t="shared" si="43"/>
        <v>0.95099999999999996</v>
      </c>
      <c r="BT45" s="62"/>
      <c r="BU45" s="62">
        <f t="shared" si="43"/>
        <v>0.95099999999999996</v>
      </c>
      <c r="BV45" s="62"/>
      <c r="BW45" s="62">
        <f t="shared" si="43"/>
        <v>0.95099999999999996</v>
      </c>
      <c r="BX45" s="62">
        <f t="shared" si="43"/>
        <v>0.95099999999999996</v>
      </c>
      <c r="BY45" s="62">
        <f t="shared" si="43"/>
        <v>0.95099999999999996</v>
      </c>
      <c r="BZ45" s="62">
        <f t="shared" si="43"/>
        <v>0.95099999999999996</v>
      </c>
      <c r="CA45" s="62">
        <f t="shared" si="44"/>
        <v>0.95099999999999996</v>
      </c>
      <c r="CB45" s="62"/>
      <c r="CC45" s="62"/>
      <c r="CD45" s="62">
        <f t="shared" si="44"/>
        <v>0.95099999999999996</v>
      </c>
      <c r="CE45" s="62">
        <f t="shared" si="44"/>
        <v>0.95099999999999996</v>
      </c>
      <c r="CF45" s="62">
        <f t="shared" si="44"/>
        <v>0.95099999999999996</v>
      </c>
      <c r="CG45" s="62"/>
      <c r="CH45" s="62">
        <f t="shared" si="44"/>
        <v>0.95099999999999996</v>
      </c>
      <c r="CI45" s="62">
        <f t="shared" si="44"/>
        <v>0.95099999999999996</v>
      </c>
      <c r="CJ45" s="62">
        <f t="shared" si="44"/>
        <v>0.95099999999999996</v>
      </c>
      <c r="CK45" s="62">
        <f t="shared" si="44"/>
        <v>0.95099999999999996</v>
      </c>
      <c r="CL45" s="62"/>
    </row>
    <row r="46" spans="1:90" x14ac:dyDescent="0.3">
      <c r="A46" s="52" t="str">
        <f>HABITATS!A5</f>
        <v>A2.1</v>
      </c>
      <c r="B46" s="79">
        <f>HABITATS!E47</f>
        <v>5.6000000000000001E-2</v>
      </c>
      <c r="C46" s="62"/>
      <c r="D46" s="62"/>
      <c r="E46" s="62">
        <f t="shared" si="40"/>
        <v>5.6000000000000001E-2</v>
      </c>
      <c r="F46" s="62"/>
      <c r="G46" s="62"/>
      <c r="H46" s="62">
        <f t="shared" si="40"/>
        <v>5.6000000000000001E-2</v>
      </c>
      <c r="I46" s="62">
        <f t="shared" si="40"/>
        <v>5.6000000000000001E-2</v>
      </c>
      <c r="J46" s="62"/>
      <c r="K46" s="62"/>
      <c r="L46" s="62"/>
      <c r="M46" s="62"/>
      <c r="N46" s="62">
        <f t="shared" si="41"/>
        <v>5.6000000000000001E-2</v>
      </c>
      <c r="O46" s="62"/>
      <c r="P46" s="62"/>
      <c r="Q46" s="62">
        <f t="shared" si="41"/>
        <v>5.6000000000000001E-2</v>
      </c>
      <c r="R46" s="62">
        <f t="shared" si="41"/>
        <v>5.6000000000000001E-2</v>
      </c>
      <c r="S46" s="62"/>
      <c r="T46" s="62"/>
      <c r="U46" s="62">
        <f t="shared" ref="U46:BG50" si="45">$B46</f>
        <v>5.6000000000000001E-2</v>
      </c>
      <c r="V46" s="62">
        <f t="shared" si="45"/>
        <v>5.6000000000000001E-2</v>
      </c>
      <c r="W46" s="62">
        <f t="shared" si="45"/>
        <v>5.6000000000000001E-2</v>
      </c>
      <c r="X46" s="62">
        <f t="shared" si="45"/>
        <v>5.6000000000000001E-2</v>
      </c>
      <c r="Y46" s="62">
        <f t="shared" si="45"/>
        <v>5.6000000000000001E-2</v>
      </c>
      <c r="Z46" s="62"/>
      <c r="AA46" s="62"/>
      <c r="AB46" s="62"/>
      <c r="AC46" s="62">
        <f t="shared" si="45"/>
        <v>5.6000000000000001E-2</v>
      </c>
      <c r="AD46" s="62"/>
      <c r="AE46" s="62">
        <f t="shared" si="45"/>
        <v>5.6000000000000001E-2</v>
      </c>
      <c r="AF46" s="62"/>
      <c r="AG46" s="62">
        <f t="shared" si="45"/>
        <v>5.6000000000000001E-2</v>
      </c>
      <c r="AH46" s="62"/>
      <c r="AI46" s="62"/>
      <c r="AJ46" s="62"/>
      <c r="AK46" s="62">
        <f t="shared" si="45"/>
        <v>5.6000000000000001E-2</v>
      </c>
      <c r="AL46" s="62">
        <f t="shared" si="45"/>
        <v>5.6000000000000001E-2</v>
      </c>
      <c r="AM46" s="62">
        <f t="shared" si="45"/>
        <v>5.6000000000000001E-2</v>
      </c>
      <c r="AN46" s="62">
        <f t="shared" si="45"/>
        <v>5.6000000000000001E-2</v>
      </c>
      <c r="AO46" s="62">
        <f t="shared" si="45"/>
        <v>5.6000000000000001E-2</v>
      </c>
      <c r="AP46" s="62">
        <f t="shared" si="45"/>
        <v>5.6000000000000001E-2</v>
      </c>
      <c r="AQ46" s="62"/>
      <c r="AR46" s="62"/>
      <c r="AS46" s="62">
        <f t="shared" si="45"/>
        <v>5.6000000000000001E-2</v>
      </c>
      <c r="AT46" s="62">
        <f t="shared" si="45"/>
        <v>5.6000000000000001E-2</v>
      </c>
      <c r="AU46" s="62"/>
      <c r="AV46" s="62"/>
      <c r="AW46" s="62">
        <f t="shared" si="45"/>
        <v>5.6000000000000001E-2</v>
      </c>
      <c r="AX46" s="62">
        <f t="shared" si="45"/>
        <v>5.6000000000000001E-2</v>
      </c>
      <c r="AY46" s="62">
        <f t="shared" si="45"/>
        <v>5.6000000000000001E-2</v>
      </c>
      <c r="AZ46" s="62"/>
      <c r="BA46" s="62"/>
      <c r="BB46" s="62">
        <f t="shared" si="45"/>
        <v>5.6000000000000001E-2</v>
      </c>
      <c r="BC46" s="62">
        <f t="shared" si="45"/>
        <v>5.6000000000000001E-2</v>
      </c>
      <c r="BD46" s="62"/>
      <c r="BE46" s="62"/>
      <c r="BF46" s="62"/>
      <c r="BG46" s="62"/>
      <c r="BH46" s="62"/>
      <c r="BI46" s="62"/>
      <c r="BJ46" s="62">
        <f t="shared" ref="BI46:CE49" si="46">$B46</f>
        <v>5.6000000000000001E-2</v>
      </c>
      <c r="BK46" s="62"/>
      <c r="BL46" s="62"/>
      <c r="BM46" s="62"/>
      <c r="BN46" s="62">
        <f t="shared" si="43"/>
        <v>5.6000000000000001E-2</v>
      </c>
      <c r="BO46" s="62"/>
      <c r="BP46" s="62">
        <f t="shared" si="43"/>
        <v>5.6000000000000001E-2</v>
      </c>
      <c r="BQ46" s="62"/>
      <c r="BR46" s="62">
        <f t="shared" si="43"/>
        <v>5.6000000000000001E-2</v>
      </c>
      <c r="BS46" s="62">
        <f t="shared" si="43"/>
        <v>5.6000000000000001E-2</v>
      </c>
      <c r="BT46" s="62">
        <f t="shared" si="43"/>
        <v>5.6000000000000001E-2</v>
      </c>
      <c r="BU46" s="62">
        <f t="shared" si="43"/>
        <v>5.6000000000000001E-2</v>
      </c>
      <c r="BV46" s="62">
        <f t="shared" si="43"/>
        <v>5.6000000000000001E-2</v>
      </c>
      <c r="BW46" s="62">
        <f t="shared" si="43"/>
        <v>5.6000000000000001E-2</v>
      </c>
      <c r="BX46" s="62">
        <f t="shared" si="43"/>
        <v>5.6000000000000001E-2</v>
      </c>
      <c r="BY46" s="62">
        <f t="shared" si="43"/>
        <v>5.6000000000000001E-2</v>
      </c>
      <c r="BZ46" s="62">
        <f t="shared" si="43"/>
        <v>5.6000000000000001E-2</v>
      </c>
      <c r="CA46" s="62">
        <f t="shared" si="44"/>
        <v>5.6000000000000001E-2</v>
      </c>
      <c r="CB46" s="62">
        <f t="shared" si="44"/>
        <v>5.6000000000000001E-2</v>
      </c>
      <c r="CC46" s="62"/>
      <c r="CD46" s="62"/>
      <c r="CE46" s="62"/>
      <c r="CF46" s="62"/>
      <c r="CG46" s="62">
        <f t="shared" ref="CG46:CG51" si="47">$B46</f>
        <v>5.6000000000000001E-2</v>
      </c>
      <c r="CH46" s="62"/>
      <c r="CI46" s="62"/>
      <c r="CJ46" s="62"/>
      <c r="CK46" s="62"/>
      <c r="CL46" s="62"/>
    </row>
    <row r="47" spans="1:90" x14ac:dyDescent="0.3">
      <c r="A47" s="52" t="str">
        <f>HABITATS!A6</f>
        <v>A3.1</v>
      </c>
      <c r="B47" s="79">
        <f>HABITATS!E48</f>
        <v>0.154</v>
      </c>
      <c r="C47" s="62"/>
      <c r="D47" s="62"/>
      <c r="E47" s="62">
        <f t="shared" si="40"/>
        <v>0.154</v>
      </c>
      <c r="F47" s="62"/>
      <c r="G47" s="62"/>
      <c r="H47" s="62"/>
      <c r="I47" s="62">
        <f t="shared" si="40"/>
        <v>0.154</v>
      </c>
      <c r="J47" s="62">
        <f t="shared" si="40"/>
        <v>0.154</v>
      </c>
      <c r="K47" s="62"/>
      <c r="L47" s="62"/>
      <c r="M47" s="62"/>
      <c r="N47" s="62"/>
      <c r="O47" s="62"/>
      <c r="P47" s="62"/>
      <c r="Q47" s="62"/>
      <c r="R47" s="62">
        <f t="shared" si="41"/>
        <v>0.154</v>
      </c>
      <c r="S47" s="62"/>
      <c r="T47" s="62">
        <f t="shared" si="41"/>
        <v>0.154</v>
      </c>
      <c r="U47" s="62">
        <f t="shared" si="45"/>
        <v>0.154</v>
      </c>
      <c r="V47" s="62">
        <f t="shared" si="45"/>
        <v>0.154</v>
      </c>
      <c r="W47" s="62">
        <f t="shared" si="45"/>
        <v>0.154</v>
      </c>
      <c r="X47" s="62"/>
      <c r="Y47" s="62">
        <f t="shared" si="45"/>
        <v>0.154</v>
      </c>
      <c r="Z47" s="62"/>
      <c r="AA47" s="62"/>
      <c r="AB47" s="62"/>
      <c r="AC47" s="62">
        <f t="shared" si="45"/>
        <v>0.154</v>
      </c>
      <c r="AD47" s="62"/>
      <c r="AE47" s="62"/>
      <c r="AF47" s="62"/>
      <c r="AG47" s="62"/>
      <c r="AH47" s="62"/>
      <c r="AI47" s="62"/>
      <c r="AJ47" s="62"/>
      <c r="AK47" s="62">
        <f t="shared" si="45"/>
        <v>0.154</v>
      </c>
      <c r="AL47" s="62"/>
      <c r="AM47" s="62">
        <f t="shared" si="45"/>
        <v>0.154</v>
      </c>
      <c r="AN47" s="62"/>
      <c r="AO47" s="62">
        <f t="shared" si="45"/>
        <v>0.154</v>
      </c>
      <c r="AP47" s="62"/>
      <c r="AQ47" s="62"/>
      <c r="AR47" s="62"/>
      <c r="AS47" s="62">
        <f t="shared" si="45"/>
        <v>0.154</v>
      </c>
      <c r="AT47" s="62"/>
      <c r="AU47" s="62"/>
      <c r="AV47" s="62"/>
      <c r="AW47" s="62"/>
      <c r="AX47" s="62"/>
      <c r="AY47" s="62"/>
      <c r="AZ47" s="62"/>
      <c r="BA47" s="62"/>
      <c r="BB47" s="62"/>
      <c r="BC47" s="62"/>
      <c r="BD47" s="62"/>
      <c r="BE47" s="62"/>
      <c r="BF47" s="62">
        <f t="shared" si="45"/>
        <v>0.154</v>
      </c>
      <c r="BG47" s="62"/>
      <c r="BH47" s="62"/>
      <c r="BI47" s="62"/>
      <c r="BJ47" s="62">
        <f t="shared" si="46"/>
        <v>0.154</v>
      </c>
      <c r="BK47" s="62">
        <f t="shared" si="46"/>
        <v>0.154</v>
      </c>
      <c r="BL47" s="62"/>
      <c r="BM47" s="62">
        <f t="shared" si="43"/>
        <v>0.154</v>
      </c>
      <c r="BN47" s="62">
        <f t="shared" si="43"/>
        <v>0.154</v>
      </c>
      <c r="BO47" s="62">
        <f t="shared" si="43"/>
        <v>0.154</v>
      </c>
      <c r="BP47" s="62"/>
      <c r="BQ47" s="62">
        <f t="shared" si="43"/>
        <v>0.154</v>
      </c>
      <c r="BR47" s="62">
        <f t="shared" si="43"/>
        <v>0.154</v>
      </c>
      <c r="BS47" s="62">
        <f t="shared" si="43"/>
        <v>0.154</v>
      </c>
      <c r="BT47" s="62"/>
      <c r="BU47" s="62">
        <f t="shared" si="43"/>
        <v>0.154</v>
      </c>
      <c r="BV47" s="62"/>
      <c r="BW47" s="62">
        <f t="shared" si="43"/>
        <v>0.154</v>
      </c>
      <c r="BX47" s="62"/>
      <c r="BY47" s="62"/>
      <c r="BZ47" s="62"/>
      <c r="CA47" s="62"/>
      <c r="CB47" s="62"/>
      <c r="CC47" s="62">
        <f t="shared" si="44"/>
        <v>0.154</v>
      </c>
      <c r="CD47" s="62"/>
      <c r="CE47" s="62">
        <f t="shared" si="44"/>
        <v>0.154</v>
      </c>
      <c r="CF47" s="62"/>
      <c r="CG47" s="62">
        <f t="shared" si="47"/>
        <v>0.154</v>
      </c>
      <c r="CH47" s="62"/>
      <c r="CI47" s="62"/>
      <c r="CJ47" s="62">
        <f t="shared" si="44"/>
        <v>0.154</v>
      </c>
      <c r="CK47" s="62">
        <f t="shared" si="44"/>
        <v>0.154</v>
      </c>
      <c r="CL47" s="62"/>
    </row>
    <row r="48" spans="1:90" x14ac:dyDescent="0.3">
      <c r="A48" s="52" t="str">
        <f>HABITATS!A7</f>
        <v>B2.2</v>
      </c>
      <c r="B48" s="79">
        <f>HABITATS!E49</f>
        <v>0</v>
      </c>
      <c r="C48" s="62"/>
      <c r="D48" s="62"/>
      <c r="E48" s="62">
        <f t="shared" si="40"/>
        <v>0</v>
      </c>
      <c r="F48" s="62"/>
      <c r="G48" s="62">
        <f t="shared" si="40"/>
        <v>0</v>
      </c>
      <c r="H48" s="62"/>
      <c r="I48" s="62"/>
      <c r="J48" s="62"/>
      <c r="K48" s="62"/>
      <c r="L48" s="62">
        <f t="shared" si="41"/>
        <v>0</v>
      </c>
      <c r="M48" s="62"/>
      <c r="N48" s="62">
        <f t="shared" si="41"/>
        <v>0</v>
      </c>
      <c r="O48" s="62">
        <f t="shared" si="41"/>
        <v>0</v>
      </c>
      <c r="P48" s="62"/>
      <c r="Q48" s="62"/>
      <c r="R48" s="62"/>
      <c r="S48" s="62"/>
      <c r="T48" s="62"/>
      <c r="U48" s="62"/>
      <c r="V48" s="62"/>
      <c r="W48" s="62">
        <f t="shared" si="45"/>
        <v>0</v>
      </c>
      <c r="X48" s="62">
        <f t="shared" si="45"/>
        <v>0</v>
      </c>
      <c r="Y48" s="62">
        <f t="shared" si="45"/>
        <v>0</v>
      </c>
      <c r="Z48" s="62">
        <f t="shared" si="45"/>
        <v>0</v>
      </c>
      <c r="AA48" s="62"/>
      <c r="AB48" s="62">
        <f t="shared" si="45"/>
        <v>0</v>
      </c>
      <c r="AC48" s="62"/>
      <c r="AD48" s="62"/>
      <c r="AE48" s="62">
        <f t="shared" si="45"/>
        <v>0</v>
      </c>
      <c r="AF48" s="62">
        <f t="shared" si="45"/>
        <v>0</v>
      </c>
      <c r="AG48" s="62">
        <f t="shared" si="45"/>
        <v>0</v>
      </c>
      <c r="AH48" s="62"/>
      <c r="AI48" s="62">
        <f t="shared" si="45"/>
        <v>0</v>
      </c>
      <c r="AJ48" s="62"/>
      <c r="AK48" s="62"/>
      <c r="AL48" s="62">
        <f t="shared" si="45"/>
        <v>0</v>
      </c>
      <c r="AM48" s="62"/>
      <c r="AN48" s="62">
        <f t="shared" si="45"/>
        <v>0</v>
      </c>
      <c r="AO48" s="62">
        <f t="shared" si="45"/>
        <v>0</v>
      </c>
      <c r="AP48" s="62">
        <f t="shared" si="45"/>
        <v>0</v>
      </c>
      <c r="AQ48" s="62"/>
      <c r="AR48" s="62"/>
      <c r="AS48" s="62"/>
      <c r="AT48" s="62">
        <f t="shared" si="45"/>
        <v>0</v>
      </c>
      <c r="AU48" s="62"/>
      <c r="AV48" s="62">
        <f t="shared" si="45"/>
        <v>0</v>
      </c>
      <c r="AW48" s="62">
        <f t="shared" si="45"/>
        <v>0</v>
      </c>
      <c r="AX48" s="62"/>
      <c r="AY48" s="62"/>
      <c r="AZ48" s="62">
        <f t="shared" si="45"/>
        <v>0</v>
      </c>
      <c r="BA48" s="62">
        <f t="shared" si="45"/>
        <v>0</v>
      </c>
      <c r="BB48" s="62">
        <f t="shared" si="45"/>
        <v>0</v>
      </c>
      <c r="BC48" s="62">
        <f t="shared" si="45"/>
        <v>0</v>
      </c>
      <c r="BD48" s="62">
        <f t="shared" si="45"/>
        <v>0</v>
      </c>
      <c r="BE48" s="62">
        <f t="shared" si="45"/>
        <v>0</v>
      </c>
      <c r="BF48" s="62">
        <f t="shared" si="45"/>
        <v>0</v>
      </c>
      <c r="BG48" s="62">
        <f t="shared" si="45"/>
        <v>0</v>
      </c>
      <c r="BH48" s="62"/>
      <c r="BI48" s="62"/>
      <c r="BJ48" s="62"/>
      <c r="BK48" s="62">
        <f t="shared" si="46"/>
        <v>0</v>
      </c>
      <c r="BL48" s="62">
        <f t="shared" si="46"/>
        <v>0</v>
      </c>
      <c r="BM48" s="62">
        <f t="shared" si="46"/>
        <v>0</v>
      </c>
      <c r="BN48" s="62"/>
      <c r="BO48" s="62"/>
      <c r="BP48" s="62"/>
      <c r="BQ48" s="62">
        <f t="shared" si="46"/>
        <v>0</v>
      </c>
      <c r="BR48" s="62"/>
      <c r="BS48" s="62"/>
      <c r="BT48" s="62">
        <f t="shared" si="46"/>
        <v>0</v>
      </c>
      <c r="BU48" s="62"/>
      <c r="BV48" s="62">
        <f t="shared" si="46"/>
        <v>0</v>
      </c>
      <c r="BW48" s="62">
        <f t="shared" si="46"/>
        <v>0</v>
      </c>
      <c r="BX48" s="62">
        <f t="shared" si="46"/>
        <v>0</v>
      </c>
      <c r="BY48" s="62">
        <f t="shared" si="46"/>
        <v>0</v>
      </c>
      <c r="BZ48" s="62">
        <f t="shared" si="46"/>
        <v>0</v>
      </c>
      <c r="CA48" s="62">
        <f t="shared" si="46"/>
        <v>0</v>
      </c>
      <c r="CB48" s="62"/>
      <c r="CC48" s="62">
        <f t="shared" si="46"/>
        <v>0</v>
      </c>
      <c r="CD48" s="62">
        <f t="shared" si="46"/>
        <v>0</v>
      </c>
      <c r="CE48" s="62">
        <f t="shared" si="46"/>
        <v>0</v>
      </c>
      <c r="CF48" s="62"/>
      <c r="CG48" s="62">
        <f t="shared" si="47"/>
        <v>0</v>
      </c>
      <c r="CH48" s="62">
        <f t="shared" si="44"/>
        <v>0</v>
      </c>
      <c r="CI48" s="62"/>
      <c r="CJ48" s="62">
        <f t="shared" si="44"/>
        <v>0</v>
      </c>
      <c r="CK48" s="62">
        <f t="shared" si="44"/>
        <v>0</v>
      </c>
      <c r="CL48" s="62"/>
    </row>
    <row r="49" spans="1:90" x14ac:dyDescent="0.3">
      <c r="A49" s="52" t="str">
        <f>HABITATS!A8</f>
        <v>B6</v>
      </c>
      <c r="B49" s="79">
        <f>HABITATS!E50</f>
        <v>3.0760000000000001</v>
      </c>
      <c r="C49" s="62"/>
      <c r="D49" s="62"/>
      <c r="E49" s="62">
        <f t="shared" si="40"/>
        <v>3.0760000000000001</v>
      </c>
      <c r="F49" s="62"/>
      <c r="G49" s="62">
        <f t="shared" si="40"/>
        <v>3.0760000000000001</v>
      </c>
      <c r="H49" s="62"/>
      <c r="I49" s="62"/>
      <c r="J49" s="62"/>
      <c r="K49" s="62"/>
      <c r="L49" s="62">
        <f t="shared" si="41"/>
        <v>3.0760000000000001</v>
      </c>
      <c r="M49" s="62"/>
      <c r="N49" s="62">
        <f t="shared" si="41"/>
        <v>3.0760000000000001</v>
      </c>
      <c r="O49" s="62">
        <f t="shared" si="41"/>
        <v>3.0760000000000001</v>
      </c>
      <c r="P49" s="62"/>
      <c r="Q49" s="62"/>
      <c r="R49" s="62"/>
      <c r="S49" s="62"/>
      <c r="T49" s="62"/>
      <c r="U49" s="62"/>
      <c r="V49" s="62"/>
      <c r="W49" s="62">
        <f t="shared" si="45"/>
        <v>3.0760000000000001</v>
      </c>
      <c r="X49" s="62"/>
      <c r="Y49" s="62">
        <f t="shared" si="45"/>
        <v>3.0760000000000001</v>
      </c>
      <c r="Z49" s="62">
        <f t="shared" si="45"/>
        <v>3.0760000000000001</v>
      </c>
      <c r="AA49" s="62"/>
      <c r="AB49" s="62">
        <f t="shared" si="45"/>
        <v>3.0760000000000001</v>
      </c>
      <c r="AC49" s="62"/>
      <c r="AD49" s="62"/>
      <c r="AE49" s="62">
        <f t="shared" si="45"/>
        <v>3.0760000000000001</v>
      </c>
      <c r="AF49" s="62">
        <f t="shared" si="45"/>
        <v>3.0760000000000001</v>
      </c>
      <c r="AG49" s="62"/>
      <c r="AH49" s="62"/>
      <c r="AI49" s="62">
        <f t="shared" si="45"/>
        <v>3.0760000000000001</v>
      </c>
      <c r="AJ49" s="62"/>
      <c r="AK49" s="62"/>
      <c r="AL49" s="62">
        <f t="shared" si="45"/>
        <v>3.0760000000000001</v>
      </c>
      <c r="AM49" s="62"/>
      <c r="AN49" s="62">
        <f t="shared" si="45"/>
        <v>3.0760000000000001</v>
      </c>
      <c r="AO49" s="62">
        <f t="shared" si="45"/>
        <v>3.0760000000000001</v>
      </c>
      <c r="AP49" s="62">
        <f t="shared" si="45"/>
        <v>3.0760000000000001</v>
      </c>
      <c r="AQ49" s="62"/>
      <c r="AR49" s="62"/>
      <c r="AS49" s="62"/>
      <c r="AT49" s="62">
        <f t="shared" si="45"/>
        <v>3.0760000000000001</v>
      </c>
      <c r="AU49" s="62"/>
      <c r="AV49" s="62"/>
      <c r="AW49" s="62">
        <f t="shared" si="45"/>
        <v>3.0760000000000001</v>
      </c>
      <c r="AX49" s="62"/>
      <c r="AY49" s="62"/>
      <c r="AZ49" s="62">
        <f t="shared" si="45"/>
        <v>3.0760000000000001</v>
      </c>
      <c r="BA49" s="62">
        <f t="shared" si="45"/>
        <v>3.0760000000000001</v>
      </c>
      <c r="BB49" s="62">
        <f t="shared" si="45"/>
        <v>3.0760000000000001</v>
      </c>
      <c r="BC49" s="62">
        <f t="shared" si="45"/>
        <v>3.0760000000000001</v>
      </c>
      <c r="BD49" s="62">
        <f t="shared" si="45"/>
        <v>3.0760000000000001</v>
      </c>
      <c r="BE49" s="62">
        <f t="shared" si="45"/>
        <v>3.0760000000000001</v>
      </c>
      <c r="BF49" s="62">
        <f t="shared" si="45"/>
        <v>3.0760000000000001</v>
      </c>
      <c r="BG49" s="62">
        <f t="shared" si="45"/>
        <v>3.0760000000000001</v>
      </c>
      <c r="BH49" s="62"/>
      <c r="BI49" s="62">
        <f t="shared" si="46"/>
        <v>3.0760000000000001</v>
      </c>
      <c r="BJ49" s="62"/>
      <c r="BK49" s="62">
        <f t="shared" si="46"/>
        <v>3.0760000000000001</v>
      </c>
      <c r="BL49" s="62">
        <f t="shared" si="46"/>
        <v>3.0760000000000001</v>
      </c>
      <c r="BM49" s="62">
        <f t="shared" si="46"/>
        <v>3.0760000000000001</v>
      </c>
      <c r="BN49" s="62"/>
      <c r="BO49" s="62"/>
      <c r="BP49" s="62"/>
      <c r="BQ49" s="62">
        <f t="shared" si="46"/>
        <v>3.0760000000000001</v>
      </c>
      <c r="BR49" s="62"/>
      <c r="BS49" s="62"/>
      <c r="BT49" s="62">
        <f t="shared" si="46"/>
        <v>3.0760000000000001</v>
      </c>
      <c r="BU49" s="62"/>
      <c r="BV49" s="62">
        <f t="shared" si="46"/>
        <v>3.0760000000000001</v>
      </c>
      <c r="BW49" s="62">
        <f t="shared" si="46"/>
        <v>3.0760000000000001</v>
      </c>
      <c r="BX49" s="62">
        <f t="shared" si="46"/>
        <v>3.0760000000000001</v>
      </c>
      <c r="BY49" s="62">
        <f t="shared" si="46"/>
        <v>3.0760000000000001</v>
      </c>
      <c r="BZ49" s="62">
        <f t="shared" si="46"/>
        <v>3.0760000000000001</v>
      </c>
      <c r="CA49" s="62"/>
      <c r="CB49" s="62"/>
      <c r="CC49" s="62">
        <f t="shared" si="46"/>
        <v>3.0760000000000001</v>
      </c>
      <c r="CD49" s="62">
        <f t="shared" si="46"/>
        <v>3.0760000000000001</v>
      </c>
      <c r="CE49" s="62">
        <f t="shared" si="46"/>
        <v>3.0760000000000001</v>
      </c>
      <c r="CF49" s="62"/>
      <c r="CG49" s="62">
        <f t="shared" si="47"/>
        <v>3.0760000000000001</v>
      </c>
      <c r="CH49" s="62">
        <f t="shared" si="44"/>
        <v>3.0760000000000001</v>
      </c>
      <c r="CI49" s="62"/>
      <c r="CJ49" s="62">
        <f t="shared" si="44"/>
        <v>3.0760000000000001</v>
      </c>
      <c r="CK49" s="62">
        <f t="shared" si="44"/>
        <v>3.0760000000000001</v>
      </c>
      <c r="CL49" s="62"/>
    </row>
    <row r="50" spans="1:90" x14ac:dyDescent="0.3">
      <c r="A50" s="52" t="str">
        <f>HABITATS!A9</f>
        <v>C3.1</v>
      </c>
      <c r="B50" s="79">
        <f>HABITATS!E51</f>
        <v>1.6230000000000002</v>
      </c>
      <c r="C50" s="62"/>
      <c r="D50" s="62"/>
      <c r="E50" s="62">
        <f t="shared" si="40"/>
        <v>1.6230000000000002</v>
      </c>
      <c r="F50" s="62"/>
      <c r="G50" s="62"/>
      <c r="H50" s="62"/>
      <c r="I50" s="62"/>
      <c r="J50" s="62"/>
      <c r="K50" s="62"/>
      <c r="L50" s="62"/>
      <c r="M50" s="62"/>
      <c r="N50" s="62">
        <f t="shared" si="41"/>
        <v>1.6230000000000002</v>
      </c>
      <c r="O50" s="62">
        <f t="shared" si="41"/>
        <v>1.6230000000000002</v>
      </c>
      <c r="P50" s="62"/>
      <c r="Q50" s="62"/>
      <c r="R50" s="62"/>
      <c r="S50" s="62"/>
      <c r="T50" s="62"/>
      <c r="U50" s="62"/>
      <c r="V50" s="62"/>
      <c r="W50" s="62"/>
      <c r="X50" s="62"/>
      <c r="Y50" s="62"/>
      <c r="Z50" s="62"/>
      <c r="AA50" s="62"/>
      <c r="AB50" s="62"/>
      <c r="AC50" s="62"/>
      <c r="AD50" s="62"/>
      <c r="AE50" s="62"/>
      <c r="AF50" s="62">
        <f t="shared" si="45"/>
        <v>1.6230000000000002</v>
      </c>
      <c r="AG50" s="62"/>
      <c r="AH50" s="62"/>
      <c r="AI50" s="62"/>
      <c r="AJ50" s="62"/>
      <c r="AK50" s="62"/>
      <c r="AL50" s="62"/>
      <c r="AM50" s="62"/>
      <c r="AN50" s="62"/>
      <c r="AO50" s="62"/>
      <c r="AP50" s="62"/>
      <c r="AQ50" s="62"/>
      <c r="AR50" s="62"/>
      <c r="AS50" s="62"/>
      <c r="AT50" s="62"/>
      <c r="AU50" s="62"/>
      <c r="AV50" s="62"/>
      <c r="AW50" s="62"/>
      <c r="AX50" s="62"/>
      <c r="AY50" s="62"/>
      <c r="AZ50" s="62"/>
      <c r="BA50" s="62">
        <f t="shared" si="45"/>
        <v>1.6230000000000002</v>
      </c>
      <c r="BB50" s="62">
        <f t="shared" si="45"/>
        <v>1.6230000000000002</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HABITATS!E52</f>
        <v>2.9369999999999998</v>
      </c>
      <c r="C51" s="62"/>
      <c r="D51" s="62"/>
      <c r="E51" s="62">
        <f t="shared" si="40"/>
        <v>2.9369999999999998</v>
      </c>
      <c r="F51" s="62">
        <f t="shared" si="40"/>
        <v>2.9369999999999998</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8">$B51</f>
        <v>2.9369999999999998</v>
      </c>
      <c r="BA51" s="62"/>
      <c r="BB51" s="62"/>
      <c r="BC51" s="62">
        <f t="shared" si="48"/>
        <v>2.9369999999999998</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7"/>
        <v>2.9369999999999998</v>
      </c>
      <c r="CH51" s="62"/>
      <c r="CI51" s="62">
        <f t="shared" si="44"/>
        <v>2.9369999999999998</v>
      </c>
      <c r="CJ51" s="62">
        <f t="shared" si="44"/>
        <v>2.9369999999999998</v>
      </c>
      <c r="CK51" s="62">
        <f t="shared" si="44"/>
        <v>2.9369999999999998</v>
      </c>
      <c r="CL51" s="62"/>
    </row>
    <row r="52" spans="1:90" x14ac:dyDescent="0.3">
      <c r="A52" s="52" t="str">
        <f>HABITATS!A11</f>
        <v>I2.1</v>
      </c>
      <c r="B52" s="79">
        <f>HABITATS!E53</f>
        <v>20.738999999999997</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8"/>
        <v>20.738999999999997</v>
      </c>
      <c r="BD52" s="62"/>
      <c r="BE52" s="62"/>
      <c r="BF52" s="62"/>
      <c r="BG52" s="62"/>
      <c r="BH52" s="62">
        <f t="shared" si="48"/>
        <v>20.738999999999997</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HABITATS!E54</f>
        <v>43.97</v>
      </c>
      <c r="C53" s="62"/>
      <c r="D53" s="62"/>
      <c r="E53" s="62">
        <f t="shared" ref="E53:BK57" si="49">$B53</f>
        <v>43.97</v>
      </c>
      <c r="F53" s="62"/>
      <c r="G53" s="62"/>
      <c r="H53" s="62"/>
      <c r="I53" s="62"/>
      <c r="J53" s="62"/>
      <c r="K53" s="62"/>
      <c r="L53" s="62">
        <f t="shared" ref="L53:BG53" si="50">$B53</f>
        <v>43.97</v>
      </c>
      <c r="M53" s="62"/>
      <c r="N53" s="62">
        <f t="shared" si="50"/>
        <v>43.97</v>
      </c>
      <c r="O53" s="62">
        <f t="shared" si="50"/>
        <v>43.97</v>
      </c>
      <c r="P53" s="62"/>
      <c r="Q53" s="62"/>
      <c r="R53" s="62"/>
      <c r="S53" s="62"/>
      <c r="T53" s="62"/>
      <c r="U53" s="62">
        <f t="shared" si="50"/>
        <v>43.97</v>
      </c>
      <c r="V53" s="62"/>
      <c r="W53" s="62">
        <f t="shared" si="50"/>
        <v>43.97</v>
      </c>
      <c r="X53" s="62">
        <f t="shared" si="50"/>
        <v>43.97</v>
      </c>
      <c r="Y53" s="62">
        <f t="shared" si="50"/>
        <v>43.97</v>
      </c>
      <c r="Z53" s="62">
        <f t="shared" si="50"/>
        <v>43.97</v>
      </c>
      <c r="AA53" s="62"/>
      <c r="AB53" s="62">
        <f>($B53)/100*3</f>
        <v>1.3190999999999999</v>
      </c>
      <c r="AC53" s="62">
        <f t="shared" si="50"/>
        <v>43.97</v>
      </c>
      <c r="AD53" s="62"/>
      <c r="AE53" s="62">
        <f t="shared" si="50"/>
        <v>43.97</v>
      </c>
      <c r="AF53" s="62">
        <f t="shared" si="50"/>
        <v>43.97</v>
      </c>
      <c r="AG53" s="62"/>
      <c r="AH53" s="62">
        <f>($B53)/100*3</f>
        <v>1.3190999999999999</v>
      </c>
      <c r="AI53" s="62">
        <f t="shared" si="50"/>
        <v>43.97</v>
      </c>
      <c r="AJ53" s="62"/>
      <c r="AK53" s="62"/>
      <c r="AL53" s="62"/>
      <c r="AM53" s="62"/>
      <c r="AN53" s="62"/>
      <c r="AO53" s="62">
        <f t="shared" si="50"/>
        <v>43.97</v>
      </c>
      <c r="AP53" s="62">
        <f t="shared" si="50"/>
        <v>43.97</v>
      </c>
      <c r="AQ53" s="62"/>
      <c r="AR53" s="62">
        <f t="shared" si="50"/>
        <v>43.97</v>
      </c>
      <c r="AS53" s="62"/>
      <c r="AT53" s="62">
        <f t="shared" si="50"/>
        <v>43.97</v>
      </c>
      <c r="AU53" s="62"/>
      <c r="AV53" s="62">
        <f t="shared" si="50"/>
        <v>43.97</v>
      </c>
      <c r="AW53" s="62">
        <f t="shared" si="50"/>
        <v>43.97</v>
      </c>
      <c r="AX53" s="62"/>
      <c r="AY53" s="62"/>
      <c r="AZ53" s="62">
        <f t="shared" si="50"/>
        <v>43.97</v>
      </c>
      <c r="BA53" s="62">
        <f t="shared" si="50"/>
        <v>43.97</v>
      </c>
      <c r="BB53" s="62">
        <f t="shared" si="50"/>
        <v>43.97</v>
      </c>
      <c r="BC53" s="62"/>
      <c r="BD53" s="62">
        <f t="shared" si="50"/>
        <v>43.97</v>
      </c>
      <c r="BE53" s="62">
        <f t="shared" si="50"/>
        <v>43.97</v>
      </c>
      <c r="BF53" s="62">
        <f t="shared" si="50"/>
        <v>43.97</v>
      </c>
      <c r="BG53" s="62">
        <f t="shared" si="50"/>
        <v>43.97</v>
      </c>
      <c r="BH53" s="62"/>
      <c r="BI53" s="62"/>
      <c r="BJ53" s="62"/>
      <c r="BK53" s="62"/>
      <c r="BL53" s="62">
        <f t="shared" ref="BL53:CL59" si="51">$B53</f>
        <v>43.97</v>
      </c>
      <c r="BM53" s="62">
        <f t="shared" si="51"/>
        <v>43.97</v>
      </c>
      <c r="BN53" s="62"/>
      <c r="BO53" s="62"/>
      <c r="BP53" s="62">
        <f t="shared" si="51"/>
        <v>43.97</v>
      </c>
      <c r="BQ53" s="62">
        <f t="shared" si="51"/>
        <v>43.97</v>
      </c>
      <c r="BR53" s="62"/>
      <c r="BS53" s="62"/>
      <c r="BT53" s="62">
        <f t="shared" si="51"/>
        <v>43.97</v>
      </c>
      <c r="BU53" s="62"/>
      <c r="BV53" s="62">
        <f t="shared" si="51"/>
        <v>43.97</v>
      </c>
      <c r="BW53" s="62">
        <f t="shared" si="51"/>
        <v>43.97</v>
      </c>
      <c r="BX53" s="62">
        <f t="shared" si="51"/>
        <v>43.97</v>
      </c>
      <c r="BY53" s="62">
        <f t="shared" si="51"/>
        <v>43.97</v>
      </c>
      <c r="BZ53" s="62"/>
      <c r="CA53" s="62"/>
      <c r="CB53" s="62"/>
      <c r="CC53" s="62"/>
      <c r="CD53" s="62"/>
      <c r="CE53" s="62"/>
      <c r="CF53" s="62"/>
      <c r="CG53" s="62">
        <f t="shared" ref="CG53" si="52">$B53</f>
        <v>43.97</v>
      </c>
      <c r="CH53" s="62"/>
      <c r="CI53" s="62"/>
      <c r="CJ53" s="62">
        <f t="shared" si="51"/>
        <v>43.97</v>
      </c>
      <c r="CK53" s="62">
        <f t="shared" si="51"/>
        <v>43.97</v>
      </c>
      <c r="CL53" s="62"/>
    </row>
    <row r="54" spans="1:90" x14ac:dyDescent="0.3">
      <c r="A54" s="52" t="str">
        <f>HABITATS!A13</f>
        <v>J1.3</v>
      </c>
      <c r="B54" s="79">
        <f>HABITATS!E55</f>
        <v>4.4000000000000004</v>
      </c>
      <c r="C54" s="62"/>
      <c r="D54" s="62"/>
      <c r="E54" s="62">
        <f t="shared" si="49"/>
        <v>4.4000000000000004</v>
      </c>
      <c r="F54" s="62"/>
      <c r="G54" s="62"/>
      <c r="H54" s="62"/>
      <c r="I54" s="62"/>
      <c r="J54" s="62"/>
      <c r="K54" s="62">
        <f t="shared" ref="K54:BH57" si="53">$B54</f>
        <v>4.4000000000000004</v>
      </c>
      <c r="L54" s="62">
        <f t="shared" si="53"/>
        <v>4.4000000000000004</v>
      </c>
      <c r="M54" s="62">
        <f t="shared" si="53"/>
        <v>4.4000000000000004</v>
      </c>
      <c r="N54" s="62">
        <f t="shared" si="53"/>
        <v>4.4000000000000004</v>
      </c>
      <c r="O54" s="62">
        <f t="shared" si="53"/>
        <v>4.4000000000000004</v>
      </c>
      <c r="P54" s="62"/>
      <c r="Q54" s="62"/>
      <c r="R54" s="62">
        <f t="shared" si="53"/>
        <v>4.4000000000000004</v>
      </c>
      <c r="S54" s="62">
        <f t="shared" si="53"/>
        <v>4.4000000000000004</v>
      </c>
      <c r="T54" s="62">
        <f t="shared" si="53"/>
        <v>4.4000000000000004</v>
      </c>
      <c r="U54" s="62">
        <f t="shared" si="53"/>
        <v>4.4000000000000004</v>
      </c>
      <c r="V54" s="62">
        <f t="shared" si="53"/>
        <v>4.4000000000000004</v>
      </c>
      <c r="W54" s="62">
        <f t="shared" si="53"/>
        <v>4.4000000000000004</v>
      </c>
      <c r="X54" s="62">
        <f t="shared" si="53"/>
        <v>4.4000000000000004</v>
      </c>
      <c r="Y54" s="62">
        <f t="shared" si="53"/>
        <v>4.4000000000000004</v>
      </c>
      <c r="Z54" s="62">
        <f t="shared" si="53"/>
        <v>4.4000000000000004</v>
      </c>
      <c r="AA54" s="62"/>
      <c r="AB54" s="62">
        <f t="shared" si="53"/>
        <v>4.4000000000000004</v>
      </c>
      <c r="AC54" s="62">
        <f t="shared" si="53"/>
        <v>4.4000000000000004</v>
      </c>
      <c r="AD54" s="62"/>
      <c r="AE54" s="62">
        <f t="shared" si="53"/>
        <v>4.4000000000000004</v>
      </c>
      <c r="AF54" s="62">
        <f t="shared" si="53"/>
        <v>4.4000000000000004</v>
      </c>
      <c r="AG54" s="62"/>
      <c r="AH54" s="62">
        <f t="shared" si="53"/>
        <v>4.4000000000000004</v>
      </c>
      <c r="AI54" s="62">
        <f t="shared" si="53"/>
        <v>4.4000000000000004</v>
      </c>
      <c r="AJ54" s="62"/>
      <c r="AK54" s="62">
        <f t="shared" si="53"/>
        <v>4.4000000000000004</v>
      </c>
      <c r="AL54" s="62">
        <f t="shared" si="53"/>
        <v>4.4000000000000004</v>
      </c>
      <c r="AM54" s="62">
        <f t="shared" si="53"/>
        <v>4.4000000000000004</v>
      </c>
      <c r="AN54" s="62"/>
      <c r="AO54" s="62">
        <f t="shared" si="53"/>
        <v>4.4000000000000004</v>
      </c>
      <c r="AP54" s="62">
        <f t="shared" si="53"/>
        <v>4.4000000000000004</v>
      </c>
      <c r="AQ54" s="62">
        <f t="shared" si="53"/>
        <v>4.4000000000000004</v>
      </c>
      <c r="AR54" s="62">
        <f t="shared" si="53"/>
        <v>4.4000000000000004</v>
      </c>
      <c r="AS54" s="62">
        <f t="shared" si="53"/>
        <v>4.4000000000000004</v>
      </c>
      <c r="AT54" s="62">
        <f t="shared" si="53"/>
        <v>4.4000000000000004</v>
      </c>
      <c r="AU54" s="62">
        <f t="shared" si="53"/>
        <v>4.4000000000000004</v>
      </c>
      <c r="AV54" s="62">
        <f t="shared" si="53"/>
        <v>4.4000000000000004</v>
      </c>
      <c r="AW54" s="62">
        <f t="shared" si="53"/>
        <v>4.4000000000000004</v>
      </c>
      <c r="AX54" s="62">
        <f t="shared" si="53"/>
        <v>4.4000000000000004</v>
      </c>
      <c r="AY54" s="62">
        <f t="shared" si="53"/>
        <v>4.4000000000000004</v>
      </c>
      <c r="AZ54" s="62">
        <f t="shared" si="53"/>
        <v>4.4000000000000004</v>
      </c>
      <c r="BA54" s="62">
        <f t="shared" si="53"/>
        <v>4.4000000000000004</v>
      </c>
      <c r="BB54" s="62">
        <f t="shared" si="53"/>
        <v>4.4000000000000004</v>
      </c>
      <c r="BC54" s="62">
        <f t="shared" si="53"/>
        <v>4.4000000000000004</v>
      </c>
      <c r="BD54" s="62"/>
      <c r="BE54" s="62"/>
      <c r="BF54" s="62"/>
      <c r="BG54" s="62"/>
      <c r="BH54" s="62">
        <f t="shared" si="53"/>
        <v>4.4000000000000004</v>
      </c>
      <c r="BI54" s="62"/>
      <c r="BJ54" s="62"/>
      <c r="BK54" s="62"/>
      <c r="BL54" s="62"/>
      <c r="BM54" s="62"/>
      <c r="BN54" s="62"/>
      <c r="BO54" s="62"/>
      <c r="BP54" s="62"/>
      <c r="BQ54" s="62"/>
      <c r="BR54" s="62"/>
      <c r="BS54" s="62"/>
      <c r="BT54" s="62"/>
      <c r="BU54" s="62"/>
      <c r="BV54" s="62"/>
      <c r="BW54" s="62">
        <f t="shared" si="51"/>
        <v>4.4000000000000004</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HABITATS!E56</f>
        <v>0.252</v>
      </c>
      <c r="C55" s="62">
        <f t="shared" ref="C55:C57" si="54">$B55</f>
        <v>0.252</v>
      </c>
      <c r="D55" s="62"/>
      <c r="E55" s="62">
        <f t="shared" si="49"/>
        <v>0.252</v>
      </c>
      <c r="F55" s="62"/>
      <c r="G55" s="62"/>
      <c r="H55" s="62">
        <f t="shared" si="49"/>
        <v>0.252</v>
      </c>
      <c r="I55" s="62">
        <f t="shared" si="49"/>
        <v>0.252</v>
      </c>
      <c r="J55" s="62">
        <f t="shared" si="49"/>
        <v>0.252</v>
      </c>
      <c r="K55" s="62"/>
      <c r="L55" s="62">
        <f t="shared" si="53"/>
        <v>0.252</v>
      </c>
      <c r="M55" s="62"/>
      <c r="N55" s="62"/>
      <c r="O55" s="62">
        <f t="shared" si="53"/>
        <v>0.252</v>
      </c>
      <c r="P55" s="62"/>
      <c r="Q55" s="62"/>
      <c r="R55" s="62">
        <f t="shared" si="53"/>
        <v>0.252</v>
      </c>
      <c r="S55" s="62">
        <f t="shared" si="53"/>
        <v>0.252</v>
      </c>
      <c r="T55" s="62">
        <f t="shared" si="53"/>
        <v>0.252</v>
      </c>
      <c r="U55" s="62">
        <f t="shared" si="53"/>
        <v>0.252</v>
      </c>
      <c r="V55" s="62">
        <f t="shared" si="53"/>
        <v>0.252</v>
      </c>
      <c r="W55" s="62"/>
      <c r="X55" s="62">
        <f t="shared" si="53"/>
        <v>0.252</v>
      </c>
      <c r="Y55" s="62">
        <f t="shared" si="53"/>
        <v>0.252</v>
      </c>
      <c r="Z55" s="62"/>
      <c r="AA55" s="62"/>
      <c r="AB55" s="62"/>
      <c r="AC55" s="62">
        <f t="shared" si="53"/>
        <v>0.252</v>
      </c>
      <c r="AD55" s="62"/>
      <c r="AE55" s="62">
        <f t="shared" si="53"/>
        <v>0.252</v>
      </c>
      <c r="AF55" s="62">
        <f t="shared" si="53"/>
        <v>0.252</v>
      </c>
      <c r="AG55" s="62"/>
      <c r="AH55" s="62"/>
      <c r="AI55" s="62"/>
      <c r="AJ55" s="62"/>
      <c r="AK55" s="62"/>
      <c r="AL55" s="62"/>
      <c r="AM55" s="62">
        <f t="shared" si="53"/>
        <v>0.252</v>
      </c>
      <c r="AN55" s="62"/>
      <c r="AO55" s="62">
        <f t="shared" si="53"/>
        <v>0.252</v>
      </c>
      <c r="AP55" s="62">
        <f t="shared" si="53"/>
        <v>0.252</v>
      </c>
      <c r="AQ55" s="62">
        <f t="shared" si="53"/>
        <v>0.252</v>
      </c>
      <c r="AR55" s="62"/>
      <c r="AS55" s="62">
        <f t="shared" si="53"/>
        <v>0.252</v>
      </c>
      <c r="AT55" s="62">
        <f t="shared" si="53"/>
        <v>0.252</v>
      </c>
      <c r="AU55" s="62"/>
      <c r="AV55" s="62">
        <f t="shared" si="53"/>
        <v>0.252</v>
      </c>
      <c r="AW55" s="62"/>
      <c r="AX55" s="62"/>
      <c r="AY55" s="62"/>
      <c r="AZ55" s="62">
        <f t="shared" si="53"/>
        <v>0.252</v>
      </c>
      <c r="BA55" s="62"/>
      <c r="BB55" s="62"/>
      <c r="BC55" s="62">
        <f t="shared" si="53"/>
        <v>0.252</v>
      </c>
      <c r="BD55" s="62">
        <f t="shared" si="53"/>
        <v>0.252</v>
      </c>
      <c r="BE55" s="62"/>
      <c r="BF55" s="62"/>
      <c r="BG55" s="62"/>
      <c r="BH55" s="62"/>
      <c r="BI55" s="62"/>
      <c r="BJ55" s="62"/>
      <c r="BK55" s="62"/>
      <c r="BL55" s="62"/>
      <c r="BM55" s="62"/>
      <c r="BN55" s="62">
        <f t="shared" si="51"/>
        <v>0.252</v>
      </c>
      <c r="BO55" s="62"/>
      <c r="BP55" s="62">
        <f t="shared" si="51"/>
        <v>0.252</v>
      </c>
      <c r="BQ55" s="62">
        <f t="shared" si="51"/>
        <v>0.252</v>
      </c>
      <c r="BR55" s="62">
        <f t="shared" si="51"/>
        <v>0.252</v>
      </c>
      <c r="BS55" s="62">
        <f t="shared" si="51"/>
        <v>0.252</v>
      </c>
      <c r="BT55" s="62">
        <f t="shared" si="51"/>
        <v>0.252</v>
      </c>
      <c r="BU55" s="62"/>
      <c r="BV55" s="62"/>
      <c r="BW55" s="62">
        <f t="shared" si="51"/>
        <v>0.252</v>
      </c>
      <c r="BX55" s="62">
        <f t="shared" si="51"/>
        <v>0.252</v>
      </c>
      <c r="BY55" s="62">
        <f t="shared" si="51"/>
        <v>0.252</v>
      </c>
      <c r="BZ55" s="62">
        <f t="shared" si="51"/>
        <v>0.252</v>
      </c>
      <c r="CA55" s="62">
        <f t="shared" si="51"/>
        <v>0.252</v>
      </c>
      <c r="CB55" s="62">
        <f t="shared" si="51"/>
        <v>0.252</v>
      </c>
      <c r="CC55" s="62">
        <f t="shared" si="51"/>
        <v>0.252</v>
      </c>
      <c r="CD55" s="62"/>
      <c r="CE55" s="62"/>
      <c r="CF55" s="62"/>
      <c r="CG55" s="62"/>
      <c r="CH55" s="62"/>
      <c r="CI55" s="62"/>
      <c r="CJ55" s="62">
        <f t="shared" si="51"/>
        <v>0.252</v>
      </c>
      <c r="CK55" s="62">
        <f t="shared" si="51"/>
        <v>0.252</v>
      </c>
      <c r="CL55" s="62">
        <f t="shared" si="51"/>
        <v>0.252</v>
      </c>
    </row>
    <row r="56" spans="1:90" x14ac:dyDescent="0.3">
      <c r="A56" s="52" t="str">
        <f>HABITATS!A15</f>
        <v>J2.2</v>
      </c>
      <c r="B56" s="79">
        <f>HABITATS!E57</f>
        <v>0.182</v>
      </c>
      <c r="C56" s="62">
        <f t="shared" si="54"/>
        <v>0.182</v>
      </c>
      <c r="D56" s="62">
        <v>0.08</v>
      </c>
      <c r="E56" s="62">
        <f t="shared" si="49"/>
        <v>0.182</v>
      </c>
      <c r="F56" s="62"/>
      <c r="G56" s="62"/>
      <c r="H56" s="62">
        <f t="shared" si="49"/>
        <v>0.182</v>
      </c>
      <c r="I56" s="62">
        <f t="shared" si="49"/>
        <v>0.182</v>
      </c>
      <c r="J56" s="62">
        <f t="shared" si="49"/>
        <v>0.182</v>
      </c>
      <c r="K56" s="62"/>
      <c r="L56" s="62">
        <f t="shared" si="53"/>
        <v>0.182</v>
      </c>
      <c r="M56" s="62"/>
      <c r="N56" s="62"/>
      <c r="O56" s="62">
        <f t="shared" si="53"/>
        <v>0.182</v>
      </c>
      <c r="P56" s="62"/>
      <c r="Q56" s="62"/>
      <c r="R56" s="62">
        <f t="shared" si="53"/>
        <v>0.182</v>
      </c>
      <c r="S56" s="62">
        <f t="shared" si="53"/>
        <v>0.182</v>
      </c>
      <c r="T56" s="62">
        <f t="shared" si="53"/>
        <v>0.182</v>
      </c>
      <c r="U56" s="62">
        <f t="shared" si="53"/>
        <v>0.182</v>
      </c>
      <c r="V56" s="62">
        <f t="shared" si="53"/>
        <v>0.182</v>
      </c>
      <c r="W56" s="62"/>
      <c r="X56" s="62">
        <f t="shared" si="53"/>
        <v>0.182</v>
      </c>
      <c r="Y56" s="62">
        <f t="shared" si="53"/>
        <v>0.182</v>
      </c>
      <c r="Z56" s="62"/>
      <c r="AA56" s="62"/>
      <c r="AB56" s="62"/>
      <c r="AC56" s="62">
        <f t="shared" si="53"/>
        <v>0.182</v>
      </c>
      <c r="AD56" s="62"/>
      <c r="AE56" s="62">
        <f t="shared" si="53"/>
        <v>0.182</v>
      </c>
      <c r="AF56" s="62">
        <f t="shared" si="53"/>
        <v>0.182</v>
      </c>
      <c r="AG56" s="62"/>
      <c r="AH56" s="62"/>
      <c r="AI56" s="62"/>
      <c r="AJ56" s="62"/>
      <c r="AK56" s="62"/>
      <c r="AL56" s="62"/>
      <c r="AM56" s="62">
        <f t="shared" si="53"/>
        <v>0.182</v>
      </c>
      <c r="AN56" s="62"/>
      <c r="AO56" s="62">
        <f t="shared" si="53"/>
        <v>0.182</v>
      </c>
      <c r="AP56" s="62">
        <f t="shared" si="53"/>
        <v>0.182</v>
      </c>
      <c r="AQ56" s="62">
        <f t="shared" si="53"/>
        <v>0.182</v>
      </c>
      <c r="AR56" s="62"/>
      <c r="AS56" s="62">
        <f t="shared" si="53"/>
        <v>0.182</v>
      </c>
      <c r="AT56" s="62">
        <f t="shared" si="53"/>
        <v>0.182</v>
      </c>
      <c r="AU56" s="62"/>
      <c r="AV56" s="62">
        <f t="shared" si="53"/>
        <v>0.182</v>
      </c>
      <c r="AW56" s="62"/>
      <c r="AX56" s="62"/>
      <c r="AY56" s="62"/>
      <c r="AZ56" s="62">
        <f t="shared" si="53"/>
        <v>0.182</v>
      </c>
      <c r="BA56" s="62"/>
      <c r="BB56" s="62"/>
      <c r="BC56" s="62">
        <f t="shared" si="53"/>
        <v>0.182</v>
      </c>
      <c r="BD56" s="62">
        <f t="shared" si="53"/>
        <v>0.182</v>
      </c>
      <c r="BE56" s="62"/>
      <c r="BF56" s="62"/>
      <c r="BG56" s="62"/>
      <c r="BH56" s="62"/>
      <c r="BI56" s="62"/>
      <c r="BJ56" s="62"/>
      <c r="BK56" s="62"/>
      <c r="BL56" s="62"/>
      <c r="BM56" s="62"/>
      <c r="BN56" s="62">
        <f t="shared" si="51"/>
        <v>0.182</v>
      </c>
      <c r="BO56" s="62"/>
      <c r="BP56" s="62">
        <f t="shared" si="51"/>
        <v>0.182</v>
      </c>
      <c r="BQ56" s="62">
        <f t="shared" si="51"/>
        <v>0.182</v>
      </c>
      <c r="BR56" s="62">
        <f t="shared" si="51"/>
        <v>0.182</v>
      </c>
      <c r="BS56" s="62">
        <f t="shared" si="51"/>
        <v>0.182</v>
      </c>
      <c r="BT56" s="62">
        <f t="shared" si="51"/>
        <v>0.182</v>
      </c>
      <c r="BU56" s="62"/>
      <c r="BV56" s="62"/>
      <c r="BW56" s="62">
        <f t="shared" si="51"/>
        <v>0.182</v>
      </c>
      <c r="BX56" s="62"/>
      <c r="BY56" s="62">
        <f t="shared" si="51"/>
        <v>0.182</v>
      </c>
      <c r="BZ56" s="62">
        <f t="shared" si="51"/>
        <v>0.182</v>
      </c>
      <c r="CA56" s="62">
        <f t="shared" si="51"/>
        <v>0.182</v>
      </c>
      <c r="CB56" s="62"/>
      <c r="CC56" s="62">
        <f t="shared" si="51"/>
        <v>0.182</v>
      </c>
      <c r="CD56" s="62"/>
      <c r="CE56" s="62"/>
      <c r="CF56" s="62"/>
      <c r="CG56" s="62"/>
      <c r="CH56" s="62"/>
      <c r="CI56" s="62"/>
      <c r="CJ56" s="62">
        <f t="shared" si="51"/>
        <v>0.182</v>
      </c>
      <c r="CK56" s="62">
        <f t="shared" si="51"/>
        <v>0.182</v>
      </c>
      <c r="CL56" s="62">
        <f t="shared" si="51"/>
        <v>0.182</v>
      </c>
    </row>
    <row r="57" spans="1:90" x14ac:dyDescent="0.3">
      <c r="A57" s="52" t="str">
        <f>HABITATS!A16</f>
        <v>J2.3</v>
      </c>
      <c r="B57" s="79">
        <f>HABITATS!E58</f>
        <v>1.1499999999999999</v>
      </c>
      <c r="C57" s="62">
        <f t="shared" si="54"/>
        <v>1.1499999999999999</v>
      </c>
      <c r="D57" s="62">
        <v>0.379</v>
      </c>
      <c r="E57" s="62">
        <f t="shared" si="49"/>
        <v>1.1499999999999999</v>
      </c>
      <c r="F57" s="62"/>
      <c r="G57" s="62"/>
      <c r="H57" s="62">
        <f t="shared" si="49"/>
        <v>1.1499999999999999</v>
      </c>
      <c r="I57" s="62">
        <f t="shared" si="49"/>
        <v>1.1499999999999999</v>
      </c>
      <c r="J57" s="62">
        <f t="shared" si="49"/>
        <v>1.1499999999999999</v>
      </c>
      <c r="K57" s="62"/>
      <c r="L57" s="62">
        <f t="shared" si="53"/>
        <v>1.1499999999999999</v>
      </c>
      <c r="M57" s="62"/>
      <c r="N57" s="62"/>
      <c r="O57" s="62">
        <f t="shared" si="53"/>
        <v>1.1499999999999999</v>
      </c>
      <c r="P57" s="62"/>
      <c r="Q57" s="62"/>
      <c r="R57" s="62">
        <f t="shared" si="53"/>
        <v>1.1499999999999999</v>
      </c>
      <c r="S57" s="62">
        <f t="shared" si="53"/>
        <v>1.1499999999999999</v>
      </c>
      <c r="T57" s="62">
        <f t="shared" si="53"/>
        <v>1.1499999999999999</v>
      </c>
      <c r="U57" s="62">
        <f t="shared" si="53"/>
        <v>1.1499999999999999</v>
      </c>
      <c r="V57" s="62">
        <f t="shared" si="53"/>
        <v>1.1499999999999999</v>
      </c>
      <c r="W57" s="62"/>
      <c r="X57" s="62">
        <f t="shared" si="53"/>
        <v>1.1499999999999999</v>
      </c>
      <c r="Y57" s="62">
        <f t="shared" si="53"/>
        <v>1.1499999999999999</v>
      </c>
      <c r="Z57" s="62"/>
      <c r="AA57" s="62"/>
      <c r="AB57" s="62"/>
      <c r="AC57" s="62">
        <f t="shared" si="53"/>
        <v>1.1499999999999999</v>
      </c>
      <c r="AD57" s="62"/>
      <c r="AE57" s="62">
        <f t="shared" si="53"/>
        <v>1.1499999999999999</v>
      </c>
      <c r="AF57" s="62">
        <f t="shared" si="53"/>
        <v>1.1499999999999999</v>
      </c>
      <c r="AG57" s="62"/>
      <c r="AH57" s="62"/>
      <c r="AI57" s="62"/>
      <c r="AJ57" s="62"/>
      <c r="AK57" s="62"/>
      <c r="AL57" s="62"/>
      <c r="AM57" s="62">
        <f t="shared" si="53"/>
        <v>1.1499999999999999</v>
      </c>
      <c r="AN57" s="62"/>
      <c r="AO57" s="62">
        <f t="shared" si="53"/>
        <v>1.1499999999999999</v>
      </c>
      <c r="AP57" s="62">
        <f t="shared" si="53"/>
        <v>1.1499999999999999</v>
      </c>
      <c r="AQ57" s="62">
        <f t="shared" si="53"/>
        <v>1.1499999999999999</v>
      </c>
      <c r="AR57" s="62"/>
      <c r="AS57" s="62">
        <f t="shared" si="53"/>
        <v>1.1499999999999999</v>
      </c>
      <c r="AT57" s="62">
        <f t="shared" si="53"/>
        <v>1.1499999999999999</v>
      </c>
      <c r="AU57" s="62"/>
      <c r="AV57" s="62">
        <f t="shared" si="53"/>
        <v>1.1499999999999999</v>
      </c>
      <c r="AW57" s="62"/>
      <c r="AX57" s="62"/>
      <c r="AY57" s="62"/>
      <c r="AZ57" s="62">
        <f t="shared" si="53"/>
        <v>1.1499999999999999</v>
      </c>
      <c r="BA57" s="62"/>
      <c r="BB57" s="62"/>
      <c r="BC57" s="62">
        <f t="shared" si="53"/>
        <v>1.1499999999999999</v>
      </c>
      <c r="BD57" s="62">
        <f t="shared" si="53"/>
        <v>1.1499999999999999</v>
      </c>
      <c r="BE57" s="62"/>
      <c r="BF57" s="62"/>
      <c r="BG57" s="62"/>
      <c r="BH57" s="62"/>
      <c r="BI57" s="62"/>
      <c r="BJ57" s="62"/>
      <c r="BK57" s="62">
        <f t="shared" si="49"/>
        <v>1.1499999999999999</v>
      </c>
      <c r="BL57" s="62"/>
      <c r="BM57" s="62">
        <f t="shared" si="51"/>
        <v>1.1499999999999999</v>
      </c>
      <c r="BN57" s="62">
        <f t="shared" si="51"/>
        <v>1.1499999999999999</v>
      </c>
      <c r="BO57" s="62">
        <f t="shared" si="51"/>
        <v>1.1499999999999999</v>
      </c>
      <c r="BP57" s="62">
        <f t="shared" si="51"/>
        <v>1.1499999999999999</v>
      </c>
      <c r="BQ57" s="62">
        <f t="shared" si="51"/>
        <v>1.1499999999999999</v>
      </c>
      <c r="BR57" s="62">
        <f t="shared" si="51"/>
        <v>1.1499999999999999</v>
      </c>
      <c r="BS57" s="62">
        <f t="shared" si="51"/>
        <v>1.1499999999999999</v>
      </c>
      <c r="BT57" s="62">
        <f t="shared" si="51"/>
        <v>1.1499999999999999</v>
      </c>
      <c r="BU57" s="62">
        <f t="shared" si="51"/>
        <v>1.1499999999999999</v>
      </c>
      <c r="BV57" s="62"/>
      <c r="BW57" s="62">
        <f t="shared" si="51"/>
        <v>1.1499999999999999</v>
      </c>
      <c r="BX57" s="62">
        <f t="shared" si="51"/>
        <v>1.1499999999999999</v>
      </c>
      <c r="BY57" s="62">
        <f t="shared" si="51"/>
        <v>1.1499999999999999</v>
      </c>
      <c r="BZ57" s="62">
        <f t="shared" si="51"/>
        <v>1.1499999999999999</v>
      </c>
      <c r="CA57" s="62">
        <f t="shared" si="51"/>
        <v>1.1499999999999999</v>
      </c>
      <c r="CB57" s="62">
        <f t="shared" si="51"/>
        <v>1.1499999999999999</v>
      </c>
      <c r="CC57" s="62">
        <f t="shared" si="51"/>
        <v>1.1499999999999999</v>
      </c>
      <c r="CD57" s="62"/>
      <c r="CE57" s="62"/>
      <c r="CF57" s="62"/>
      <c r="CG57" s="62"/>
      <c r="CH57" s="62"/>
      <c r="CI57" s="62"/>
      <c r="CJ57" s="62">
        <f t="shared" si="51"/>
        <v>1.1499999999999999</v>
      </c>
      <c r="CK57" s="62">
        <f t="shared" si="51"/>
        <v>1.1499999999999999</v>
      </c>
      <c r="CL57" s="62">
        <f t="shared" si="51"/>
        <v>1.1499999999999999</v>
      </c>
    </row>
    <row r="58" spans="1:90" x14ac:dyDescent="0.3">
      <c r="A58" s="52" t="str">
        <f>HABITATS!A17</f>
        <v>J2.8</v>
      </c>
      <c r="B58" s="79">
        <f>HABITATS!E59</f>
        <v>7.2999999999999995E-2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HABITATS!E60</f>
        <v>5.8999999999999997E-2</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51"/>
        <v>5.8999999999999997E-2</v>
      </c>
      <c r="BN59" s="62"/>
      <c r="BO59" s="62">
        <f t="shared" si="51"/>
        <v>5.8999999999999997E-2</v>
      </c>
      <c r="BP59" s="62">
        <f t="shared" si="51"/>
        <v>5.8999999999999997E-2</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HABITATS!E61</f>
        <v>0.86199999999999999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I61" si="55">SUM(B44:B60)</f>
        <v>84.201999999999984</v>
      </c>
      <c r="C61" s="63">
        <f t="shared" si="55"/>
        <v>1.5839999999999999</v>
      </c>
      <c r="D61" s="63">
        <v>0.45900000000000002</v>
      </c>
      <c r="E61" s="63">
        <f t="shared" si="55"/>
        <v>62.469000000000001</v>
      </c>
      <c r="F61" s="63">
        <f t="shared" si="55"/>
        <v>2.9369999999999998</v>
      </c>
      <c r="G61" s="63">
        <f t="shared" si="55"/>
        <v>3.0760000000000001</v>
      </c>
      <c r="H61" s="63">
        <f t="shared" si="55"/>
        <v>6.3089999999999993</v>
      </c>
      <c r="I61" s="63">
        <f t="shared" si="55"/>
        <v>6.4629999999999992</v>
      </c>
      <c r="J61" s="63">
        <f t="shared" si="55"/>
        <v>5.4559999999999995</v>
      </c>
      <c r="K61" s="63">
        <f t="shared" si="55"/>
        <v>4.4000000000000004</v>
      </c>
      <c r="L61" s="63">
        <f t="shared" si="55"/>
        <v>57.698999999999998</v>
      </c>
      <c r="M61" s="63">
        <f t="shared" si="55"/>
        <v>4.4000000000000004</v>
      </c>
      <c r="N61" s="63">
        <f t="shared" si="55"/>
        <v>57.793999999999997</v>
      </c>
      <c r="O61" s="63">
        <f t="shared" si="55"/>
        <v>59.321999999999996</v>
      </c>
      <c r="P61" s="63">
        <f t="shared" si="55"/>
        <v>3.718</v>
      </c>
      <c r="Q61" s="63">
        <f t="shared" si="55"/>
        <v>4.7249999999999996</v>
      </c>
      <c r="R61" s="63">
        <f t="shared" si="55"/>
        <v>10.863000000000001</v>
      </c>
      <c r="S61" s="63">
        <f t="shared" si="55"/>
        <v>10.653</v>
      </c>
      <c r="T61" s="63">
        <f t="shared" si="55"/>
        <v>10.807</v>
      </c>
      <c r="U61" s="63">
        <f t="shared" si="55"/>
        <v>53.881999999999998</v>
      </c>
      <c r="V61" s="63">
        <f t="shared" si="55"/>
        <v>10.863000000000001</v>
      </c>
      <c r="W61" s="63">
        <f t="shared" si="55"/>
        <v>56.324999999999996</v>
      </c>
      <c r="X61" s="63">
        <f t="shared" si="55"/>
        <v>54.679000000000002</v>
      </c>
      <c r="Y61" s="63">
        <f t="shared" si="55"/>
        <v>57.908999999999999</v>
      </c>
      <c r="Z61" s="63">
        <f t="shared" si="55"/>
        <v>56.114999999999995</v>
      </c>
      <c r="AA61" s="63">
        <f t="shared" si="55"/>
        <v>4.6689999999999996</v>
      </c>
      <c r="AB61" s="63">
        <f t="shared" si="55"/>
        <v>8.7951000000000015</v>
      </c>
      <c r="AC61" s="63">
        <f t="shared" si="55"/>
        <v>53.881999999999998</v>
      </c>
      <c r="AD61" s="63">
        <f t="shared" si="55"/>
        <v>4.6689999999999996</v>
      </c>
      <c r="AE61" s="63">
        <f t="shared" si="55"/>
        <v>57.755000000000003</v>
      </c>
      <c r="AF61" s="63">
        <f t="shared" si="55"/>
        <v>59.321999999999996</v>
      </c>
      <c r="AG61" s="63">
        <f t="shared" si="55"/>
        <v>4.7249999999999996</v>
      </c>
      <c r="AH61" s="63">
        <f t="shared" si="55"/>
        <v>10.3881</v>
      </c>
      <c r="AI61" s="63">
        <f t="shared" si="55"/>
        <v>56.114999999999995</v>
      </c>
      <c r="AJ61" s="63">
        <f t="shared" si="55"/>
        <v>4.6689999999999996</v>
      </c>
      <c r="AK61" s="63">
        <f t="shared" si="55"/>
        <v>9.2789999999999999</v>
      </c>
      <c r="AL61" s="63">
        <f t="shared" si="55"/>
        <v>7.532</v>
      </c>
      <c r="AM61" s="63">
        <f t="shared" si="55"/>
        <v>10.863000000000001</v>
      </c>
      <c r="AN61" s="63">
        <f t="shared" si="55"/>
        <v>6.85</v>
      </c>
      <c r="AO61" s="63">
        <f t="shared" si="55"/>
        <v>57.908999999999999</v>
      </c>
      <c r="AP61" s="63">
        <f t="shared" si="55"/>
        <v>57.755000000000003</v>
      </c>
      <c r="AQ61" s="63">
        <f t="shared" si="55"/>
        <v>10.653</v>
      </c>
      <c r="AR61" s="63">
        <f t="shared" si="55"/>
        <v>52.088000000000001</v>
      </c>
      <c r="AS61" s="63">
        <f t="shared" si="55"/>
        <v>10.863000000000001</v>
      </c>
      <c r="AT61" s="63">
        <f t="shared" si="55"/>
        <v>57.755000000000003</v>
      </c>
      <c r="AU61" s="63">
        <f t="shared" si="55"/>
        <v>9.0689999999999991</v>
      </c>
      <c r="AV61" s="63">
        <f t="shared" si="55"/>
        <v>54.622999999999998</v>
      </c>
      <c r="AW61" s="63">
        <f t="shared" si="55"/>
        <v>56.170999999999999</v>
      </c>
      <c r="AX61" s="63">
        <f t="shared" si="55"/>
        <v>9.125</v>
      </c>
      <c r="AY61" s="63">
        <f t="shared" si="55"/>
        <v>9.125</v>
      </c>
      <c r="AZ61" s="63">
        <f t="shared" si="55"/>
        <v>60.636000000000003</v>
      </c>
      <c r="BA61" s="63">
        <f t="shared" si="55"/>
        <v>57.737999999999992</v>
      </c>
      <c r="BB61" s="63">
        <f t="shared" si="55"/>
        <v>57.793999999999997</v>
      </c>
      <c r="BC61" s="63">
        <f t="shared" si="55"/>
        <v>37.460999999999999</v>
      </c>
      <c r="BD61" s="63">
        <f t="shared" si="55"/>
        <v>48.63</v>
      </c>
      <c r="BE61" s="63">
        <f t="shared" si="55"/>
        <v>47.045999999999999</v>
      </c>
      <c r="BF61" s="63">
        <f t="shared" si="55"/>
        <v>51.869</v>
      </c>
      <c r="BG61" s="63">
        <f t="shared" si="55"/>
        <v>47.045999999999999</v>
      </c>
      <c r="BH61" s="63">
        <f t="shared" si="55"/>
        <v>25.138999999999996</v>
      </c>
      <c r="BI61" s="63">
        <f t="shared" si="55"/>
        <v>3.0760000000000001</v>
      </c>
      <c r="BJ61" s="63">
        <f t="shared" ref="BJ61:CL61" si="56">SUM(BJ44:BJ60)</f>
        <v>4.8789999999999996</v>
      </c>
      <c r="BK61" s="63">
        <f t="shared" si="56"/>
        <v>9.0489999999999995</v>
      </c>
      <c r="BL61" s="63">
        <f t="shared" si="56"/>
        <v>47.045999999999999</v>
      </c>
      <c r="BM61" s="63">
        <f t="shared" si="56"/>
        <v>53.077999999999996</v>
      </c>
      <c r="BN61" s="63">
        <f t="shared" si="56"/>
        <v>6.4629999999999992</v>
      </c>
      <c r="BO61" s="63">
        <f t="shared" si="56"/>
        <v>6.0319999999999991</v>
      </c>
      <c r="BP61" s="63">
        <f t="shared" si="56"/>
        <v>45.668999999999997</v>
      </c>
      <c r="BQ61" s="63">
        <f t="shared" si="56"/>
        <v>52.502000000000002</v>
      </c>
      <c r="BR61" s="63">
        <f t="shared" si="56"/>
        <v>6.4629999999999992</v>
      </c>
      <c r="BS61" s="63">
        <f t="shared" si="56"/>
        <v>6.4629999999999992</v>
      </c>
      <c r="BT61" s="63">
        <f t="shared" si="56"/>
        <v>52.404000000000003</v>
      </c>
      <c r="BU61" s="63">
        <f t="shared" si="56"/>
        <v>6.0289999999999999</v>
      </c>
      <c r="BV61" s="63">
        <f t="shared" si="56"/>
        <v>47.101999999999997</v>
      </c>
      <c r="BW61" s="63">
        <f t="shared" si="56"/>
        <v>57.908999999999999</v>
      </c>
      <c r="BX61" s="63">
        <f t="shared" si="56"/>
        <v>53.173000000000002</v>
      </c>
      <c r="BY61" s="63">
        <f t="shared" si="56"/>
        <v>53.355000000000004</v>
      </c>
      <c r="BZ61" s="63">
        <f t="shared" si="56"/>
        <v>9.3850000000000016</v>
      </c>
      <c r="CA61" s="63">
        <f t="shared" si="56"/>
        <v>6.3089999999999993</v>
      </c>
      <c r="CB61" s="63">
        <f t="shared" si="56"/>
        <v>5.1760000000000002</v>
      </c>
      <c r="CC61" s="63">
        <f t="shared" si="56"/>
        <v>4.8140000000000001</v>
      </c>
      <c r="CD61" s="63">
        <f t="shared" si="56"/>
        <v>7.7449999999999992</v>
      </c>
      <c r="CE61" s="63">
        <f t="shared" si="56"/>
        <v>7.8989999999999991</v>
      </c>
      <c r="CF61" s="63">
        <f t="shared" si="56"/>
        <v>4.6689999999999996</v>
      </c>
      <c r="CG61" s="63">
        <f t="shared" si="56"/>
        <v>53.911000000000001</v>
      </c>
      <c r="CH61" s="63">
        <f t="shared" si="56"/>
        <v>7.7449999999999992</v>
      </c>
      <c r="CI61" s="63">
        <f t="shared" si="56"/>
        <v>7.6059999999999999</v>
      </c>
      <c r="CJ61" s="63">
        <f t="shared" si="56"/>
        <v>56.39</v>
      </c>
      <c r="CK61" s="63">
        <f t="shared" si="56"/>
        <v>56.39</v>
      </c>
      <c r="CL61" s="63">
        <f t="shared" si="56"/>
        <v>5.3019999999999996</v>
      </c>
    </row>
    <row r="62" spans="1:90" x14ac:dyDescent="0.3">
      <c r="A62" s="54" t="s">
        <v>10</v>
      </c>
      <c r="B62" s="54" t="s">
        <v>0</v>
      </c>
      <c r="C62" s="54"/>
      <c r="D62" s="69"/>
      <c r="E62" s="69"/>
      <c r="Q62" s="61"/>
      <c r="BC62" s="69"/>
      <c r="BD62" s="69"/>
      <c r="BE62" s="69"/>
    </row>
    <row r="63" spans="1:90" x14ac:dyDescent="0.3">
      <c r="A63" s="52" t="str">
        <f>HABITATS!A3</f>
        <v>A1.1.2</v>
      </c>
      <c r="B63" s="81">
        <f>HABITATS!F45</f>
        <v>2.3959999999999999</v>
      </c>
      <c r="C63" s="62"/>
      <c r="D63" s="62"/>
      <c r="E63" s="62">
        <f t="shared" ref="E63:J70" si="57">$B63</f>
        <v>2.3959999999999999</v>
      </c>
      <c r="F63" s="62"/>
      <c r="G63" s="62"/>
      <c r="H63" s="62">
        <f t="shared" si="57"/>
        <v>2.3959999999999999</v>
      </c>
      <c r="I63" s="62">
        <f t="shared" si="57"/>
        <v>2.3959999999999999</v>
      </c>
      <c r="J63" s="62">
        <f t="shared" si="57"/>
        <v>2.3959999999999999</v>
      </c>
      <c r="K63" s="62"/>
      <c r="L63" s="62">
        <f t="shared" ref="L63:AA69" si="58">$B63</f>
        <v>2.3959999999999999</v>
      </c>
      <c r="M63" s="62"/>
      <c r="N63" s="62">
        <f t="shared" si="58"/>
        <v>2.3959999999999999</v>
      </c>
      <c r="O63" s="62">
        <f t="shared" si="58"/>
        <v>2.3959999999999999</v>
      </c>
      <c r="P63" s="62">
        <f t="shared" si="58"/>
        <v>2.3959999999999999</v>
      </c>
      <c r="Q63" s="62">
        <f t="shared" si="58"/>
        <v>2.3959999999999999</v>
      </c>
      <c r="R63" s="62">
        <f t="shared" si="58"/>
        <v>2.3959999999999999</v>
      </c>
      <c r="S63" s="62">
        <f t="shared" si="58"/>
        <v>2.3959999999999999</v>
      </c>
      <c r="T63" s="62">
        <f t="shared" si="58"/>
        <v>2.3959999999999999</v>
      </c>
      <c r="U63" s="62">
        <f t="shared" si="58"/>
        <v>2.3959999999999999</v>
      </c>
      <c r="V63" s="62">
        <f t="shared" si="58"/>
        <v>2.3959999999999999</v>
      </c>
      <c r="W63" s="62">
        <f t="shared" si="58"/>
        <v>2.3959999999999999</v>
      </c>
      <c r="X63" s="62">
        <f t="shared" si="58"/>
        <v>2.3959999999999999</v>
      </c>
      <c r="Y63" s="62">
        <f t="shared" si="58"/>
        <v>2.3959999999999999</v>
      </c>
      <c r="Z63" s="62">
        <f t="shared" si="58"/>
        <v>2.3959999999999999</v>
      </c>
      <c r="AA63" s="62">
        <f t="shared" si="58"/>
        <v>2.3959999999999999</v>
      </c>
      <c r="AB63" s="62"/>
      <c r="AC63" s="62">
        <f t="shared" ref="AC63:BF64" si="59">$B63</f>
        <v>2.3959999999999999</v>
      </c>
      <c r="AD63" s="62">
        <f t="shared" si="59"/>
        <v>2.3959999999999999</v>
      </c>
      <c r="AE63" s="62">
        <f t="shared" si="59"/>
        <v>2.3959999999999999</v>
      </c>
      <c r="AF63" s="62">
        <f t="shared" si="59"/>
        <v>2.3959999999999999</v>
      </c>
      <c r="AG63" s="62">
        <f t="shared" si="59"/>
        <v>2.3959999999999999</v>
      </c>
      <c r="AH63" s="62">
        <f t="shared" si="59"/>
        <v>2.3959999999999999</v>
      </c>
      <c r="AI63" s="62">
        <f t="shared" si="59"/>
        <v>2.3959999999999999</v>
      </c>
      <c r="AJ63" s="62">
        <f t="shared" si="59"/>
        <v>2.3959999999999999</v>
      </c>
      <c r="AK63" s="62">
        <f t="shared" si="59"/>
        <v>2.3959999999999999</v>
      </c>
      <c r="AL63" s="62"/>
      <c r="AM63" s="62">
        <f t="shared" si="59"/>
        <v>2.3959999999999999</v>
      </c>
      <c r="AN63" s="62">
        <f t="shared" si="59"/>
        <v>2.3959999999999999</v>
      </c>
      <c r="AO63" s="62">
        <f t="shared" si="59"/>
        <v>2.3959999999999999</v>
      </c>
      <c r="AP63" s="62">
        <f t="shared" si="59"/>
        <v>2.3959999999999999</v>
      </c>
      <c r="AQ63" s="62">
        <f t="shared" si="59"/>
        <v>2.3959999999999999</v>
      </c>
      <c r="AR63" s="62">
        <f t="shared" si="59"/>
        <v>2.3959999999999999</v>
      </c>
      <c r="AS63" s="62">
        <f t="shared" si="59"/>
        <v>2.3959999999999999</v>
      </c>
      <c r="AT63" s="62">
        <f t="shared" si="59"/>
        <v>2.3959999999999999</v>
      </c>
      <c r="AU63" s="62">
        <f t="shared" si="59"/>
        <v>2.3959999999999999</v>
      </c>
      <c r="AV63" s="62">
        <f t="shared" si="59"/>
        <v>2.3959999999999999</v>
      </c>
      <c r="AW63" s="62">
        <f t="shared" si="59"/>
        <v>2.3959999999999999</v>
      </c>
      <c r="AX63" s="62">
        <f t="shared" si="59"/>
        <v>2.3959999999999999</v>
      </c>
      <c r="AY63" s="62">
        <f t="shared" si="59"/>
        <v>2.3959999999999999</v>
      </c>
      <c r="AZ63" s="62">
        <f t="shared" si="59"/>
        <v>2.3959999999999999</v>
      </c>
      <c r="BA63" s="62">
        <f t="shared" si="59"/>
        <v>2.3959999999999999</v>
      </c>
      <c r="BB63" s="62">
        <f t="shared" si="59"/>
        <v>2.3959999999999999</v>
      </c>
      <c r="BC63" s="62">
        <f t="shared" si="59"/>
        <v>2.3959999999999999</v>
      </c>
      <c r="BD63" s="62"/>
      <c r="BE63" s="62"/>
      <c r="BF63" s="62">
        <f t="shared" si="59"/>
        <v>2.3959999999999999</v>
      </c>
      <c r="BG63" s="62"/>
      <c r="BH63" s="62"/>
      <c r="BI63" s="62"/>
      <c r="BJ63" s="62">
        <f t="shared" ref="BJ63:CE66" si="60">$B63</f>
        <v>2.3959999999999999</v>
      </c>
      <c r="BK63" s="62">
        <f t="shared" si="60"/>
        <v>2.3959999999999999</v>
      </c>
      <c r="BL63" s="62"/>
      <c r="BM63" s="62">
        <f t="shared" si="60"/>
        <v>2.3959999999999999</v>
      </c>
      <c r="BN63" s="62">
        <f t="shared" si="60"/>
        <v>2.3959999999999999</v>
      </c>
      <c r="BO63" s="62">
        <f t="shared" si="60"/>
        <v>2.3959999999999999</v>
      </c>
      <c r="BP63" s="62"/>
      <c r="BQ63" s="62">
        <f t="shared" si="60"/>
        <v>2.3959999999999999</v>
      </c>
      <c r="BR63" s="62">
        <f t="shared" si="60"/>
        <v>2.3959999999999999</v>
      </c>
      <c r="BS63" s="62">
        <f t="shared" si="60"/>
        <v>2.3959999999999999</v>
      </c>
      <c r="BT63" s="62">
        <f t="shared" si="60"/>
        <v>2.3959999999999999</v>
      </c>
      <c r="BU63" s="62">
        <f t="shared" si="60"/>
        <v>2.3959999999999999</v>
      </c>
      <c r="BV63" s="62"/>
      <c r="BW63" s="62">
        <f t="shared" si="60"/>
        <v>2.3959999999999999</v>
      </c>
      <c r="BX63" s="62">
        <f t="shared" si="60"/>
        <v>2.3959999999999999</v>
      </c>
      <c r="BY63" s="62">
        <f t="shared" si="60"/>
        <v>2.3959999999999999</v>
      </c>
      <c r="BZ63" s="62">
        <f t="shared" si="60"/>
        <v>2.3959999999999999</v>
      </c>
      <c r="CA63" s="62">
        <f t="shared" si="60"/>
        <v>2.3959999999999999</v>
      </c>
      <c r="CB63" s="62">
        <f t="shared" si="60"/>
        <v>2.3959999999999999</v>
      </c>
      <c r="CC63" s="62"/>
      <c r="CD63" s="62">
        <f t="shared" si="60"/>
        <v>2.3959999999999999</v>
      </c>
      <c r="CE63" s="62">
        <f t="shared" si="60"/>
        <v>2.3959999999999999</v>
      </c>
      <c r="CF63" s="62">
        <f t="shared" ref="CF63:CL64" si="61">$B63</f>
        <v>2.3959999999999999</v>
      </c>
      <c r="CG63" s="62">
        <f t="shared" si="61"/>
        <v>2.3959999999999999</v>
      </c>
      <c r="CH63" s="62">
        <f t="shared" si="61"/>
        <v>2.3959999999999999</v>
      </c>
      <c r="CI63" s="62">
        <f t="shared" si="61"/>
        <v>2.3959999999999999</v>
      </c>
      <c r="CJ63" s="62">
        <f t="shared" si="61"/>
        <v>2.3959999999999999</v>
      </c>
      <c r="CK63" s="62">
        <f t="shared" si="61"/>
        <v>2.3959999999999999</v>
      </c>
      <c r="CL63" s="62">
        <f t="shared" si="61"/>
        <v>2.3959999999999999</v>
      </c>
    </row>
    <row r="64" spans="1:90" x14ac:dyDescent="0.3">
      <c r="A64" s="52" t="str">
        <f>HABITATS!A4</f>
        <v>A1.3.2</v>
      </c>
      <c r="B64" s="81">
        <f>HABITATS!F46</f>
        <v>0</v>
      </c>
      <c r="C64" s="62"/>
      <c r="D64" s="62"/>
      <c r="E64" s="62">
        <f t="shared" si="57"/>
        <v>0</v>
      </c>
      <c r="F64" s="62"/>
      <c r="G64" s="62"/>
      <c r="H64" s="62">
        <f t="shared" si="57"/>
        <v>0</v>
      </c>
      <c r="I64" s="62">
        <f t="shared" si="57"/>
        <v>0</v>
      </c>
      <c r="J64" s="62"/>
      <c r="K64" s="62"/>
      <c r="L64" s="62">
        <f t="shared" si="58"/>
        <v>0</v>
      </c>
      <c r="M64" s="62"/>
      <c r="N64" s="62">
        <f t="shared" si="58"/>
        <v>0</v>
      </c>
      <c r="O64" s="62">
        <f t="shared" si="58"/>
        <v>0</v>
      </c>
      <c r="P64" s="62"/>
      <c r="Q64" s="62">
        <f t="shared" si="58"/>
        <v>0</v>
      </c>
      <c r="R64" s="62">
        <f t="shared" si="58"/>
        <v>0</v>
      </c>
      <c r="S64" s="62">
        <f t="shared" si="58"/>
        <v>0</v>
      </c>
      <c r="T64" s="62">
        <f t="shared" si="58"/>
        <v>0</v>
      </c>
      <c r="U64" s="62"/>
      <c r="V64" s="62">
        <f t="shared" si="58"/>
        <v>0</v>
      </c>
      <c r="W64" s="62">
        <f t="shared" si="58"/>
        <v>0</v>
      </c>
      <c r="X64" s="62">
        <f t="shared" si="58"/>
        <v>0</v>
      </c>
      <c r="Y64" s="62">
        <f t="shared" si="58"/>
        <v>0</v>
      </c>
      <c r="Z64" s="62">
        <f t="shared" si="58"/>
        <v>0</v>
      </c>
      <c r="AA64" s="62">
        <f t="shared" si="58"/>
        <v>0</v>
      </c>
      <c r="AB64" s="62"/>
      <c r="AC64" s="62"/>
      <c r="AD64" s="62">
        <f t="shared" si="59"/>
        <v>0</v>
      </c>
      <c r="AE64" s="62">
        <f t="shared" si="59"/>
        <v>0</v>
      </c>
      <c r="AF64" s="62">
        <f t="shared" si="59"/>
        <v>0</v>
      </c>
      <c r="AG64" s="62">
        <f t="shared" si="59"/>
        <v>0</v>
      </c>
      <c r="AH64" s="62">
        <f t="shared" si="59"/>
        <v>0</v>
      </c>
      <c r="AI64" s="62">
        <f t="shared" si="59"/>
        <v>0</v>
      </c>
      <c r="AJ64" s="62">
        <f t="shared" si="59"/>
        <v>0</v>
      </c>
      <c r="AK64" s="62">
        <f t="shared" si="59"/>
        <v>0</v>
      </c>
      <c r="AL64" s="62"/>
      <c r="AM64" s="62">
        <f t="shared" si="59"/>
        <v>0</v>
      </c>
      <c r="AN64" s="62"/>
      <c r="AO64" s="62">
        <f t="shared" si="59"/>
        <v>0</v>
      </c>
      <c r="AP64" s="62">
        <f t="shared" si="59"/>
        <v>0</v>
      </c>
      <c r="AQ64" s="62">
        <f t="shared" si="59"/>
        <v>0</v>
      </c>
      <c r="AR64" s="62"/>
      <c r="AS64" s="62">
        <f t="shared" si="59"/>
        <v>0</v>
      </c>
      <c r="AT64" s="62">
        <f t="shared" si="59"/>
        <v>0</v>
      </c>
      <c r="AU64" s="62">
        <f t="shared" si="59"/>
        <v>0</v>
      </c>
      <c r="AV64" s="62">
        <f t="shared" si="59"/>
        <v>0</v>
      </c>
      <c r="AW64" s="62">
        <f t="shared" si="59"/>
        <v>0</v>
      </c>
      <c r="AX64" s="62">
        <f t="shared" si="59"/>
        <v>0</v>
      </c>
      <c r="AY64" s="62">
        <f t="shared" si="59"/>
        <v>0</v>
      </c>
      <c r="AZ64" s="62">
        <f t="shared" si="59"/>
        <v>0</v>
      </c>
      <c r="BA64" s="62">
        <f t="shared" si="59"/>
        <v>0</v>
      </c>
      <c r="BB64" s="62">
        <f t="shared" si="59"/>
        <v>0</v>
      </c>
      <c r="BC64" s="62">
        <f t="shared" si="59"/>
        <v>0</v>
      </c>
      <c r="BD64" s="62"/>
      <c r="BE64" s="62"/>
      <c r="BF64" s="62">
        <f t="shared" si="59"/>
        <v>0</v>
      </c>
      <c r="BG64" s="62"/>
      <c r="BH64" s="62"/>
      <c r="BI64" s="62"/>
      <c r="BJ64" s="62">
        <f t="shared" si="60"/>
        <v>0</v>
      </c>
      <c r="BK64" s="62">
        <f t="shared" si="60"/>
        <v>0</v>
      </c>
      <c r="BL64" s="62"/>
      <c r="BM64" s="62">
        <f t="shared" si="60"/>
        <v>0</v>
      </c>
      <c r="BN64" s="62">
        <f t="shared" si="60"/>
        <v>0</v>
      </c>
      <c r="BO64" s="62">
        <f t="shared" si="60"/>
        <v>0</v>
      </c>
      <c r="BP64" s="62"/>
      <c r="BQ64" s="62"/>
      <c r="BR64" s="62">
        <f t="shared" si="60"/>
        <v>0</v>
      </c>
      <c r="BS64" s="62">
        <f t="shared" si="60"/>
        <v>0</v>
      </c>
      <c r="BT64" s="62"/>
      <c r="BU64" s="62">
        <f t="shared" si="60"/>
        <v>0</v>
      </c>
      <c r="BV64" s="62"/>
      <c r="BW64" s="62">
        <f t="shared" si="60"/>
        <v>0</v>
      </c>
      <c r="BX64" s="62">
        <f t="shared" si="60"/>
        <v>0</v>
      </c>
      <c r="BY64" s="62">
        <f t="shared" si="60"/>
        <v>0</v>
      </c>
      <c r="BZ64" s="62">
        <f t="shared" si="60"/>
        <v>0</v>
      </c>
      <c r="CA64" s="62">
        <f t="shared" si="60"/>
        <v>0</v>
      </c>
      <c r="CB64" s="62"/>
      <c r="CC64" s="62"/>
      <c r="CD64" s="62">
        <f t="shared" si="60"/>
        <v>0</v>
      </c>
      <c r="CE64" s="62">
        <f t="shared" si="60"/>
        <v>0</v>
      </c>
      <c r="CF64" s="62">
        <f t="shared" si="61"/>
        <v>0</v>
      </c>
      <c r="CG64" s="62"/>
      <c r="CH64" s="62">
        <f t="shared" si="61"/>
        <v>0</v>
      </c>
      <c r="CI64" s="62">
        <f t="shared" si="61"/>
        <v>0</v>
      </c>
      <c r="CJ64" s="62">
        <f t="shared" si="61"/>
        <v>0</v>
      </c>
      <c r="CK64" s="62">
        <f t="shared" si="61"/>
        <v>0</v>
      </c>
      <c r="CL64" s="62"/>
    </row>
    <row r="65" spans="1:90" x14ac:dyDescent="0.3">
      <c r="A65" s="52" t="str">
        <f>HABITATS!A5</f>
        <v>A2.1</v>
      </c>
      <c r="B65" s="81">
        <f>HABITATS!F47</f>
        <v>0</v>
      </c>
      <c r="C65" s="62"/>
      <c r="D65" s="62"/>
      <c r="E65" s="62">
        <f t="shared" si="57"/>
        <v>0</v>
      </c>
      <c r="F65" s="62"/>
      <c r="G65" s="62"/>
      <c r="H65" s="62">
        <f t="shared" si="57"/>
        <v>0</v>
      </c>
      <c r="I65" s="62">
        <f t="shared" si="57"/>
        <v>0</v>
      </c>
      <c r="J65" s="62"/>
      <c r="K65" s="62"/>
      <c r="L65" s="62"/>
      <c r="M65" s="62"/>
      <c r="N65" s="62">
        <f t="shared" si="58"/>
        <v>0</v>
      </c>
      <c r="O65" s="62"/>
      <c r="P65" s="62"/>
      <c r="Q65" s="62">
        <f t="shared" si="58"/>
        <v>0</v>
      </c>
      <c r="R65" s="62">
        <f t="shared" si="58"/>
        <v>0</v>
      </c>
      <c r="S65" s="62"/>
      <c r="T65" s="62"/>
      <c r="U65" s="62">
        <f t="shared" ref="U65:BG69" si="62">$B65</f>
        <v>0</v>
      </c>
      <c r="V65" s="62">
        <f t="shared" si="62"/>
        <v>0</v>
      </c>
      <c r="W65" s="62">
        <f t="shared" si="62"/>
        <v>0</v>
      </c>
      <c r="X65" s="62">
        <f t="shared" si="62"/>
        <v>0</v>
      </c>
      <c r="Y65" s="62">
        <f t="shared" si="62"/>
        <v>0</v>
      </c>
      <c r="Z65" s="62"/>
      <c r="AA65" s="62"/>
      <c r="AB65" s="62"/>
      <c r="AC65" s="62">
        <f t="shared" si="62"/>
        <v>0</v>
      </c>
      <c r="AD65" s="62"/>
      <c r="AE65" s="62">
        <f t="shared" si="62"/>
        <v>0</v>
      </c>
      <c r="AF65" s="62"/>
      <c r="AG65" s="62">
        <f t="shared" si="62"/>
        <v>0</v>
      </c>
      <c r="AH65" s="62"/>
      <c r="AI65" s="62"/>
      <c r="AJ65" s="62"/>
      <c r="AK65" s="62">
        <f t="shared" si="62"/>
        <v>0</v>
      </c>
      <c r="AL65" s="62">
        <f t="shared" si="62"/>
        <v>0</v>
      </c>
      <c r="AM65" s="62">
        <f t="shared" si="62"/>
        <v>0</v>
      </c>
      <c r="AN65" s="62">
        <f t="shared" si="62"/>
        <v>0</v>
      </c>
      <c r="AO65" s="62">
        <f t="shared" si="62"/>
        <v>0</v>
      </c>
      <c r="AP65" s="62">
        <f t="shared" si="62"/>
        <v>0</v>
      </c>
      <c r="AQ65" s="62"/>
      <c r="AR65" s="62"/>
      <c r="AS65" s="62">
        <f t="shared" si="62"/>
        <v>0</v>
      </c>
      <c r="AT65" s="62">
        <f t="shared" si="62"/>
        <v>0</v>
      </c>
      <c r="AU65" s="62"/>
      <c r="AV65" s="62"/>
      <c r="AW65" s="62">
        <f t="shared" si="62"/>
        <v>0</v>
      </c>
      <c r="AX65" s="62">
        <f t="shared" si="62"/>
        <v>0</v>
      </c>
      <c r="AY65" s="62">
        <f t="shared" si="62"/>
        <v>0</v>
      </c>
      <c r="AZ65" s="62"/>
      <c r="BA65" s="62"/>
      <c r="BB65" s="62">
        <f t="shared" si="62"/>
        <v>0</v>
      </c>
      <c r="BC65" s="62">
        <f t="shared" si="62"/>
        <v>0</v>
      </c>
      <c r="BD65" s="62"/>
      <c r="BE65" s="62"/>
      <c r="BF65" s="62"/>
      <c r="BG65" s="62"/>
      <c r="BH65" s="62"/>
      <c r="BI65" s="62"/>
      <c r="BJ65" s="62">
        <f t="shared" ref="BI65:CE68" si="63">$B65</f>
        <v>0</v>
      </c>
      <c r="BK65" s="62"/>
      <c r="BL65" s="62"/>
      <c r="BM65" s="62"/>
      <c r="BN65" s="62">
        <f t="shared" si="60"/>
        <v>0</v>
      </c>
      <c r="BO65" s="62"/>
      <c r="BP65" s="62">
        <f t="shared" si="60"/>
        <v>0</v>
      </c>
      <c r="BQ65" s="62"/>
      <c r="BR65" s="62">
        <f t="shared" si="60"/>
        <v>0</v>
      </c>
      <c r="BS65" s="62">
        <f t="shared" si="60"/>
        <v>0</v>
      </c>
      <c r="BT65" s="62">
        <f t="shared" si="60"/>
        <v>0</v>
      </c>
      <c r="BU65" s="62">
        <f t="shared" si="60"/>
        <v>0</v>
      </c>
      <c r="BV65" s="62">
        <f t="shared" si="60"/>
        <v>0</v>
      </c>
      <c r="BW65" s="62">
        <f t="shared" si="60"/>
        <v>0</v>
      </c>
      <c r="BX65" s="62">
        <f t="shared" si="60"/>
        <v>0</v>
      </c>
      <c r="BY65" s="62">
        <f t="shared" si="60"/>
        <v>0</v>
      </c>
      <c r="BZ65" s="62">
        <f t="shared" si="60"/>
        <v>0</v>
      </c>
      <c r="CA65" s="62">
        <f t="shared" si="60"/>
        <v>0</v>
      </c>
      <c r="CB65" s="62">
        <f t="shared" si="60"/>
        <v>0</v>
      </c>
      <c r="CC65" s="62"/>
      <c r="CD65" s="62"/>
      <c r="CE65" s="62"/>
      <c r="CF65" s="62"/>
      <c r="CG65" s="62">
        <f t="shared" ref="CG65:CG70" si="64">$B65</f>
        <v>0</v>
      </c>
      <c r="CH65" s="62"/>
      <c r="CI65" s="62"/>
      <c r="CJ65" s="62"/>
      <c r="CK65" s="62"/>
      <c r="CL65" s="62"/>
    </row>
    <row r="66" spans="1:90" x14ac:dyDescent="0.3">
      <c r="A66" s="52" t="str">
        <f>HABITATS!A6</f>
        <v>A3.1</v>
      </c>
      <c r="B66" s="81">
        <f>HABITATS!F48</f>
        <v>0</v>
      </c>
      <c r="C66" s="62"/>
      <c r="D66" s="62"/>
      <c r="E66" s="62">
        <f t="shared" si="57"/>
        <v>0</v>
      </c>
      <c r="F66" s="62"/>
      <c r="G66" s="62"/>
      <c r="H66" s="62"/>
      <c r="I66" s="62">
        <f t="shared" si="57"/>
        <v>0</v>
      </c>
      <c r="J66" s="62">
        <f t="shared" si="57"/>
        <v>0</v>
      </c>
      <c r="K66" s="62"/>
      <c r="L66" s="62"/>
      <c r="M66" s="62"/>
      <c r="N66" s="62"/>
      <c r="O66" s="62"/>
      <c r="P66" s="62"/>
      <c r="Q66" s="62"/>
      <c r="R66" s="62">
        <f t="shared" si="58"/>
        <v>0</v>
      </c>
      <c r="S66" s="62"/>
      <c r="T66" s="62">
        <f t="shared" si="58"/>
        <v>0</v>
      </c>
      <c r="U66" s="62">
        <f t="shared" si="62"/>
        <v>0</v>
      </c>
      <c r="V66" s="62">
        <f t="shared" si="62"/>
        <v>0</v>
      </c>
      <c r="W66" s="62">
        <f t="shared" si="62"/>
        <v>0</v>
      </c>
      <c r="X66" s="62"/>
      <c r="Y66" s="62">
        <f t="shared" si="62"/>
        <v>0</v>
      </c>
      <c r="Z66" s="62"/>
      <c r="AA66" s="62"/>
      <c r="AB66" s="62"/>
      <c r="AC66" s="62">
        <f t="shared" si="62"/>
        <v>0</v>
      </c>
      <c r="AD66" s="62"/>
      <c r="AE66" s="62"/>
      <c r="AF66" s="62"/>
      <c r="AG66" s="62"/>
      <c r="AH66" s="62"/>
      <c r="AI66" s="62"/>
      <c r="AJ66" s="62"/>
      <c r="AK66" s="62">
        <f t="shared" si="62"/>
        <v>0</v>
      </c>
      <c r="AL66" s="62"/>
      <c r="AM66" s="62">
        <f t="shared" si="62"/>
        <v>0</v>
      </c>
      <c r="AN66" s="62"/>
      <c r="AO66" s="62">
        <f t="shared" si="62"/>
        <v>0</v>
      </c>
      <c r="AP66" s="62"/>
      <c r="AQ66" s="62"/>
      <c r="AR66" s="62"/>
      <c r="AS66" s="62">
        <f t="shared" si="62"/>
        <v>0</v>
      </c>
      <c r="AT66" s="62"/>
      <c r="AU66" s="62"/>
      <c r="AV66" s="62"/>
      <c r="AW66" s="62"/>
      <c r="AX66" s="62"/>
      <c r="AY66" s="62"/>
      <c r="AZ66" s="62"/>
      <c r="BA66" s="62"/>
      <c r="BB66" s="62"/>
      <c r="BC66" s="62"/>
      <c r="BD66" s="62"/>
      <c r="BE66" s="62"/>
      <c r="BF66" s="62">
        <f t="shared" si="62"/>
        <v>0</v>
      </c>
      <c r="BG66" s="62"/>
      <c r="BH66" s="62"/>
      <c r="BI66" s="62"/>
      <c r="BJ66" s="62">
        <f t="shared" si="63"/>
        <v>0</v>
      </c>
      <c r="BK66" s="62">
        <f t="shared" si="63"/>
        <v>0</v>
      </c>
      <c r="BL66" s="62"/>
      <c r="BM66" s="62">
        <f t="shared" si="60"/>
        <v>0</v>
      </c>
      <c r="BN66" s="62">
        <f t="shared" si="60"/>
        <v>0</v>
      </c>
      <c r="BO66" s="62">
        <f t="shared" si="60"/>
        <v>0</v>
      </c>
      <c r="BP66" s="62"/>
      <c r="BQ66" s="62">
        <f t="shared" si="60"/>
        <v>0</v>
      </c>
      <c r="BR66" s="62">
        <f t="shared" si="60"/>
        <v>0</v>
      </c>
      <c r="BS66" s="62">
        <f t="shared" si="60"/>
        <v>0</v>
      </c>
      <c r="BT66" s="62"/>
      <c r="BU66" s="62">
        <f t="shared" si="60"/>
        <v>0</v>
      </c>
      <c r="BV66" s="62"/>
      <c r="BW66" s="62">
        <f t="shared" si="60"/>
        <v>0</v>
      </c>
      <c r="BX66" s="62"/>
      <c r="BY66" s="62"/>
      <c r="BZ66" s="62"/>
      <c r="CA66" s="62"/>
      <c r="CB66" s="62"/>
      <c r="CC66" s="62">
        <f t="shared" ref="CC66:CK70" si="65">$B66</f>
        <v>0</v>
      </c>
      <c r="CD66" s="62"/>
      <c r="CE66" s="62">
        <f t="shared" si="65"/>
        <v>0</v>
      </c>
      <c r="CF66" s="62"/>
      <c r="CG66" s="62">
        <f t="shared" si="64"/>
        <v>0</v>
      </c>
      <c r="CH66" s="62"/>
      <c r="CI66" s="62"/>
      <c r="CJ66" s="62">
        <f t="shared" si="65"/>
        <v>0</v>
      </c>
      <c r="CK66" s="62">
        <f t="shared" si="65"/>
        <v>0</v>
      </c>
      <c r="CL66" s="62"/>
    </row>
    <row r="67" spans="1:90" x14ac:dyDescent="0.3">
      <c r="A67" s="52" t="str">
        <f>HABITATS!A7</f>
        <v>B2.2</v>
      </c>
      <c r="B67" s="81">
        <f>HABITATS!F49</f>
        <v>0.19400000000000001</v>
      </c>
      <c r="C67" s="62"/>
      <c r="D67" s="62"/>
      <c r="E67" s="62">
        <f t="shared" si="57"/>
        <v>0.19400000000000001</v>
      </c>
      <c r="F67" s="62"/>
      <c r="G67" s="62">
        <f t="shared" si="57"/>
        <v>0.19400000000000001</v>
      </c>
      <c r="H67" s="62"/>
      <c r="I67" s="62"/>
      <c r="J67" s="62"/>
      <c r="K67" s="62"/>
      <c r="L67" s="62">
        <f t="shared" si="58"/>
        <v>0.19400000000000001</v>
      </c>
      <c r="M67" s="62"/>
      <c r="N67" s="62">
        <f t="shared" si="58"/>
        <v>0.19400000000000001</v>
      </c>
      <c r="O67" s="62">
        <f t="shared" si="58"/>
        <v>0.19400000000000001</v>
      </c>
      <c r="P67" s="62"/>
      <c r="Q67" s="62"/>
      <c r="R67" s="62"/>
      <c r="S67" s="62"/>
      <c r="T67" s="62"/>
      <c r="U67" s="62"/>
      <c r="V67" s="62"/>
      <c r="W67" s="62">
        <f t="shared" si="62"/>
        <v>0.19400000000000001</v>
      </c>
      <c r="X67" s="62">
        <f t="shared" si="62"/>
        <v>0.19400000000000001</v>
      </c>
      <c r="Y67" s="62">
        <f t="shared" si="62"/>
        <v>0.19400000000000001</v>
      </c>
      <c r="Z67" s="62">
        <f t="shared" si="62"/>
        <v>0.19400000000000001</v>
      </c>
      <c r="AA67" s="62"/>
      <c r="AB67" s="62">
        <f t="shared" si="62"/>
        <v>0.19400000000000001</v>
      </c>
      <c r="AC67" s="62"/>
      <c r="AD67" s="62"/>
      <c r="AE67" s="62">
        <f t="shared" si="62"/>
        <v>0.19400000000000001</v>
      </c>
      <c r="AF67" s="62">
        <f t="shared" si="62"/>
        <v>0.19400000000000001</v>
      </c>
      <c r="AG67" s="62">
        <f t="shared" si="62"/>
        <v>0.19400000000000001</v>
      </c>
      <c r="AH67" s="62"/>
      <c r="AI67" s="62">
        <f t="shared" si="62"/>
        <v>0.19400000000000001</v>
      </c>
      <c r="AJ67" s="62"/>
      <c r="AK67" s="62"/>
      <c r="AL67" s="62">
        <f t="shared" si="62"/>
        <v>0.19400000000000001</v>
      </c>
      <c r="AM67" s="62"/>
      <c r="AN67" s="62">
        <f t="shared" si="62"/>
        <v>0.19400000000000001</v>
      </c>
      <c r="AO67" s="62">
        <f t="shared" si="62"/>
        <v>0.19400000000000001</v>
      </c>
      <c r="AP67" s="62">
        <f t="shared" si="62"/>
        <v>0.19400000000000001</v>
      </c>
      <c r="AQ67" s="62"/>
      <c r="AR67" s="62"/>
      <c r="AS67" s="62"/>
      <c r="AT67" s="62">
        <f t="shared" si="62"/>
        <v>0.19400000000000001</v>
      </c>
      <c r="AU67" s="62"/>
      <c r="AV67" s="62">
        <f t="shared" si="62"/>
        <v>0.19400000000000001</v>
      </c>
      <c r="AW67" s="62">
        <f t="shared" si="62"/>
        <v>0.19400000000000001</v>
      </c>
      <c r="AX67" s="62"/>
      <c r="AY67" s="62"/>
      <c r="AZ67" s="62">
        <f t="shared" si="62"/>
        <v>0.19400000000000001</v>
      </c>
      <c r="BA67" s="62">
        <f t="shared" si="62"/>
        <v>0.19400000000000001</v>
      </c>
      <c r="BB67" s="62">
        <f t="shared" si="62"/>
        <v>0.19400000000000001</v>
      </c>
      <c r="BC67" s="62">
        <f t="shared" si="62"/>
        <v>0.19400000000000001</v>
      </c>
      <c r="BD67" s="62">
        <f t="shared" si="62"/>
        <v>0.19400000000000001</v>
      </c>
      <c r="BE67" s="62">
        <f t="shared" si="62"/>
        <v>0.19400000000000001</v>
      </c>
      <c r="BF67" s="62">
        <f t="shared" si="62"/>
        <v>0.19400000000000001</v>
      </c>
      <c r="BG67" s="62">
        <f t="shared" si="62"/>
        <v>0.19400000000000001</v>
      </c>
      <c r="BH67" s="62"/>
      <c r="BI67" s="62"/>
      <c r="BJ67" s="62"/>
      <c r="BK67" s="62">
        <f t="shared" si="63"/>
        <v>0.19400000000000001</v>
      </c>
      <c r="BL67" s="62">
        <f t="shared" si="63"/>
        <v>0.19400000000000001</v>
      </c>
      <c r="BM67" s="62">
        <f t="shared" si="63"/>
        <v>0.19400000000000001</v>
      </c>
      <c r="BN67" s="62"/>
      <c r="BO67" s="62"/>
      <c r="BP67" s="62"/>
      <c r="BQ67" s="62">
        <f t="shared" si="63"/>
        <v>0.19400000000000001</v>
      </c>
      <c r="BR67" s="62"/>
      <c r="BS67" s="62"/>
      <c r="BT67" s="62">
        <f t="shared" si="63"/>
        <v>0.19400000000000001</v>
      </c>
      <c r="BU67" s="62"/>
      <c r="BV67" s="62">
        <f t="shared" si="63"/>
        <v>0.19400000000000001</v>
      </c>
      <c r="BW67" s="62">
        <f t="shared" si="63"/>
        <v>0.19400000000000001</v>
      </c>
      <c r="BX67" s="62">
        <f t="shared" si="63"/>
        <v>0.19400000000000001</v>
      </c>
      <c r="BY67" s="62">
        <f t="shared" si="63"/>
        <v>0.19400000000000001</v>
      </c>
      <c r="BZ67" s="62">
        <f t="shared" si="63"/>
        <v>0.19400000000000001</v>
      </c>
      <c r="CA67" s="62">
        <f t="shared" si="63"/>
        <v>0.19400000000000001</v>
      </c>
      <c r="CB67" s="62"/>
      <c r="CC67" s="62">
        <f t="shared" si="63"/>
        <v>0.19400000000000001</v>
      </c>
      <c r="CD67" s="62">
        <f t="shared" si="63"/>
        <v>0.19400000000000001</v>
      </c>
      <c r="CE67" s="62">
        <f t="shared" si="63"/>
        <v>0.19400000000000001</v>
      </c>
      <c r="CF67" s="62"/>
      <c r="CG67" s="62">
        <f t="shared" si="64"/>
        <v>0.19400000000000001</v>
      </c>
      <c r="CH67" s="62">
        <f t="shared" si="65"/>
        <v>0.19400000000000001</v>
      </c>
      <c r="CI67" s="62"/>
      <c r="CJ67" s="62">
        <f t="shared" si="65"/>
        <v>0.19400000000000001</v>
      </c>
      <c r="CK67" s="62">
        <f t="shared" si="65"/>
        <v>0.19400000000000001</v>
      </c>
      <c r="CL67" s="62"/>
    </row>
    <row r="68" spans="1:90" x14ac:dyDescent="0.3">
      <c r="A68" s="52" t="str">
        <f>HABITATS!A8</f>
        <v>B6</v>
      </c>
      <c r="B68" s="81">
        <f>HABITATS!F50</f>
        <v>0</v>
      </c>
      <c r="C68" s="62"/>
      <c r="D68" s="62"/>
      <c r="E68" s="62">
        <f t="shared" si="57"/>
        <v>0</v>
      </c>
      <c r="F68" s="62"/>
      <c r="G68" s="62">
        <f t="shared" si="57"/>
        <v>0</v>
      </c>
      <c r="H68" s="62"/>
      <c r="I68" s="62"/>
      <c r="J68" s="62"/>
      <c r="K68" s="62"/>
      <c r="L68" s="62">
        <f t="shared" si="58"/>
        <v>0</v>
      </c>
      <c r="M68" s="62"/>
      <c r="N68" s="62">
        <f t="shared" si="58"/>
        <v>0</v>
      </c>
      <c r="O68" s="62">
        <f t="shared" si="58"/>
        <v>0</v>
      </c>
      <c r="P68" s="62"/>
      <c r="Q68" s="62"/>
      <c r="R68" s="62"/>
      <c r="S68" s="62"/>
      <c r="T68" s="62"/>
      <c r="U68" s="62"/>
      <c r="V68" s="62"/>
      <c r="W68" s="62">
        <f t="shared" si="62"/>
        <v>0</v>
      </c>
      <c r="X68" s="62"/>
      <c r="Y68" s="62">
        <f t="shared" si="62"/>
        <v>0</v>
      </c>
      <c r="Z68" s="62">
        <f t="shared" si="62"/>
        <v>0</v>
      </c>
      <c r="AA68" s="62"/>
      <c r="AB68" s="62">
        <f t="shared" si="62"/>
        <v>0</v>
      </c>
      <c r="AC68" s="62"/>
      <c r="AD68" s="62"/>
      <c r="AE68" s="62">
        <f t="shared" si="62"/>
        <v>0</v>
      </c>
      <c r="AF68" s="62">
        <f t="shared" si="62"/>
        <v>0</v>
      </c>
      <c r="AG68" s="62"/>
      <c r="AH68" s="62"/>
      <c r="AI68" s="62">
        <f t="shared" si="62"/>
        <v>0</v>
      </c>
      <c r="AJ68" s="62"/>
      <c r="AK68" s="62"/>
      <c r="AL68" s="62">
        <f t="shared" si="62"/>
        <v>0</v>
      </c>
      <c r="AM68" s="62"/>
      <c r="AN68" s="62">
        <f t="shared" si="62"/>
        <v>0</v>
      </c>
      <c r="AO68" s="62">
        <f t="shared" si="62"/>
        <v>0</v>
      </c>
      <c r="AP68" s="62">
        <f t="shared" si="62"/>
        <v>0</v>
      </c>
      <c r="AQ68" s="62"/>
      <c r="AR68" s="62"/>
      <c r="AS68" s="62"/>
      <c r="AT68" s="62">
        <f t="shared" si="62"/>
        <v>0</v>
      </c>
      <c r="AU68" s="62"/>
      <c r="AV68" s="62"/>
      <c r="AW68" s="62">
        <f t="shared" si="62"/>
        <v>0</v>
      </c>
      <c r="AX68" s="62"/>
      <c r="AY68" s="62"/>
      <c r="AZ68" s="62">
        <f t="shared" si="62"/>
        <v>0</v>
      </c>
      <c r="BA68" s="62">
        <f t="shared" si="62"/>
        <v>0</v>
      </c>
      <c r="BB68" s="62">
        <f t="shared" si="62"/>
        <v>0</v>
      </c>
      <c r="BC68" s="62">
        <f t="shared" si="62"/>
        <v>0</v>
      </c>
      <c r="BD68" s="62">
        <f t="shared" si="62"/>
        <v>0</v>
      </c>
      <c r="BE68" s="62">
        <f t="shared" si="62"/>
        <v>0</v>
      </c>
      <c r="BF68" s="62">
        <f t="shared" si="62"/>
        <v>0</v>
      </c>
      <c r="BG68" s="62">
        <f t="shared" si="62"/>
        <v>0</v>
      </c>
      <c r="BH68" s="62"/>
      <c r="BI68" s="62">
        <f t="shared" si="63"/>
        <v>0</v>
      </c>
      <c r="BJ68" s="62"/>
      <c r="BK68" s="62">
        <f t="shared" si="63"/>
        <v>0</v>
      </c>
      <c r="BL68" s="62">
        <f t="shared" si="63"/>
        <v>0</v>
      </c>
      <c r="BM68" s="62">
        <f t="shared" si="63"/>
        <v>0</v>
      </c>
      <c r="BN68" s="62"/>
      <c r="BO68" s="62"/>
      <c r="BP68" s="62"/>
      <c r="BQ68" s="62">
        <f t="shared" si="63"/>
        <v>0</v>
      </c>
      <c r="BR68" s="62"/>
      <c r="BS68" s="62"/>
      <c r="BT68" s="62">
        <f t="shared" si="63"/>
        <v>0</v>
      </c>
      <c r="BU68" s="62"/>
      <c r="BV68" s="62">
        <f t="shared" si="63"/>
        <v>0</v>
      </c>
      <c r="BW68" s="62">
        <f t="shared" si="63"/>
        <v>0</v>
      </c>
      <c r="BX68" s="62">
        <f t="shared" si="63"/>
        <v>0</v>
      </c>
      <c r="BY68" s="62">
        <f t="shared" si="63"/>
        <v>0</v>
      </c>
      <c r="BZ68" s="62">
        <f t="shared" si="63"/>
        <v>0</v>
      </c>
      <c r="CA68" s="62"/>
      <c r="CB68" s="62"/>
      <c r="CC68" s="62">
        <f t="shared" si="63"/>
        <v>0</v>
      </c>
      <c r="CD68" s="62">
        <f t="shared" si="63"/>
        <v>0</v>
      </c>
      <c r="CE68" s="62">
        <f t="shared" si="63"/>
        <v>0</v>
      </c>
      <c r="CF68" s="62"/>
      <c r="CG68" s="62">
        <f t="shared" si="64"/>
        <v>0</v>
      </c>
      <c r="CH68" s="62">
        <f t="shared" si="65"/>
        <v>0</v>
      </c>
      <c r="CI68" s="62"/>
      <c r="CJ68" s="62">
        <f t="shared" si="65"/>
        <v>0</v>
      </c>
      <c r="CK68" s="62">
        <f t="shared" si="65"/>
        <v>0</v>
      </c>
      <c r="CL68" s="62"/>
    </row>
    <row r="69" spans="1:90" x14ac:dyDescent="0.3">
      <c r="A69" s="52" t="str">
        <f>HABITATS!A9</f>
        <v>C3.1</v>
      </c>
      <c r="B69" s="81">
        <f>HABITATS!F51</f>
        <v>0</v>
      </c>
      <c r="C69" s="62"/>
      <c r="D69" s="62"/>
      <c r="E69" s="62">
        <f t="shared" si="57"/>
        <v>0</v>
      </c>
      <c r="F69" s="62"/>
      <c r="G69" s="62"/>
      <c r="H69" s="62"/>
      <c r="I69" s="62"/>
      <c r="J69" s="62"/>
      <c r="K69" s="62"/>
      <c r="L69" s="62"/>
      <c r="M69" s="62"/>
      <c r="N69" s="62">
        <f t="shared" si="58"/>
        <v>0</v>
      </c>
      <c r="O69" s="62">
        <f t="shared" si="58"/>
        <v>0</v>
      </c>
      <c r="P69" s="62"/>
      <c r="Q69" s="62"/>
      <c r="R69" s="62"/>
      <c r="S69" s="62"/>
      <c r="T69" s="62"/>
      <c r="U69" s="62"/>
      <c r="V69" s="62"/>
      <c r="W69" s="62"/>
      <c r="X69" s="62"/>
      <c r="Y69" s="62"/>
      <c r="Z69" s="62"/>
      <c r="AA69" s="62"/>
      <c r="AB69" s="62"/>
      <c r="AC69" s="62"/>
      <c r="AD69" s="62"/>
      <c r="AE69" s="62"/>
      <c r="AF69" s="62">
        <f t="shared" si="62"/>
        <v>0</v>
      </c>
      <c r="AG69" s="62"/>
      <c r="AH69" s="62"/>
      <c r="AI69" s="62"/>
      <c r="AJ69" s="62"/>
      <c r="AK69" s="62"/>
      <c r="AL69" s="62"/>
      <c r="AM69" s="62"/>
      <c r="AN69" s="62"/>
      <c r="AO69" s="62"/>
      <c r="AP69" s="62"/>
      <c r="AQ69" s="62"/>
      <c r="AR69" s="62"/>
      <c r="AS69" s="62"/>
      <c r="AT69" s="62"/>
      <c r="AU69" s="62"/>
      <c r="AV69" s="62"/>
      <c r="AW69" s="62"/>
      <c r="AX69" s="62"/>
      <c r="AY69" s="62"/>
      <c r="AZ69" s="62"/>
      <c r="BA69" s="62">
        <f t="shared" si="62"/>
        <v>0</v>
      </c>
      <c r="BB69" s="62">
        <f t="shared" si="62"/>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HABITATS!F52</f>
        <v>0</v>
      </c>
      <c r="C70" s="62"/>
      <c r="D70" s="62"/>
      <c r="E70" s="62">
        <f t="shared" si="57"/>
        <v>0</v>
      </c>
      <c r="F70" s="62">
        <f t="shared" si="57"/>
        <v>0</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6">$B70</f>
        <v>0</v>
      </c>
      <c r="BA70" s="62"/>
      <c r="BB70" s="62"/>
      <c r="BC70" s="62">
        <f t="shared" si="66"/>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64"/>
        <v>0</v>
      </c>
      <c r="CH70" s="62"/>
      <c r="CI70" s="62">
        <f t="shared" si="65"/>
        <v>0</v>
      </c>
      <c r="CJ70" s="62">
        <f t="shared" si="65"/>
        <v>0</v>
      </c>
      <c r="CK70" s="62">
        <f t="shared" si="65"/>
        <v>0</v>
      </c>
      <c r="CL70" s="62"/>
    </row>
    <row r="71" spans="1:90" x14ac:dyDescent="0.3">
      <c r="A71" s="52" t="str">
        <f>HABITATS!A11</f>
        <v>I2.1</v>
      </c>
      <c r="B71" s="81">
        <f>HABITATS!F53</f>
        <v>11.007</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6"/>
        <v>11.007</v>
      </c>
      <c r="BD71" s="62"/>
      <c r="BE71" s="62"/>
      <c r="BF71" s="62"/>
      <c r="BG71" s="62"/>
      <c r="BH71" s="62">
        <f t="shared" si="66"/>
        <v>11.007</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HABITATS!F54</f>
        <v>8.7899999999999991</v>
      </c>
      <c r="C72" s="62"/>
      <c r="D72" s="62"/>
      <c r="E72" s="62">
        <f t="shared" ref="E72:BK76" si="67">$B72</f>
        <v>8.7899999999999991</v>
      </c>
      <c r="F72" s="62"/>
      <c r="G72" s="62"/>
      <c r="H72" s="62"/>
      <c r="I72" s="62"/>
      <c r="J72" s="62"/>
      <c r="K72" s="62"/>
      <c r="L72" s="62">
        <f t="shared" ref="L72:BG72" si="68">$B72</f>
        <v>8.7899999999999991</v>
      </c>
      <c r="M72" s="62"/>
      <c r="N72" s="62">
        <f t="shared" si="68"/>
        <v>8.7899999999999991</v>
      </c>
      <c r="O72" s="62">
        <f t="shared" si="68"/>
        <v>8.7899999999999991</v>
      </c>
      <c r="P72" s="62"/>
      <c r="Q72" s="62"/>
      <c r="R72" s="62"/>
      <c r="S72" s="62"/>
      <c r="T72" s="62"/>
      <c r="U72" s="62">
        <f t="shared" si="68"/>
        <v>8.7899999999999991</v>
      </c>
      <c r="V72" s="62"/>
      <c r="W72" s="62">
        <f t="shared" si="68"/>
        <v>8.7899999999999991</v>
      </c>
      <c r="X72" s="62">
        <f t="shared" si="68"/>
        <v>8.7899999999999991</v>
      </c>
      <c r="Y72" s="62">
        <f t="shared" si="68"/>
        <v>8.7899999999999991</v>
      </c>
      <c r="Z72" s="62">
        <f t="shared" si="68"/>
        <v>8.7899999999999991</v>
      </c>
      <c r="AA72" s="62"/>
      <c r="AB72" s="62">
        <f>($B72)/100*3</f>
        <v>0.26369999999999999</v>
      </c>
      <c r="AC72" s="62">
        <f t="shared" si="68"/>
        <v>8.7899999999999991</v>
      </c>
      <c r="AD72" s="62"/>
      <c r="AE72" s="62">
        <f t="shared" si="68"/>
        <v>8.7899999999999991</v>
      </c>
      <c r="AF72" s="62">
        <f t="shared" si="68"/>
        <v>8.7899999999999991</v>
      </c>
      <c r="AG72" s="62"/>
      <c r="AH72" s="62">
        <f>($B72)/100*3</f>
        <v>0.26369999999999999</v>
      </c>
      <c r="AI72" s="62">
        <f t="shared" si="68"/>
        <v>8.7899999999999991</v>
      </c>
      <c r="AJ72" s="62"/>
      <c r="AK72" s="62"/>
      <c r="AL72" s="62"/>
      <c r="AM72" s="62"/>
      <c r="AN72" s="62"/>
      <c r="AO72" s="62">
        <f t="shared" si="68"/>
        <v>8.7899999999999991</v>
      </c>
      <c r="AP72" s="62">
        <f t="shared" si="68"/>
        <v>8.7899999999999991</v>
      </c>
      <c r="AQ72" s="62"/>
      <c r="AR72" s="62">
        <f t="shared" si="68"/>
        <v>8.7899999999999991</v>
      </c>
      <c r="AS72" s="62"/>
      <c r="AT72" s="62">
        <f t="shared" si="68"/>
        <v>8.7899999999999991</v>
      </c>
      <c r="AU72" s="62"/>
      <c r="AV72" s="62">
        <f t="shared" si="68"/>
        <v>8.7899999999999991</v>
      </c>
      <c r="AW72" s="62">
        <f t="shared" si="68"/>
        <v>8.7899999999999991</v>
      </c>
      <c r="AX72" s="62"/>
      <c r="AY72" s="62"/>
      <c r="AZ72" s="62">
        <f t="shared" si="68"/>
        <v>8.7899999999999991</v>
      </c>
      <c r="BA72" s="62">
        <f t="shared" si="68"/>
        <v>8.7899999999999991</v>
      </c>
      <c r="BB72" s="62">
        <f t="shared" si="68"/>
        <v>8.7899999999999991</v>
      </c>
      <c r="BC72" s="62"/>
      <c r="BD72" s="62">
        <f t="shared" si="68"/>
        <v>8.7899999999999991</v>
      </c>
      <c r="BE72" s="62">
        <f t="shared" si="68"/>
        <v>8.7899999999999991</v>
      </c>
      <c r="BF72" s="62">
        <f t="shared" si="68"/>
        <v>8.7899999999999991</v>
      </c>
      <c r="BG72" s="62">
        <f t="shared" si="68"/>
        <v>8.7899999999999991</v>
      </c>
      <c r="BH72" s="62"/>
      <c r="BI72" s="62"/>
      <c r="BJ72" s="62"/>
      <c r="BK72" s="62"/>
      <c r="BL72" s="62">
        <f t="shared" ref="BL72:CL78" si="69">$B72</f>
        <v>8.7899999999999991</v>
      </c>
      <c r="BM72" s="62">
        <f t="shared" si="69"/>
        <v>8.7899999999999991</v>
      </c>
      <c r="BN72" s="62"/>
      <c r="BO72" s="62"/>
      <c r="BP72" s="62">
        <f t="shared" si="69"/>
        <v>8.7899999999999991</v>
      </c>
      <c r="BQ72" s="62">
        <f t="shared" si="69"/>
        <v>8.7899999999999991</v>
      </c>
      <c r="BR72" s="62"/>
      <c r="BS72" s="62"/>
      <c r="BT72" s="62">
        <f t="shared" si="69"/>
        <v>8.7899999999999991</v>
      </c>
      <c r="BU72" s="62"/>
      <c r="BV72" s="62">
        <f t="shared" si="69"/>
        <v>8.7899999999999991</v>
      </c>
      <c r="BW72" s="62">
        <f t="shared" si="69"/>
        <v>8.7899999999999991</v>
      </c>
      <c r="BX72" s="62">
        <f t="shared" si="69"/>
        <v>8.7899999999999991</v>
      </c>
      <c r="BY72" s="62">
        <f t="shared" si="69"/>
        <v>8.7899999999999991</v>
      </c>
      <c r="BZ72" s="62"/>
      <c r="CA72" s="62"/>
      <c r="CB72" s="62"/>
      <c r="CC72" s="62"/>
      <c r="CD72" s="62"/>
      <c r="CE72" s="62"/>
      <c r="CF72" s="62"/>
      <c r="CG72" s="62">
        <f t="shared" ref="CG72" si="70">$B72</f>
        <v>8.7899999999999991</v>
      </c>
      <c r="CH72" s="62"/>
      <c r="CI72" s="62"/>
      <c r="CJ72" s="62">
        <f t="shared" si="69"/>
        <v>8.7899999999999991</v>
      </c>
      <c r="CK72" s="62">
        <f t="shared" si="69"/>
        <v>8.7899999999999991</v>
      </c>
      <c r="CL72" s="62"/>
    </row>
    <row r="73" spans="1:90" x14ac:dyDescent="0.3">
      <c r="A73" s="52" t="str">
        <f>HABITATS!A13</f>
        <v>J1.3</v>
      </c>
      <c r="B73" s="81">
        <f>HABITATS!F55</f>
        <v>0</v>
      </c>
      <c r="C73" s="62"/>
      <c r="D73" s="62"/>
      <c r="E73" s="62">
        <f t="shared" si="67"/>
        <v>0</v>
      </c>
      <c r="F73" s="62"/>
      <c r="G73" s="62"/>
      <c r="H73" s="62"/>
      <c r="I73" s="62"/>
      <c r="J73" s="62"/>
      <c r="K73" s="62">
        <f t="shared" ref="K73:BH76" si="71">$B73</f>
        <v>0</v>
      </c>
      <c r="L73" s="62">
        <f t="shared" si="71"/>
        <v>0</v>
      </c>
      <c r="M73" s="62">
        <f t="shared" si="71"/>
        <v>0</v>
      </c>
      <c r="N73" s="62">
        <f t="shared" si="71"/>
        <v>0</v>
      </c>
      <c r="O73" s="62">
        <f t="shared" si="71"/>
        <v>0</v>
      </c>
      <c r="P73" s="62"/>
      <c r="Q73" s="62"/>
      <c r="R73" s="62">
        <f t="shared" si="71"/>
        <v>0</v>
      </c>
      <c r="S73" s="62">
        <f t="shared" si="71"/>
        <v>0</v>
      </c>
      <c r="T73" s="62">
        <f t="shared" si="71"/>
        <v>0</v>
      </c>
      <c r="U73" s="62">
        <f t="shared" si="71"/>
        <v>0</v>
      </c>
      <c r="V73" s="62">
        <f t="shared" si="71"/>
        <v>0</v>
      </c>
      <c r="W73" s="62">
        <f t="shared" si="71"/>
        <v>0</v>
      </c>
      <c r="X73" s="62">
        <f t="shared" si="71"/>
        <v>0</v>
      </c>
      <c r="Y73" s="62">
        <f t="shared" si="71"/>
        <v>0</v>
      </c>
      <c r="Z73" s="62">
        <f t="shared" si="71"/>
        <v>0</v>
      </c>
      <c r="AA73" s="62"/>
      <c r="AB73" s="62">
        <f t="shared" si="71"/>
        <v>0</v>
      </c>
      <c r="AC73" s="62">
        <f t="shared" si="71"/>
        <v>0</v>
      </c>
      <c r="AD73" s="62"/>
      <c r="AE73" s="62">
        <f t="shared" si="71"/>
        <v>0</v>
      </c>
      <c r="AF73" s="62">
        <f t="shared" si="71"/>
        <v>0</v>
      </c>
      <c r="AG73" s="62"/>
      <c r="AH73" s="62">
        <f t="shared" si="71"/>
        <v>0</v>
      </c>
      <c r="AI73" s="62">
        <f t="shared" si="71"/>
        <v>0</v>
      </c>
      <c r="AJ73" s="62"/>
      <c r="AK73" s="62">
        <f t="shared" si="71"/>
        <v>0</v>
      </c>
      <c r="AL73" s="62">
        <f t="shared" si="71"/>
        <v>0</v>
      </c>
      <c r="AM73" s="62">
        <f t="shared" si="71"/>
        <v>0</v>
      </c>
      <c r="AN73" s="62"/>
      <c r="AO73" s="62">
        <f t="shared" si="71"/>
        <v>0</v>
      </c>
      <c r="AP73" s="62">
        <f t="shared" si="71"/>
        <v>0</v>
      </c>
      <c r="AQ73" s="62">
        <f t="shared" si="71"/>
        <v>0</v>
      </c>
      <c r="AR73" s="62">
        <f t="shared" si="71"/>
        <v>0</v>
      </c>
      <c r="AS73" s="62">
        <f t="shared" si="71"/>
        <v>0</v>
      </c>
      <c r="AT73" s="62">
        <f t="shared" si="71"/>
        <v>0</v>
      </c>
      <c r="AU73" s="62">
        <f t="shared" si="71"/>
        <v>0</v>
      </c>
      <c r="AV73" s="62">
        <f t="shared" si="71"/>
        <v>0</v>
      </c>
      <c r="AW73" s="62">
        <f t="shared" si="71"/>
        <v>0</v>
      </c>
      <c r="AX73" s="62">
        <f t="shared" si="71"/>
        <v>0</v>
      </c>
      <c r="AY73" s="62">
        <f t="shared" si="71"/>
        <v>0</v>
      </c>
      <c r="AZ73" s="62">
        <f t="shared" si="71"/>
        <v>0</v>
      </c>
      <c r="BA73" s="62">
        <f t="shared" si="71"/>
        <v>0</v>
      </c>
      <c r="BB73" s="62">
        <f t="shared" si="71"/>
        <v>0</v>
      </c>
      <c r="BC73" s="62">
        <f t="shared" si="71"/>
        <v>0</v>
      </c>
      <c r="BD73" s="62"/>
      <c r="BE73" s="62"/>
      <c r="BF73" s="62"/>
      <c r="BG73" s="62"/>
      <c r="BH73" s="62">
        <f t="shared" si="71"/>
        <v>0</v>
      </c>
      <c r="BI73" s="62"/>
      <c r="BJ73" s="62"/>
      <c r="BK73" s="62"/>
      <c r="BL73" s="62"/>
      <c r="BM73" s="62"/>
      <c r="BN73" s="62"/>
      <c r="BO73" s="62"/>
      <c r="BP73" s="62"/>
      <c r="BQ73" s="62"/>
      <c r="BR73" s="62"/>
      <c r="BS73" s="62"/>
      <c r="BT73" s="62"/>
      <c r="BU73" s="62"/>
      <c r="BV73" s="62"/>
      <c r="BW73" s="62">
        <f t="shared" si="69"/>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HABITATS!F56</f>
        <v>0</v>
      </c>
      <c r="C74" s="62">
        <f t="shared" ref="C74:C76" si="72">$B74</f>
        <v>0</v>
      </c>
      <c r="D74" s="62"/>
      <c r="E74" s="62">
        <f t="shared" si="67"/>
        <v>0</v>
      </c>
      <c r="F74" s="62"/>
      <c r="G74" s="62"/>
      <c r="H74" s="62">
        <f t="shared" si="67"/>
        <v>0</v>
      </c>
      <c r="I74" s="62">
        <f t="shared" si="67"/>
        <v>0</v>
      </c>
      <c r="J74" s="62">
        <f t="shared" si="67"/>
        <v>0</v>
      </c>
      <c r="K74" s="62"/>
      <c r="L74" s="62">
        <f t="shared" si="71"/>
        <v>0</v>
      </c>
      <c r="M74" s="62"/>
      <c r="N74" s="62"/>
      <c r="O74" s="62">
        <f t="shared" si="71"/>
        <v>0</v>
      </c>
      <c r="P74" s="62"/>
      <c r="Q74" s="62"/>
      <c r="R74" s="62">
        <f t="shared" si="71"/>
        <v>0</v>
      </c>
      <c r="S74" s="62">
        <f t="shared" si="71"/>
        <v>0</v>
      </c>
      <c r="T74" s="62">
        <f t="shared" si="71"/>
        <v>0</v>
      </c>
      <c r="U74" s="62">
        <f t="shared" si="71"/>
        <v>0</v>
      </c>
      <c r="V74" s="62">
        <f t="shared" si="71"/>
        <v>0</v>
      </c>
      <c r="W74" s="62"/>
      <c r="X74" s="62">
        <f t="shared" si="71"/>
        <v>0</v>
      </c>
      <c r="Y74" s="62">
        <f t="shared" si="71"/>
        <v>0</v>
      </c>
      <c r="Z74" s="62"/>
      <c r="AA74" s="62"/>
      <c r="AB74" s="62"/>
      <c r="AC74" s="62">
        <f t="shared" si="71"/>
        <v>0</v>
      </c>
      <c r="AD74" s="62"/>
      <c r="AE74" s="62">
        <f t="shared" si="71"/>
        <v>0</v>
      </c>
      <c r="AF74" s="62">
        <f t="shared" si="71"/>
        <v>0</v>
      </c>
      <c r="AG74" s="62"/>
      <c r="AH74" s="62"/>
      <c r="AI74" s="62"/>
      <c r="AJ74" s="62"/>
      <c r="AK74" s="62"/>
      <c r="AL74" s="62"/>
      <c r="AM74" s="62">
        <f t="shared" si="71"/>
        <v>0</v>
      </c>
      <c r="AN74" s="62"/>
      <c r="AO74" s="62">
        <f t="shared" si="71"/>
        <v>0</v>
      </c>
      <c r="AP74" s="62">
        <f t="shared" si="71"/>
        <v>0</v>
      </c>
      <c r="AQ74" s="62">
        <f t="shared" si="71"/>
        <v>0</v>
      </c>
      <c r="AR74" s="62"/>
      <c r="AS74" s="62">
        <f t="shared" si="71"/>
        <v>0</v>
      </c>
      <c r="AT74" s="62">
        <f t="shared" si="71"/>
        <v>0</v>
      </c>
      <c r="AU74" s="62"/>
      <c r="AV74" s="62">
        <f t="shared" si="71"/>
        <v>0</v>
      </c>
      <c r="AW74" s="62"/>
      <c r="AX74" s="62"/>
      <c r="AY74" s="62"/>
      <c r="AZ74" s="62">
        <f t="shared" si="71"/>
        <v>0</v>
      </c>
      <c r="BA74" s="62"/>
      <c r="BB74" s="62"/>
      <c r="BC74" s="62">
        <f t="shared" si="71"/>
        <v>0</v>
      </c>
      <c r="BD74" s="62">
        <f t="shared" si="71"/>
        <v>0</v>
      </c>
      <c r="BE74" s="62"/>
      <c r="BF74" s="62"/>
      <c r="BG74" s="62"/>
      <c r="BH74" s="62"/>
      <c r="BI74" s="62"/>
      <c r="BJ74" s="62"/>
      <c r="BK74" s="62"/>
      <c r="BL74" s="62"/>
      <c r="BM74" s="62"/>
      <c r="BN74" s="62">
        <f t="shared" si="69"/>
        <v>0</v>
      </c>
      <c r="BO74" s="62"/>
      <c r="BP74" s="62">
        <f t="shared" si="69"/>
        <v>0</v>
      </c>
      <c r="BQ74" s="62">
        <f t="shared" si="69"/>
        <v>0</v>
      </c>
      <c r="BR74" s="62">
        <f t="shared" si="69"/>
        <v>0</v>
      </c>
      <c r="BS74" s="62">
        <f t="shared" si="69"/>
        <v>0</v>
      </c>
      <c r="BT74" s="62">
        <f t="shared" si="69"/>
        <v>0</v>
      </c>
      <c r="BU74" s="62"/>
      <c r="BV74" s="62"/>
      <c r="BW74" s="62">
        <f t="shared" si="69"/>
        <v>0</v>
      </c>
      <c r="BX74" s="62">
        <f t="shared" si="69"/>
        <v>0</v>
      </c>
      <c r="BY74" s="62">
        <f t="shared" si="69"/>
        <v>0</v>
      </c>
      <c r="BZ74" s="62">
        <f t="shared" si="69"/>
        <v>0</v>
      </c>
      <c r="CA74" s="62">
        <f t="shared" si="69"/>
        <v>0</v>
      </c>
      <c r="CB74" s="62">
        <f t="shared" si="69"/>
        <v>0</v>
      </c>
      <c r="CC74" s="62">
        <f t="shared" si="69"/>
        <v>0</v>
      </c>
      <c r="CD74" s="62"/>
      <c r="CE74" s="62"/>
      <c r="CF74" s="62"/>
      <c r="CG74" s="62"/>
      <c r="CH74" s="62"/>
      <c r="CI74" s="62"/>
      <c r="CJ74" s="62">
        <f t="shared" si="69"/>
        <v>0</v>
      </c>
      <c r="CK74" s="62">
        <f t="shared" si="69"/>
        <v>0</v>
      </c>
      <c r="CL74" s="62">
        <f t="shared" si="69"/>
        <v>0</v>
      </c>
    </row>
    <row r="75" spans="1:90" x14ac:dyDescent="0.3">
      <c r="A75" s="52" t="str">
        <f>HABITATS!A15</f>
        <v>J2.2</v>
      </c>
      <c r="B75" s="81">
        <f>HABITATS!F57</f>
        <v>0</v>
      </c>
      <c r="C75" s="62">
        <f t="shared" si="72"/>
        <v>0</v>
      </c>
      <c r="D75" s="62">
        <v>0</v>
      </c>
      <c r="E75" s="62">
        <f t="shared" si="67"/>
        <v>0</v>
      </c>
      <c r="F75" s="62"/>
      <c r="G75" s="62"/>
      <c r="H75" s="62">
        <f t="shared" si="67"/>
        <v>0</v>
      </c>
      <c r="I75" s="62">
        <f t="shared" si="67"/>
        <v>0</v>
      </c>
      <c r="J75" s="62">
        <f t="shared" si="67"/>
        <v>0</v>
      </c>
      <c r="K75" s="62"/>
      <c r="L75" s="62">
        <f t="shared" si="71"/>
        <v>0</v>
      </c>
      <c r="M75" s="62"/>
      <c r="N75" s="62"/>
      <c r="O75" s="62">
        <f t="shared" si="71"/>
        <v>0</v>
      </c>
      <c r="P75" s="62"/>
      <c r="Q75" s="62"/>
      <c r="R75" s="62">
        <f t="shared" si="71"/>
        <v>0</v>
      </c>
      <c r="S75" s="62">
        <f t="shared" si="71"/>
        <v>0</v>
      </c>
      <c r="T75" s="62">
        <f t="shared" si="71"/>
        <v>0</v>
      </c>
      <c r="U75" s="62">
        <f t="shared" si="71"/>
        <v>0</v>
      </c>
      <c r="V75" s="62">
        <f t="shared" si="71"/>
        <v>0</v>
      </c>
      <c r="W75" s="62"/>
      <c r="X75" s="62">
        <f t="shared" si="71"/>
        <v>0</v>
      </c>
      <c r="Y75" s="62">
        <f t="shared" si="71"/>
        <v>0</v>
      </c>
      <c r="Z75" s="62"/>
      <c r="AA75" s="62"/>
      <c r="AB75" s="62"/>
      <c r="AC75" s="62">
        <f t="shared" si="71"/>
        <v>0</v>
      </c>
      <c r="AD75" s="62"/>
      <c r="AE75" s="62">
        <f t="shared" si="71"/>
        <v>0</v>
      </c>
      <c r="AF75" s="62">
        <f t="shared" si="71"/>
        <v>0</v>
      </c>
      <c r="AG75" s="62"/>
      <c r="AH75" s="62"/>
      <c r="AI75" s="62"/>
      <c r="AJ75" s="62"/>
      <c r="AK75" s="62"/>
      <c r="AL75" s="62"/>
      <c r="AM75" s="62">
        <f t="shared" si="71"/>
        <v>0</v>
      </c>
      <c r="AN75" s="62"/>
      <c r="AO75" s="62">
        <f t="shared" si="71"/>
        <v>0</v>
      </c>
      <c r="AP75" s="62">
        <f t="shared" si="71"/>
        <v>0</v>
      </c>
      <c r="AQ75" s="62">
        <f t="shared" si="71"/>
        <v>0</v>
      </c>
      <c r="AR75" s="62"/>
      <c r="AS75" s="62">
        <f t="shared" si="71"/>
        <v>0</v>
      </c>
      <c r="AT75" s="62">
        <f t="shared" si="71"/>
        <v>0</v>
      </c>
      <c r="AU75" s="62"/>
      <c r="AV75" s="62">
        <f t="shared" si="71"/>
        <v>0</v>
      </c>
      <c r="AW75" s="62"/>
      <c r="AX75" s="62"/>
      <c r="AY75" s="62"/>
      <c r="AZ75" s="62">
        <f t="shared" si="71"/>
        <v>0</v>
      </c>
      <c r="BA75" s="62"/>
      <c r="BB75" s="62"/>
      <c r="BC75" s="62">
        <f t="shared" si="71"/>
        <v>0</v>
      </c>
      <c r="BD75" s="62">
        <f t="shared" si="71"/>
        <v>0</v>
      </c>
      <c r="BE75" s="62"/>
      <c r="BF75" s="62"/>
      <c r="BG75" s="62"/>
      <c r="BH75" s="62"/>
      <c r="BI75" s="62"/>
      <c r="BJ75" s="62"/>
      <c r="BK75" s="62"/>
      <c r="BL75" s="62"/>
      <c r="BM75" s="62"/>
      <c r="BN75" s="62">
        <f t="shared" si="69"/>
        <v>0</v>
      </c>
      <c r="BO75" s="62"/>
      <c r="BP75" s="62">
        <f t="shared" si="69"/>
        <v>0</v>
      </c>
      <c r="BQ75" s="62">
        <f t="shared" si="69"/>
        <v>0</v>
      </c>
      <c r="BR75" s="62">
        <f t="shared" si="69"/>
        <v>0</v>
      </c>
      <c r="BS75" s="62">
        <f t="shared" si="69"/>
        <v>0</v>
      </c>
      <c r="BT75" s="62">
        <f t="shared" si="69"/>
        <v>0</v>
      </c>
      <c r="BU75" s="62"/>
      <c r="BV75" s="62"/>
      <c r="BW75" s="62">
        <f t="shared" si="69"/>
        <v>0</v>
      </c>
      <c r="BX75" s="62"/>
      <c r="BY75" s="62">
        <f t="shared" si="69"/>
        <v>0</v>
      </c>
      <c r="BZ75" s="62">
        <f t="shared" si="69"/>
        <v>0</v>
      </c>
      <c r="CA75" s="62">
        <f t="shared" si="69"/>
        <v>0</v>
      </c>
      <c r="CB75" s="62"/>
      <c r="CC75" s="62">
        <f t="shared" si="69"/>
        <v>0</v>
      </c>
      <c r="CD75" s="62"/>
      <c r="CE75" s="62"/>
      <c r="CF75" s="62"/>
      <c r="CG75" s="62"/>
      <c r="CH75" s="62"/>
      <c r="CI75" s="62"/>
      <c r="CJ75" s="62">
        <f t="shared" si="69"/>
        <v>0</v>
      </c>
      <c r="CK75" s="62">
        <f t="shared" si="69"/>
        <v>0</v>
      </c>
      <c r="CL75" s="62">
        <f t="shared" si="69"/>
        <v>0</v>
      </c>
    </row>
    <row r="76" spans="1:90" x14ac:dyDescent="0.3">
      <c r="A76" s="52" t="str">
        <f>HABITATS!A16</f>
        <v>J2.3</v>
      </c>
      <c r="B76" s="81">
        <f>HABITATS!F58</f>
        <v>0</v>
      </c>
      <c r="C76" s="62">
        <f t="shared" si="72"/>
        <v>0</v>
      </c>
      <c r="D76" s="62">
        <v>0</v>
      </c>
      <c r="E76" s="62">
        <f t="shared" si="67"/>
        <v>0</v>
      </c>
      <c r="F76" s="62"/>
      <c r="G76" s="62"/>
      <c r="H76" s="62">
        <f t="shared" si="67"/>
        <v>0</v>
      </c>
      <c r="I76" s="62">
        <f t="shared" si="67"/>
        <v>0</v>
      </c>
      <c r="J76" s="62">
        <f t="shared" si="67"/>
        <v>0</v>
      </c>
      <c r="K76" s="62"/>
      <c r="L76" s="62">
        <f t="shared" si="71"/>
        <v>0</v>
      </c>
      <c r="M76" s="62"/>
      <c r="N76" s="62"/>
      <c r="O76" s="62">
        <f t="shared" si="71"/>
        <v>0</v>
      </c>
      <c r="P76" s="62"/>
      <c r="Q76" s="62"/>
      <c r="R76" s="62">
        <f t="shared" si="71"/>
        <v>0</v>
      </c>
      <c r="S76" s="62">
        <f t="shared" si="71"/>
        <v>0</v>
      </c>
      <c r="T76" s="62">
        <f t="shared" si="71"/>
        <v>0</v>
      </c>
      <c r="U76" s="62">
        <f t="shared" si="71"/>
        <v>0</v>
      </c>
      <c r="V76" s="62">
        <f t="shared" si="71"/>
        <v>0</v>
      </c>
      <c r="W76" s="62"/>
      <c r="X76" s="62">
        <f t="shared" si="71"/>
        <v>0</v>
      </c>
      <c r="Y76" s="62">
        <f t="shared" si="71"/>
        <v>0</v>
      </c>
      <c r="Z76" s="62"/>
      <c r="AA76" s="62"/>
      <c r="AB76" s="62"/>
      <c r="AC76" s="62">
        <f t="shared" si="71"/>
        <v>0</v>
      </c>
      <c r="AD76" s="62"/>
      <c r="AE76" s="62">
        <f t="shared" si="71"/>
        <v>0</v>
      </c>
      <c r="AF76" s="62">
        <f t="shared" si="71"/>
        <v>0</v>
      </c>
      <c r="AG76" s="62"/>
      <c r="AH76" s="62"/>
      <c r="AI76" s="62"/>
      <c r="AJ76" s="62"/>
      <c r="AK76" s="62"/>
      <c r="AL76" s="62"/>
      <c r="AM76" s="62">
        <f t="shared" si="71"/>
        <v>0</v>
      </c>
      <c r="AN76" s="62"/>
      <c r="AO76" s="62">
        <f t="shared" si="71"/>
        <v>0</v>
      </c>
      <c r="AP76" s="62">
        <f t="shared" si="71"/>
        <v>0</v>
      </c>
      <c r="AQ76" s="62">
        <f t="shared" si="71"/>
        <v>0</v>
      </c>
      <c r="AR76" s="62"/>
      <c r="AS76" s="62">
        <f t="shared" si="71"/>
        <v>0</v>
      </c>
      <c r="AT76" s="62">
        <f t="shared" si="71"/>
        <v>0</v>
      </c>
      <c r="AU76" s="62"/>
      <c r="AV76" s="62">
        <f t="shared" si="71"/>
        <v>0</v>
      </c>
      <c r="AW76" s="62"/>
      <c r="AX76" s="62"/>
      <c r="AY76" s="62"/>
      <c r="AZ76" s="62">
        <f t="shared" si="71"/>
        <v>0</v>
      </c>
      <c r="BA76" s="62"/>
      <c r="BB76" s="62"/>
      <c r="BC76" s="62">
        <f t="shared" si="71"/>
        <v>0</v>
      </c>
      <c r="BD76" s="62">
        <f t="shared" si="71"/>
        <v>0</v>
      </c>
      <c r="BE76" s="62"/>
      <c r="BF76" s="62"/>
      <c r="BG76" s="62"/>
      <c r="BH76" s="62"/>
      <c r="BI76" s="62"/>
      <c r="BJ76" s="62"/>
      <c r="BK76" s="62">
        <f t="shared" si="67"/>
        <v>0</v>
      </c>
      <c r="BL76" s="62"/>
      <c r="BM76" s="62">
        <f t="shared" si="69"/>
        <v>0</v>
      </c>
      <c r="BN76" s="62">
        <f t="shared" si="69"/>
        <v>0</v>
      </c>
      <c r="BO76" s="62">
        <f t="shared" si="69"/>
        <v>0</v>
      </c>
      <c r="BP76" s="62">
        <f t="shared" si="69"/>
        <v>0</v>
      </c>
      <c r="BQ76" s="62">
        <f t="shared" si="69"/>
        <v>0</v>
      </c>
      <c r="BR76" s="62">
        <f t="shared" si="69"/>
        <v>0</v>
      </c>
      <c r="BS76" s="62">
        <f t="shared" si="69"/>
        <v>0</v>
      </c>
      <c r="BT76" s="62">
        <f t="shared" si="69"/>
        <v>0</v>
      </c>
      <c r="BU76" s="62">
        <f t="shared" si="69"/>
        <v>0</v>
      </c>
      <c r="BV76" s="62"/>
      <c r="BW76" s="62">
        <f t="shared" si="69"/>
        <v>0</v>
      </c>
      <c r="BX76" s="62">
        <f t="shared" si="69"/>
        <v>0</v>
      </c>
      <c r="BY76" s="62">
        <f t="shared" si="69"/>
        <v>0</v>
      </c>
      <c r="BZ76" s="62">
        <f t="shared" si="69"/>
        <v>0</v>
      </c>
      <c r="CA76" s="62">
        <f t="shared" si="69"/>
        <v>0</v>
      </c>
      <c r="CB76" s="62">
        <f t="shared" si="69"/>
        <v>0</v>
      </c>
      <c r="CC76" s="62">
        <f t="shared" si="69"/>
        <v>0</v>
      </c>
      <c r="CD76" s="62"/>
      <c r="CE76" s="62"/>
      <c r="CF76" s="62"/>
      <c r="CG76" s="62"/>
      <c r="CH76" s="62"/>
      <c r="CI76" s="62"/>
      <c r="CJ76" s="62">
        <f t="shared" si="69"/>
        <v>0</v>
      </c>
      <c r="CK76" s="62">
        <f t="shared" si="69"/>
        <v>0</v>
      </c>
      <c r="CL76" s="62">
        <f t="shared" si="69"/>
        <v>0</v>
      </c>
    </row>
    <row r="77" spans="1:90" x14ac:dyDescent="0.3">
      <c r="A77" s="52" t="str">
        <f>HABITATS!A17</f>
        <v>J2.8</v>
      </c>
      <c r="B77" s="81">
        <f>HABITATS!F59</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HABITATS!F60</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69"/>
        <v>0</v>
      </c>
      <c r="BN78" s="62"/>
      <c r="BO78" s="62">
        <f t="shared" si="69"/>
        <v>0</v>
      </c>
      <c r="BP78" s="62">
        <f t="shared" si="69"/>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HABITATS!F61</f>
        <v>0</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I80" si="73">SUM(B63:B79)</f>
        <v>22.387</v>
      </c>
      <c r="C80" s="72">
        <f t="shared" si="73"/>
        <v>0</v>
      </c>
      <c r="D80" s="72">
        <v>0</v>
      </c>
      <c r="E80" s="72">
        <f t="shared" si="73"/>
        <v>11.379999999999999</v>
      </c>
      <c r="F80" s="72">
        <f t="shared" si="73"/>
        <v>0</v>
      </c>
      <c r="G80" s="72">
        <f t="shared" si="73"/>
        <v>0.19400000000000001</v>
      </c>
      <c r="H80" s="72">
        <f t="shared" si="73"/>
        <v>2.3959999999999999</v>
      </c>
      <c r="I80" s="72">
        <f t="shared" si="73"/>
        <v>2.3959999999999999</v>
      </c>
      <c r="J80" s="72">
        <f t="shared" si="73"/>
        <v>2.3959999999999999</v>
      </c>
      <c r="K80" s="72">
        <f t="shared" si="73"/>
        <v>0</v>
      </c>
      <c r="L80" s="72">
        <f t="shared" si="73"/>
        <v>11.379999999999999</v>
      </c>
      <c r="M80" s="72">
        <f t="shared" si="73"/>
        <v>0</v>
      </c>
      <c r="N80" s="72">
        <f t="shared" si="73"/>
        <v>11.379999999999999</v>
      </c>
      <c r="O80" s="72">
        <f t="shared" si="73"/>
        <v>11.379999999999999</v>
      </c>
      <c r="P80" s="72">
        <f t="shared" si="73"/>
        <v>2.3959999999999999</v>
      </c>
      <c r="Q80" s="72">
        <f t="shared" si="73"/>
        <v>2.3959999999999999</v>
      </c>
      <c r="R80" s="72">
        <f t="shared" si="73"/>
        <v>2.3959999999999999</v>
      </c>
      <c r="S80" s="72">
        <f t="shared" si="73"/>
        <v>2.3959999999999999</v>
      </c>
      <c r="T80" s="72">
        <f t="shared" si="73"/>
        <v>2.3959999999999999</v>
      </c>
      <c r="U80" s="72">
        <f t="shared" si="73"/>
        <v>11.186</v>
      </c>
      <c r="V80" s="72">
        <f t="shared" si="73"/>
        <v>2.3959999999999999</v>
      </c>
      <c r="W80" s="72">
        <f t="shared" si="73"/>
        <v>11.379999999999999</v>
      </c>
      <c r="X80" s="72">
        <f t="shared" si="73"/>
        <v>11.379999999999999</v>
      </c>
      <c r="Y80" s="72">
        <f t="shared" si="73"/>
        <v>11.379999999999999</v>
      </c>
      <c r="Z80" s="72">
        <f t="shared" si="73"/>
        <v>11.379999999999999</v>
      </c>
      <c r="AA80" s="72">
        <f t="shared" si="73"/>
        <v>2.3959999999999999</v>
      </c>
      <c r="AB80" s="72">
        <f t="shared" si="73"/>
        <v>0.4577</v>
      </c>
      <c r="AC80" s="72">
        <f t="shared" si="73"/>
        <v>11.186</v>
      </c>
      <c r="AD80" s="72">
        <f t="shared" si="73"/>
        <v>2.3959999999999999</v>
      </c>
      <c r="AE80" s="72">
        <f t="shared" si="73"/>
        <v>11.379999999999999</v>
      </c>
      <c r="AF80" s="72">
        <f t="shared" si="73"/>
        <v>11.379999999999999</v>
      </c>
      <c r="AG80" s="72">
        <f t="shared" si="73"/>
        <v>2.59</v>
      </c>
      <c r="AH80" s="72">
        <f t="shared" si="73"/>
        <v>2.6597</v>
      </c>
      <c r="AI80" s="72">
        <f t="shared" si="73"/>
        <v>11.379999999999999</v>
      </c>
      <c r="AJ80" s="72">
        <f t="shared" si="73"/>
        <v>2.3959999999999999</v>
      </c>
      <c r="AK80" s="72">
        <f t="shared" si="73"/>
        <v>2.3959999999999999</v>
      </c>
      <c r="AL80" s="72">
        <f t="shared" si="73"/>
        <v>0.19400000000000001</v>
      </c>
      <c r="AM80" s="72">
        <f t="shared" si="73"/>
        <v>2.3959999999999999</v>
      </c>
      <c r="AN80" s="72">
        <f t="shared" si="73"/>
        <v>2.59</v>
      </c>
      <c r="AO80" s="72">
        <f t="shared" si="73"/>
        <v>11.379999999999999</v>
      </c>
      <c r="AP80" s="72">
        <f t="shared" si="73"/>
        <v>11.379999999999999</v>
      </c>
      <c r="AQ80" s="72">
        <f t="shared" si="73"/>
        <v>2.3959999999999999</v>
      </c>
      <c r="AR80" s="72">
        <f t="shared" si="73"/>
        <v>11.186</v>
      </c>
      <c r="AS80" s="72">
        <f t="shared" si="73"/>
        <v>2.3959999999999999</v>
      </c>
      <c r="AT80" s="72">
        <f t="shared" si="73"/>
        <v>11.379999999999999</v>
      </c>
      <c r="AU80" s="72">
        <f t="shared" si="73"/>
        <v>2.3959999999999999</v>
      </c>
      <c r="AV80" s="72">
        <f t="shared" si="73"/>
        <v>11.379999999999999</v>
      </c>
      <c r="AW80" s="72">
        <f t="shared" si="73"/>
        <v>11.379999999999999</v>
      </c>
      <c r="AX80" s="72">
        <f t="shared" si="73"/>
        <v>2.3959999999999999</v>
      </c>
      <c r="AY80" s="72">
        <f t="shared" si="73"/>
        <v>2.3959999999999999</v>
      </c>
      <c r="AZ80" s="72">
        <f t="shared" si="73"/>
        <v>11.379999999999999</v>
      </c>
      <c r="BA80" s="72">
        <f t="shared" si="73"/>
        <v>11.379999999999999</v>
      </c>
      <c r="BB80" s="72">
        <f t="shared" si="73"/>
        <v>11.379999999999999</v>
      </c>
      <c r="BC80" s="72">
        <f t="shared" si="73"/>
        <v>13.597</v>
      </c>
      <c r="BD80" s="72">
        <f t="shared" si="73"/>
        <v>8.984</v>
      </c>
      <c r="BE80" s="72">
        <f t="shared" si="73"/>
        <v>8.984</v>
      </c>
      <c r="BF80" s="72">
        <f t="shared" si="73"/>
        <v>11.379999999999999</v>
      </c>
      <c r="BG80" s="72">
        <f t="shared" si="73"/>
        <v>8.984</v>
      </c>
      <c r="BH80" s="72">
        <f t="shared" si="73"/>
        <v>11.007</v>
      </c>
      <c r="BI80" s="72">
        <f t="shared" si="73"/>
        <v>0</v>
      </c>
      <c r="BJ80" s="72">
        <f t="shared" ref="BJ80:CL80" si="74">SUM(BJ63:BJ79)</f>
        <v>2.3959999999999999</v>
      </c>
      <c r="BK80" s="72">
        <f t="shared" si="74"/>
        <v>2.59</v>
      </c>
      <c r="BL80" s="72">
        <f t="shared" si="74"/>
        <v>8.984</v>
      </c>
      <c r="BM80" s="72">
        <f t="shared" si="74"/>
        <v>11.379999999999999</v>
      </c>
      <c r="BN80" s="72">
        <f t="shared" si="74"/>
        <v>2.3959999999999999</v>
      </c>
      <c r="BO80" s="72">
        <f t="shared" si="74"/>
        <v>2.3959999999999999</v>
      </c>
      <c r="BP80" s="72">
        <f t="shared" si="74"/>
        <v>8.7899999999999991</v>
      </c>
      <c r="BQ80" s="72">
        <f t="shared" si="74"/>
        <v>11.379999999999999</v>
      </c>
      <c r="BR80" s="72">
        <f t="shared" si="74"/>
        <v>2.3959999999999999</v>
      </c>
      <c r="BS80" s="72">
        <f t="shared" si="74"/>
        <v>2.3959999999999999</v>
      </c>
      <c r="BT80" s="72">
        <f t="shared" si="74"/>
        <v>11.379999999999999</v>
      </c>
      <c r="BU80" s="72">
        <f t="shared" si="74"/>
        <v>2.3959999999999999</v>
      </c>
      <c r="BV80" s="72">
        <f t="shared" si="74"/>
        <v>8.984</v>
      </c>
      <c r="BW80" s="72">
        <f t="shared" si="74"/>
        <v>11.379999999999999</v>
      </c>
      <c r="BX80" s="72">
        <f t="shared" si="74"/>
        <v>11.379999999999999</v>
      </c>
      <c r="BY80" s="72">
        <f t="shared" si="74"/>
        <v>11.379999999999999</v>
      </c>
      <c r="BZ80" s="72">
        <f t="shared" si="74"/>
        <v>2.59</v>
      </c>
      <c r="CA80" s="72">
        <f t="shared" si="74"/>
        <v>2.59</v>
      </c>
      <c r="CB80" s="72">
        <f t="shared" si="74"/>
        <v>2.3959999999999999</v>
      </c>
      <c r="CC80" s="72">
        <f t="shared" si="74"/>
        <v>0.19400000000000001</v>
      </c>
      <c r="CD80" s="72">
        <f t="shared" si="74"/>
        <v>2.59</v>
      </c>
      <c r="CE80" s="72">
        <f t="shared" si="74"/>
        <v>2.59</v>
      </c>
      <c r="CF80" s="72">
        <f t="shared" si="74"/>
        <v>2.3959999999999999</v>
      </c>
      <c r="CG80" s="72">
        <f t="shared" si="74"/>
        <v>11.379999999999999</v>
      </c>
      <c r="CH80" s="72">
        <f t="shared" si="74"/>
        <v>2.59</v>
      </c>
      <c r="CI80" s="72">
        <f t="shared" si="74"/>
        <v>2.3959999999999999</v>
      </c>
      <c r="CJ80" s="72">
        <f t="shared" si="74"/>
        <v>11.379999999999999</v>
      </c>
      <c r="CK80" s="72">
        <f t="shared" si="74"/>
        <v>11.379999999999999</v>
      </c>
      <c r="CL80" s="72">
        <f t="shared" si="74"/>
        <v>2.3959999999999999</v>
      </c>
    </row>
    <row r="81" spans="1:90" x14ac:dyDescent="0.3">
      <c r="A81" s="56" t="s">
        <v>627</v>
      </c>
      <c r="B81" s="73" t="s">
        <v>0</v>
      </c>
      <c r="C81" s="73"/>
      <c r="D81" s="74"/>
      <c r="E81" s="74"/>
      <c r="Q81" s="61"/>
      <c r="BC81" s="74"/>
      <c r="BD81" s="74"/>
      <c r="BE81" s="74"/>
    </row>
    <row r="82" spans="1:90" x14ac:dyDescent="0.3">
      <c r="A82" s="52" t="str">
        <f>HABITATS!A3</f>
        <v>A1.1.2</v>
      </c>
      <c r="B82" s="82">
        <f>HABITATS!H45</f>
        <v>6.1139999999999999</v>
      </c>
      <c r="C82" s="62"/>
      <c r="D82" s="62"/>
      <c r="E82" s="62">
        <f t="shared" ref="E82:J89" si="75">$B82</f>
        <v>6.1139999999999999</v>
      </c>
      <c r="F82" s="62"/>
      <c r="G82" s="62"/>
      <c r="H82" s="62">
        <f t="shared" si="75"/>
        <v>6.1139999999999999</v>
      </c>
      <c r="I82" s="62">
        <f t="shared" si="75"/>
        <v>6.1139999999999999</v>
      </c>
      <c r="J82" s="62">
        <f t="shared" si="75"/>
        <v>6.1139999999999999</v>
      </c>
      <c r="K82" s="62"/>
      <c r="L82" s="62">
        <f t="shared" ref="L82:AA88" si="76">$B82</f>
        <v>6.1139999999999999</v>
      </c>
      <c r="M82" s="62"/>
      <c r="N82" s="62">
        <f t="shared" si="76"/>
        <v>6.1139999999999999</v>
      </c>
      <c r="O82" s="62">
        <f t="shared" si="76"/>
        <v>6.1139999999999999</v>
      </c>
      <c r="P82" s="62">
        <f t="shared" si="76"/>
        <v>6.1139999999999999</v>
      </c>
      <c r="Q82" s="62">
        <f t="shared" si="76"/>
        <v>6.1139999999999999</v>
      </c>
      <c r="R82" s="62">
        <f t="shared" si="76"/>
        <v>6.1139999999999999</v>
      </c>
      <c r="S82" s="62">
        <f t="shared" si="76"/>
        <v>6.1139999999999999</v>
      </c>
      <c r="T82" s="62">
        <f t="shared" si="76"/>
        <v>6.1139999999999999</v>
      </c>
      <c r="U82" s="62">
        <f t="shared" si="76"/>
        <v>6.1139999999999999</v>
      </c>
      <c r="V82" s="62">
        <f t="shared" si="76"/>
        <v>6.1139999999999999</v>
      </c>
      <c r="W82" s="62">
        <f t="shared" si="76"/>
        <v>6.1139999999999999</v>
      </c>
      <c r="X82" s="62">
        <f t="shared" si="76"/>
        <v>6.1139999999999999</v>
      </c>
      <c r="Y82" s="62">
        <f t="shared" si="76"/>
        <v>6.1139999999999999</v>
      </c>
      <c r="Z82" s="62">
        <f t="shared" si="76"/>
        <v>6.1139999999999999</v>
      </c>
      <c r="AA82" s="62">
        <f t="shared" si="76"/>
        <v>6.1139999999999999</v>
      </c>
      <c r="AB82" s="62"/>
      <c r="AC82" s="62">
        <f t="shared" ref="AC82:BF83" si="77">$B82</f>
        <v>6.1139999999999999</v>
      </c>
      <c r="AD82" s="62">
        <f t="shared" si="77"/>
        <v>6.1139999999999999</v>
      </c>
      <c r="AE82" s="62">
        <f t="shared" si="77"/>
        <v>6.1139999999999999</v>
      </c>
      <c r="AF82" s="62">
        <f t="shared" si="77"/>
        <v>6.1139999999999999</v>
      </c>
      <c r="AG82" s="62">
        <f t="shared" si="77"/>
        <v>6.1139999999999999</v>
      </c>
      <c r="AH82" s="62">
        <f t="shared" si="77"/>
        <v>6.1139999999999999</v>
      </c>
      <c r="AI82" s="62">
        <f t="shared" si="77"/>
        <v>6.1139999999999999</v>
      </c>
      <c r="AJ82" s="62">
        <f t="shared" si="77"/>
        <v>6.1139999999999999</v>
      </c>
      <c r="AK82" s="62">
        <f t="shared" si="77"/>
        <v>6.1139999999999999</v>
      </c>
      <c r="AL82" s="62"/>
      <c r="AM82" s="62">
        <f t="shared" si="77"/>
        <v>6.1139999999999999</v>
      </c>
      <c r="AN82" s="62">
        <f t="shared" si="77"/>
        <v>6.1139999999999999</v>
      </c>
      <c r="AO82" s="62">
        <f t="shared" si="77"/>
        <v>6.1139999999999999</v>
      </c>
      <c r="AP82" s="62">
        <f t="shared" si="77"/>
        <v>6.1139999999999999</v>
      </c>
      <c r="AQ82" s="62">
        <f t="shared" si="77"/>
        <v>6.1139999999999999</v>
      </c>
      <c r="AR82" s="62">
        <f t="shared" si="77"/>
        <v>6.1139999999999999</v>
      </c>
      <c r="AS82" s="62">
        <f t="shared" si="77"/>
        <v>6.1139999999999999</v>
      </c>
      <c r="AT82" s="62">
        <f t="shared" si="77"/>
        <v>6.1139999999999999</v>
      </c>
      <c r="AU82" s="62">
        <f t="shared" si="77"/>
        <v>6.1139999999999999</v>
      </c>
      <c r="AV82" s="62">
        <f t="shared" si="77"/>
        <v>6.1139999999999999</v>
      </c>
      <c r="AW82" s="62">
        <f t="shared" si="77"/>
        <v>6.1139999999999999</v>
      </c>
      <c r="AX82" s="62">
        <f t="shared" si="77"/>
        <v>6.1139999999999999</v>
      </c>
      <c r="AY82" s="62">
        <f t="shared" si="77"/>
        <v>6.1139999999999999</v>
      </c>
      <c r="AZ82" s="62">
        <f t="shared" si="77"/>
        <v>6.1139999999999999</v>
      </c>
      <c r="BA82" s="62">
        <f t="shared" si="77"/>
        <v>6.1139999999999999</v>
      </c>
      <c r="BB82" s="62">
        <f t="shared" si="77"/>
        <v>6.1139999999999999</v>
      </c>
      <c r="BC82" s="62">
        <f t="shared" si="77"/>
        <v>6.1139999999999999</v>
      </c>
      <c r="BD82" s="62"/>
      <c r="BE82" s="62"/>
      <c r="BF82" s="62">
        <f t="shared" si="77"/>
        <v>6.1139999999999999</v>
      </c>
      <c r="BG82" s="62"/>
      <c r="BH82" s="62"/>
      <c r="BI82" s="62"/>
      <c r="BJ82" s="62">
        <f t="shared" ref="BJ82:CE85" si="78">$B82</f>
        <v>6.1139999999999999</v>
      </c>
      <c r="BK82" s="62">
        <f t="shared" si="78"/>
        <v>6.1139999999999999</v>
      </c>
      <c r="BL82" s="62"/>
      <c r="BM82" s="62">
        <f t="shared" si="78"/>
        <v>6.1139999999999999</v>
      </c>
      <c r="BN82" s="62">
        <f t="shared" si="78"/>
        <v>6.1139999999999999</v>
      </c>
      <c r="BO82" s="62">
        <f t="shared" si="78"/>
        <v>6.1139999999999999</v>
      </c>
      <c r="BP82" s="62"/>
      <c r="BQ82" s="62">
        <f t="shared" si="78"/>
        <v>6.1139999999999999</v>
      </c>
      <c r="BR82" s="62">
        <f t="shared" si="78"/>
        <v>6.1139999999999999</v>
      </c>
      <c r="BS82" s="62">
        <f t="shared" si="78"/>
        <v>6.1139999999999999</v>
      </c>
      <c r="BT82" s="62">
        <f t="shared" si="78"/>
        <v>6.1139999999999999</v>
      </c>
      <c r="BU82" s="62">
        <f t="shared" si="78"/>
        <v>6.1139999999999999</v>
      </c>
      <c r="BV82" s="62"/>
      <c r="BW82" s="62">
        <f t="shared" si="78"/>
        <v>6.1139999999999999</v>
      </c>
      <c r="BX82" s="62">
        <f t="shared" si="78"/>
        <v>6.1139999999999999</v>
      </c>
      <c r="BY82" s="62">
        <f t="shared" si="78"/>
        <v>6.1139999999999999</v>
      </c>
      <c r="BZ82" s="62">
        <f t="shared" si="78"/>
        <v>6.1139999999999999</v>
      </c>
      <c r="CA82" s="62">
        <f t="shared" si="78"/>
        <v>6.1139999999999999</v>
      </c>
      <c r="CB82" s="62">
        <f t="shared" si="78"/>
        <v>6.1139999999999999</v>
      </c>
      <c r="CC82" s="62"/>
      <c r="CD82" s="62">
        <f t="shared" si="78"/>
        <v>6.1139999999999999</v>
      </c>
      <c r="CE82" s="62">
        <f t="shared" si="78"/>
        <v>6.1139999999999999</v>
      </c>
      <c r="CF82" s="62">
        <f t="shared" ref="CF82:CL83" si="79">$B82</f>
        <v>6.1139999999999999</v>
      </c>
      <c r="CG82" s="62">
        <f t="shared" si="79"/>
        <v>6.1139999999999999</v>
      </c>
      <c r="CH82" s="62">
        <f t="shared" si="79"/>
        <v>6.1139999999999999</v>
      </c>
      <c r="CI82" s="62">
        <f t="shared" si="79"/>
        <v>6.1139999999999999</v>
      </c>
      <c r="CJ82" s="62">
        <f t="shared" si="79"/>
        <v>6.1139999999999999</v>
      </c>
      <c r="CK82" s="62">
        <f t="shared" si="79"/>
        <v>6.1139999999999999</v>
      </c>
      <c r="CL82" s="62">
        <f t="shared" si="79"/>
        <v>6.1139999999999999</v>
      </c>
    </row>
    <row r="83" spans="1:90" x14ac:dyDescent="0.3">
      <c r="A83" s="52" t="str">
        <f>HABITATS!A4</f>
        <v>A1.3.2</v>
      </c>
      <c r="B83" s="82">
        <f>HABITATS!H46</f>
        <v>0.95099999999999996</v>
      </c>
      <c r="C83" s="62"/>
      <c r="D83" s="62"/>
      <c r="E83" s="62">
        <f t="shared" si="75"/>
        <v>0.95099999999999996</v>
      </c>
      <c r="F83" s="62"/>
      <c r="G83" s="62"/>
      <c r="H83" s="62">
        <f t="shared" si="75"/>
        <v>0.95099999999999996</v>
      </c>
      <c r="I83" s="62">
        <f t="shared" si="75"/>
        <v>0.95099999999999996</v>
      </c>
      <c r="J83" s="62"/>
      <c r="K83" s="62"/>
      <c r="L83" s="62">
        <f t="shared" si="76"/>
        <v>0.95099999999999996</v>
      </c>
      <c r="M83" s="62"/>
      <c r="N83" s="62">
        <f t="shared" si="76"/>
        <v>0.95099999999999996</v>
      </c>
      <c r="O83" s="62">
        <f t="shared" si="76"/>
        <v>0.95099999999999996</v>
      </c>
      <c r="P83" s="62"/>
      <c r="Q83" s="62">
        <f t="shared" si="76"/>
        <v>0.95099999999999996</v>
      </c>
      <c r="R83" s="62">
        <f t="shared" si="76"/>
        <v>0.95099999999999996</v>
      </c>
      <c r="S83" s="62">
        <f t="shared" si="76"/>
        <v>0.95099999999999996</v>
      </c>
      <c r="T83" s="62">
        <f t="shared" si="76"/>
        <v>0.95099999999999996</v>
      </c>
      <c r="U83" s="62"/>
      <c r="V83" s="62">
        <f t="shared" si="76"/>
        <v>0.95099999999999996</v>
      </c>
      <c r="W83" s="62">
        <f t="shared" si="76"/>
        <v>0.95099999999999996</v>
      </c>
      <c r="X83" s="62">
        <f t="shared" si="76"/>
        <v>0.95099999999999996</v>
      </c>
      <c r="Y83" s="62">
        <f t="shared" si="76"/>
        <v>0.95099999999999996</v>
      </c>
      <c r="Z83" s="62">
        <f t="shared" si="76"/>
        <v>0.95099999999999996</v>
      </c>
      <c r="AA83" s="62">
        <f t="shared" si="76"/>
        <v>0.95099999999999996</v>
      </c>
      <c r="AB83" s="62"/>
      <c r="AC83" s="62"/>
      <c r="AD83" s="62">
        <f t="shared" si="77"/>
        <v>0.95099999999999996</v>
      </c>
      <c r="AE83" s="62">
        <f t="shared" si="77"/>
        <v>0.95099999999999996</v>
      </c>
      <c r="AF83" s="62">
        <f t="shared" si="77"/>
        <v>0.95099999999999996</v>
      </c>
      <c r="AG83" s="62">
        <f t="shared" si="77"/>
        <v>0.95099999999999996</v>
      </c>
      <c r="AH83" s="62">
        <f t="shared" si="77"/>
        <v>0.95099999999999996</v>
      </c>
      <c r="AI83" s="62">
        <f t="shared" si="77"/>
        <v>0.95099999999999996</v>
      </c>
      <c r="AJ83" s="62">
        <f t="shared" si="77"/>
        <v>0.95099999999999996</v>
      </c>
      <c r="AK83" s="62">
        <f t="shared" si="77"/>
        <v>0.95099999999999996</v>
      </c>
      <c r="AL83" s="62"/>
      <c r="AM83" s="62">
        <f t="shared" si="77"/>
        <v>0.95099999999999996</v>
      </c>
      <c r="AN83" s="62"/>
      <c r="AO83" s="62">
        <f t="shared" si="77"/>
        <v>0.95099999999999996</v>
      </c>
      <c r="AP83" s="62">
        <f t="shared" si="77"/>
        <v>0.95099999999999996</v>
      </c>
      <c r="AQ83" s="62">
        <f t="shared" si="77"/>
        <v>0.95099999999999996</v>
      </c>
      <c r="AR83" s="62"/>
      <c r="AS83" s="62">
        <f t="shared" si="77"/>
        <v>0.95099999999999996</v>
      </c>
      <c r="AT83" s="62">
        <f t="shared" si="77"/>
        <v>0.95099999999999996</v>
      </c>
      <c r="AU83" s="62">
        <f t="shared" si="77"/>
        <v>0.95099999999999996</v>
      </c>
      <c r="AV83" s="62">
        <f t="shared" si="77"/>
        <v>0.95099999999999996</v>
      </c>
      <c r="AW83" s="62">
        <f t="shared" si="77"/>
        <v>0.95099999999999996</v>
      </c>
      <c r="AX83" s="62">
        <f t="shared" si="77"/>
        <v>0.95099999999999996</v>
      </c>
      <c r="AY83" s="62">
        <f t="shared" si="77"/>
        <v>0.95099999999999996</v>
      </c>
      <c r="AZ83" s="62">
        <f t="shared" si="77"/>
        <v>0.95099999999999996</v>
      </c>
      <c r="BA83" s="62">
        <f t="shared" si="77"/>
        <v>0.95099999999999996</v>
      </c>
      <c r="BB83" s="62">
        <f t="shared" si="77"/>
        <v>0.95099999999999996</v>
      </c>
      <c r="BC83" s="62">
        <f t="shared" si="77"/>
        <v>0.95099999999999996</v>
      </c>
      <c r="BD83" s="62"/>
      <c r="BE83" s="62"/>
      <c r="BF83" s="62">
        <f t="shared" si="77"/>
        <v>0.95099999999999996</v>
      </c>
      <c r="BG83" s="62"/>
      <c r="BH83" s="62"/>
      <c r="BI83" s="62"/>
      <c r="BJ83" s="62">
        <f t="shared" si="78"/>
        <v>0.95099999999999996</v>
      </c>
      <c r="BK83" s="62">
        <f t="shared" si="78"/>
        <v>0.95099999999999996</v>
      </c>
      <c r="BL83" s="62"/>
      <c r="BM83" s="62">
        <f t="shared" si="78"/>
        <v>0.95099999999999996</v>
      </c>
      <c r="BN83" s="62">
        <f t="shared" si="78"/>
        <v>0.95099999999999996</v>
      </c>
      <c r="BO83" s="62">
        <f t="shared" si="78"/>
        <v>0.95099999999999996</v>
      </c>
      <c r="BP83" s="62"/>
      <c r="BQ83" s="62"/>
      <c r="BR83" s="62">
        <f t="shared" si="78"/>
        <v>0.95099999999999996</v>
      </c>
      <c r="BS83" s="62">
        <f t="shared" si="78"/>
        <v>0.95099999999999996</v>
      </c>
      <c r="BT83" s="62"/>
      <c r="BU83" s="62">
        <f t="shared" si="78"/>
        <v>0.95099999999999996</v>
      </c>
      <c r="BV83" s="62"/>
      <c r="BW83" s="62">
        <f t="shared" si="78"/>
        <v>0.95099999999999996</v>
      </c>
      <c r="BX83" s="62">
        <f t="shared" si="78"/>
        <v>0.95099999999999996</v>
      </c>
      <c r="BY83" s="62">
        <f t="shared" si="78"/>
        <v>0.95099999999999996</v>
      </c>
      <c r="BZ83" s="62">
        <f t="shared" si="78"/>
        <v>0.95099999999999996</v>
      </c>
      <c r="CA83" s="62">
        <f t="shared" si="78"/>
        <v>0.95099999999999996</v>
      </c>
      <c r="CB83" s="62"/>
      <c r="CC83" s="62"/>
      <c r="CD83" s="62">
        <f t="shared" si="78"/>
        <v>0.95099999999999996</v>
      </c>
      <c r="CE83" s="62">
        <f t="shared" si="78"/>
        <v>0.95099999999999996</v>
      </c>
      <c r="CF83" s="62">
        <f t="shared" si="79"/>
        <v>0.95099999999999996</v>
      </c>
      <c r="CG83" s="62"/>
      <c r="CH83" s="62">
        <f t="shared" si="79"/>
        <v>0.95099999999999996</v>
      </c>
      <c r="CI83" s="62">
        <f t="shared" si="79"/>
        <v>0.95099999999999996</v>
      </c>
      <c r="CJ83" s="62">
        <f t="shared" si="79"/>
        <v>0.95099999999999996</v>
      </c>
      <c r="CK83" s="62">
        <f t="shared" si="79"/>
        <v>0.95099999999999996</v>
      </c>
      <c r="CL83" s="62"/>
    </row>
    <row r="84" spans="1:90" x14ac:dyDescent="0.3">
      <c r="A84" s="52" t="str">
        <f>HABITATS!A5</f>
        <v>A2.1</v>
      </c>
      <c r="B84" s="82">
        <f>HABITATS!H47</f>
        <v>5.6000000000000001E-2</v>
      </c>
      <c r="C84" s="62"/>
      <c r="D84" s="62"/>
      <c r="E84" s="62">
        <f t="shared" si="75"/>
        <v>5.6000000000000001E-2</v>
      </c>
      <c r="F84" s="62"/>
      <c r="G84" s="62"/>
      <c r="H84" s="62">
        <f t="shared" si="75"/>
        <v>5.6000000000000001E-2</v>
      </c>
      <c r="I84" s="62">
        <f t="shared" si="75"/>
        <v>5.6000000000000001E-2</v>
      </c>
      <c r="J84" s="62"/>
      <c r="K84" s="62"/>
      <c r="L84" s="62"/>
      <c r="M84" s="62"/>
      <c r="N84" s="62">
        <f t="shared" si="76"/>
        <v>5.6000000000000001E-2</v>
      </c>
      <c r="O84" s="62"/>
      <c r="P84" s="62"/>
      <c r="Q84" s="62">
        <f t="shared" si="76"/>
        <v>5.6000000000000001E-2</v>
      </c>
      <c r="R84" s="62">
        <f t="shared" si="76"/>
        <v>5.6000000000000001E-2</v>
      </c>
      <c r="S84" s="62"/>
      <c r="T84" s="62"/>
      <c r="U84" s="62">
        <f t="shared" ref="U84:BG88" si="80">$B84</f>
        <v>5.6000000000000001E-2</v>
      </c>
      <c r="V84" s="62">
        <f t="shared" si="80"/>
        <v>5.6000000000000001E-2</v>
      </c>
      <c r="W84" s="62">
        <f t="shared" si="80"/>
        <v>5.6000000000000001E-2</v>
      </c>
      <c r="X84" s="62">
        <f t="shared" si="80"/>
        <v>5.6000000000000001E-2</v>
      </c>
      <c r="Y84" s="62">
        <f t="shared" si="80"/>
        <v>5.6000000000000001E-2</v>
      </c>
      <c r="Z84" s="62"/>
      <c r="AA84" s="62"/>
      <c r="AB84" s="62"/>
      <c r="AC84" s="62">
        <f t="shared" si="80"/>
        <v>5.6000000000000001E-2</v>
      </c>
      <c r="AD84" s="62"/>
      <c r="AE84" s="62">
        <f t="shared" si="80"/>
        <v>5.6000000000000001E-2</v>
      </c>
      <c r="AF84" s="62"/>
      <c r="AG84" s="62">
        <f t="shared" si="80"/>
        <v>5.6000000000000001E-2</v>
      </c>
      <c r="AH84" s="62"/>
      <c r="AI84" s="62"/>
      <c r="AJ84" s="62"/>
      <c r="AK84" s="62">
        <f t="shared" si="80"/>
        <v>5.6000000000000001E-2</v>
      </c>
      <c r="AL84" s="62">
        <f t="shared" si="80"/>
        <v>5.6000000000000001E-2</v>
      </c>
      <c r="AM84" s="62">
        <f t="shared" si="80"/>
        <v>5.6000000000000001E-2</v>
      </c>
      <c r="AN84" s="62">
        <f t="shared" si="80"/>
        <v>5.6000000000000001E-2</v>
      </c>
      <c r="AO84" s="62">
        <f t="shared" si="80"/>
        <v>5.6000000000000001E-2</v>
      </c>
      <c r="AP84" s="62">
        <f t="shared" si="80"/>
        <v>5.6000000000000001E-2</v>
      </c>
      <c r="AQ84" s="62"/>
      <c r="AR84" s="62"/>
      <c r="AS84" s="62">
        <f t="shared" si="80"/>
        <v>5.6000000000000001E-2</v>
      </c>
      <c r="AT84" s="62">
        <f t="shared" si="80"/>
        <v>5.6000000000000001E-2</v>
      </c>
      <c r="AU84" s="62"/>
      <c r="AV84" s="62"/>
      <c r="AW84" s="62">
        <f t="shared" si="80"/>
        <v>5.6000000000000001E-2</v>
      </c>
      <c r="AX84" s="62">
        <f t="shared" si="80"/>
        <v>5.6000000000000001E-2</v>
      </c>
      <c r="AY84" s="62">
        <f t="shared" si="80"/>
        <v>5.6000000000000001E-2</v>
      </c>
      <c r="AZ84" s="62"/>
      <c r="BA84" s="62"/>
      <c r="BB84" s="62">
        <f t="shared" si="80"/>
        <v>5.6000000000000001E-2</v>
      </c>
      <c r="BC84" s="62">
        <f t="shared" si="80"/>
        <v>5.6000000000000001E-2</v>
      </c>
      <c r="BD84" s="62"/>
      <c r="BE84" s="62"/>
      <c r="BF84" s="62"/>
      <c r="BG84" s="62"/>
      <c r="BH84" s="62"/>
      <c r="BI84" s="62"/>
      <c r="BJ84" s="62">
        <f t="shared" ref="BI84:CE87" si="81">$B84</f>
        <v>5.6000000000000001E-2</v>
      </c>
      <c r="BK84" s="62"/>
      <c r="BL84" s="62"/>
      <c r="BM84" s="62"/>
      <c r="BN84" s="62">
        <f t="shared" si="78"/>
        <v>5.6000000000000001E-2</v>
      </c>
      <c r="BO84" s="62"/>
      <c r="BP84" s="62">
        <f t="shared" si="78"/>
        <v>5.6000000000000001E-2</v>
      </c>
      <c r="BQ84" s="62"/>
      <c r="BR84" s="62">
        <f t="shared" si="78"/>
        <v>5.6000000000000001E-2</v>
      </c>
      <c r="BS84" s="62">
        <f t="shared" si="78"/>
        <v>5.6000000000000001E-2</v>
      </c>
      <c r="BT84" s="62">
        <f t="shared" si="78"/>
        <v>5.6000000000000001E-2</v>
      </c>
      <c r="BU84" s="62">
        <f t="shared" si="78"/>
        <v>5.6000000000000001E-2</v>
      </c>
      <c r="BV84" s="62">
        <f t="shared" si="78"/>
        <v>5.6000000000000001E-2</v>
      </c>
      <c r="BW84" s="62">
        <f t="shared" si="78"/>
        <v>5.6000000000000001E-2</v>
      </c>
      <c r="BX84" s="62">
        <f t="shared" si="78"/>
        <v>5.6000000000000001E-2</v>
      </c>
      <c r="BY84" s="62">
        <f t="shared" si="78"/>
        <v>5.6000000000000001E-2</v>
      </c>
      <c r="BZ84" s="62">
        <f t="shared" si="78"/>
        <v>5.6000000000000001E-2</v>
      </c>
      <c r="CA84" s="62">
        <f t="shared" si="78"/>
        <v>5.6000000000000001E-2</v>
      </c>
      <c r="CB84" s="62">
        <f t="shared" si="78"/>
        <v>5.6000000000000001E-2</v>
      </c>
      <c r="CC84" s="62"/>
      <c r="CD84" s="62"/>
      <c r="CE84" s="62"/>
      <c r="CF84" s="62"/>
      <c r="CG84" s="62">
        <f t="shared" ref="CG84:CG89" si="82">$B84</f>
        <v>5.6000000000000001E-2</v>
      </c>
      <c r="CH84" s="62"/>
      <c r="CI84" s="62"/>
      <c r="CJ84" s="62"/>
      <c r="CK84" s="62"/>
      <c r="CL84" s="62"/>
    </row>
    <row r="85" spans="1:90" x14ac:dyDescent="0.3">
      <c r="A85" s="52" t="str">
        <f>HABITATS!A6</f>
        <v>A3.1</v>
      </c>
      <c r="B85" s="82">
        <f>HABITATS!H48</f>
        <v>0.154</v>
      </c>
      <c r="C85" s="62"/>
      <c r="D85" s="62"/>
      <c r="E85" s="62">
        <f t="shared" si="75"/>
        <v>0.154</v>
      </c>
      <c r="F85" s="62"/>
      <c r="G85" s="62"/>
      <c r="H85" s="62"/>
      <c r="I85" s="62">
        <f t="shared" si="75"/>
        <v>0.154</v>
      </c>
      <c r="J85" s="62">
        <f t="shared" si="75"/>
        <v>0.154</v>
      </c>
      <c r="K85" s="62"/>
      <c r="L85" s="62"/>
      <c r="M85" s="62"/>
      <c r="N85" s="62"/>
      <c r="O85" s="62"/>
      <c r="P85" s="62"/>
      <c r="Q85" s="62"/>
      <c r="R85" s="62">
        <f t="shared" si="76"/>
        <v>0.154</v>
      </c>
      <c r="S85" s="62"/>
      <c r="T85" s="62">
        <f t="shared" si="76"/>
        <v>0.154</v>
      </c>
      <c r="U85" s="62">
        <f t="shared" si="80"/>
        <v>0.154</v>
      </c>
      <c r="V85" s="62">
        <f t="shared" si="80"/>
        <v>0.154</v>
      </c>
      <c r="W85" s="62">
        <f t="shared" si="80"/>
        <v>0.154</v>
      </c>
      <c r="X85" s="62"/>
      <c r="Y85" s="62">
        <f t="shared" si="80"/>
        <v>0.154</v>
      </c>
      <c r="Z85" s="62"/>
      <c r="AA85" s="62"/>
      <c r="AB85" s="62"/>
      <c r="AC85" s="62">
        <f t="shared" si="80"/>
        <v>0.154</v>
      </c>
      <c r="AD85" s="62"/>
      <c r="AE85" s="62"/>
      <c r="AF85" s="62"/>
      <c r="AG85" s="62"/>
      <c r="AH85" s="62"/>
      <c r="AI85" s="62"/>
      <c r="AJ85" s="62"/>
      <c r="AK85" s="62">
        <f t="shared" si="80"/>
        <v>0.154</v>
      </c>
      <c r="AL85" s="62"/>
      <c r="AM85" s="62">
        <f t="shared" si="80"/>
        <v>0.154</v>
      </c>
      <c r="AN85" s="62"/>
      <c r="AO85" s="62">
        <f t="shared" si="80"/>
        <v>0.154</v>
      </c>
      <c r="AP85" s="62"/>
      <c r="AQ85" s="62"/>
      <c r="AR85" s="62"/>
      <c r="AS85" s="62">
        <f t="shared" si="80"/>
        <v>0.154</v>
      </c>
      <c r="AT85" s="62"/>
      <c r="AU85" s="62"/>
      <c r="AV85" s="62"/>
      <c r="AW85" s="62"/>
      <c r="AX85" s="62"/>
      <c r="AY85" s="62"/>
      <c r="AZ85" s="62"/>
      <c r="BA85" s="62"/>
      <c r="BB85" s="62"/>
      <c r="BC85" s="62"/>
      <c r="BD85" s="62"/>
      <c r="BE85" s="62"/>
      <c r="BF85" s="62">
        <f t="shared" si="80"/>
        <v>0.154</v>
      </c>
      <c r="BG85" s="62"/>
      <c r="BH85" s="62"/>
      <c r="BI85" s="62"/>
      <c r="BJ85" s="62">
        <f t="shared" si="81"/>
        <v>0.154</v>
      </c>
      <c r="BK85" s="62">
        <f t="shared" si="81"/>
        <v>0.154</v>
      </c>
      <c r="BL85" s="62"/>
      <c r="BM85" s="62">
        <f t="shared" si="78"/>
        <v>0.154</v>
      </c>
      <c r="BN85" s="62">
        <f t="shared" si="78"/>
        <v>0.154</v>
      </c>
      <c r="BO85" s="62">
        <f t="shared" si="78"/>
        <v>0.154</v>
      </c>
      <c r="BP85" s="62"/>
      <c r="BQ85" s="62">
        <f t="shared" si="78"/>
        <v>0.154</v>
      </c>
      <c r="BR85" s="62">
        <f t="shared" si="78"/>
        <v>0.154</v>
      </c>
      <c r="BS85" s="62">
        <f t="shared" si="78"/>
        <v>0.154</v>
      </c>
      <c r="BT85" s="62"/>
      <c r="BU85" s="62">
        <f t="shared" si="78"/>
        <v>0.154</v>
      </c>
      <c r="BV85" s="62"/>
      <c r="BW85" s="62">
        <f t="shared" si="78"/>
        <v>0.154</v>
      </c>
      <c r="BX85" s="62"/>
      <c r="BY85" s="62"/>
      <c r="BZ85" s="62"/>
      <c r="CA85" s="62"/>
      <c r="CB85" s="62"/>
      <c r="CC85" s="62">
        <f t="shared" ref="CC85:CK89" si="83">$B85</f>
        <v>0.154</v>
      </c>
      <c r="CD85" s="62"/>
      <c r="CE85" s="62">
        <f t="shared" si="83"/>
        <v>0.154</v>
      </c>
      <c r="CF85" s="62"/>
      <c r="CG85" s="62">
        <f t="shared" si="82"/>
        <v>0.154</v>
      </c>
      <c r="CH85" s="62"/>
      <c r="CI85" s="62"/>
      <c r="CJ85" s="62">
        <f t="shared" si="83"/>
        <v>0.154</v>
      </c>
      <c r="CK85" s="62">
        <f t="shared" si="83"/>
        <v>0.154</v>
      </c>
      <c r="CL85" s="62"/>
    </row>
    <row r="86" spans="1:90" x14ac:dyDescent="0.3">
      <c r="A86" s="52" t="str">
        <f>HABITATS!A7</f>
        <v>B2.2</v>
      </c>
      <c r="B86" s="82">
        <f>HABITATS!H49</f>
        <v>0.19400000000000001</v>
      </c>
      <c r="C86" s="62"/>
      <c r="D86" s="62"/>
      <c r="E86" s="62">
        <f t="shared" si="75"/>
        <v>0.19400000000000001</v>
      </c>
      <c r="F86" s="62"/>
      <c r="G86" s="62">
        <f t="shared" si="75"/>
        <v>0.19400000000000001</v>
      </c>
      <c r="H86" s="62"/>
      <c r="I86" s="62"/>
      <c r="J86" s="62"/>
      <c r="K86" s="62"/>
      <c r="L86" s="62">
        <f t="shared" si="76"/>
        <v>0.19400000000000001</v>
      </c>
      <c r="M86" s="62"/>
      <c r="N86" s="62">
        <f t="shared" si="76"/>
        <v>0.19400000000000001</v>
      </c>
      <c r="O86" s="62">
        <f t="shared" si="76"/>
        <v>0.19400000000000001</v>
      </c>
      <c r="P86" s="62"/>
      <c r="Q86" s="62"/>
      <c r="R86" s="62"/>
      <c r="S86" s="62"/>
      <c r="T86" s="62"/>
      <c r="U86" s="62"/>
      <c r="V86" s="62"/>
      <c r="W86" s="62">
        <f t="shared" si="80"/>
        <v>0.19400000000000001</v>
      </c>
      <c r="X86" s="62">
        <f t="shared" si="80"/>
        <v>0.19400000000000001</v>
      </c>
      <c r="Y86" s="62">
        <f t="shared" si="80"/>
        <v>0.19400000000000001</v>
      </c>
      <c r="Z86" s="62">
        <f t="shared" si="80"/>
        <v>0.19400000000000001</v>
      </c>
      <c r="AA86" s="62"/>
      <c r="AB86" s="62">
        <f t="shared" si="80"/>
        <v>0.19400000000000001</v>
      </c>
      <c r="AC86" s="62"/>
      <c r="AD86" s="62"/>
      <c r="AE86" s="62">
        <f t="shared" si="80"/>
        <v>0.19400000000000001</v>
      </c>
      <c r="AF86" s="62">
        <f t="shared" si="80"/>
        <v>0.19400000000000001</v>
      </c>
      <c r="AG86" s="62">
        <f t="shared" si="80"/>
        <v>0.19400000000000001</v>
      </c>
      <c r="AH86" s="62"/>
      <c r="AI86" s="62">
        <f t="shared" si="80"/>
        <v>0.19400000000000001</v>
      </c>
      <c r="AJ86" s="62"/>
      <c r="AK86" s="62"/>
      <c r="AL86" s="62">
        <f t="shared" si="80"/>
        <v>0.19400000000000001</v>
      </c>
      <c r="AM86" s="62"/>
      <c r="AN86" s="62">
        <f t="shared" si="80"/>
        <v>0.19400000000000001</v>
      </c>
      <c r="AO86" s="62">
        <f t="shared" si="80"/>
        <v>0.19400000000000001</v>
      </c>
      <c r="AP86" s="62">
        <f t="shared" si="80"/>
        <v>0.19400000000000001</v>
      </c>
      <c r="AQ86" s="62"/>
      <c r="AR86" s="62"/>
      <c r="AS86" s="62"/>
      <c r="AT86" s="62">
        <f t="shared" si="80"/>
        <v>0.19400000000000001</v>
      </c>
      <c r="AU86" s="62"/>
      <c r="AV86" s="62">
        <f t="shared" si="80"/>
        <v>0.19400000000000001</v>
      </c>
      <c r="AW86" s="62">
        <f t="shared" si="80"/>
        <v>0.19400000000000001</v>
      </c>
      <c r="AX86" s="62"/>
      <c r="AY86" s="62"/>
      <c r="AZ86" s="62">
        <f t="shared" si="80"/>
        <v>0.19400000000000001</v>
      </c>
      <c r="BA86" s="62">
        <f t="shared" si="80"/>
        <v>0.19400000000000001</v>
      </c>
      <c r="BB86" s="62">
        <f t="shared" si="80"/>
        <v>0.19400000000000001</v>
      </c>
      <c r="BC86" s="62">
        <f t="shared" si="80"/>
        <v>0.19400000000000001</v>
      </c>
      <c r="BD86" s="62">
        <f t="shared" si="80"/>
        <v>0.19400000000000001</v>
      </c>
      <c r="BE86" s="62">
        <f t="shared" si="80"/>
        <v>0.19400000000000001</v>
      </c>
      <c r="BF86" s="62">
        <f t="shared" si="80"/>
        <v>0.19400000000000001</v>
      </c>
      <c r="BG86" s="62">
        <f t="shared" si="80"/>
        <v>0.19400000000000001</v>
      </c>
      <c r="BH86" s="62"/>
      <c r="BI86" s="62"/>
      <c r="BJ86" s="62"/>
      <c r="BK86" s="62">
        <f t="shared" si="81"/>
        <v>0.19400000000000001</v>
      </c>
      <c r="BL86" s="62">
        <f t="shared" si="81"/>
        <v>0.19400000000000001</v>
      </c>
      <c r="BM86" s="62">
        <f t="shared" si="81"/>
        <v>0.19400000000000001</v>
      </c>
      <c r="BN86" s="62"/>
      <c r="BO86" s="62"/>
      <c r="BP86" s="62"/>
      <c r="BQ86" s="62">
        <f t="shared" si="81"/>
        <v>0.19400000000000001</v>
      </c>
      <c r="BR86" s="62"/>
      <c r="BS86" s="62"/>
      <c r="BT86" s="62">
        <f t="shared" si="81"/>
        <v>0.19400000000000001</v>
      </c>
      <c r="BU86" s="62"/>
      <c r="BV86" s="62">
        <f t="shared" si="81"/>
        <v>0.19400000000000001</v>
      </c>
      <c r="BW86" s="62">
        <f t="shared" si="81"/>
        <v>0.19400000000000001</v>
      </c>
      <c r="BX86" s="62">
        <f t="shared" si="81"/>
        <v>0.19400000000000001</v>
      </c>
      <c r="BY86" s="62">
        <f t="shared" si="81"/>
        <v>0.19400000000000001</v>
      </c>
      <c r="BZ86" s="62">
        <f t="shared" si="81"/>
        <v>0.19400000000000001</v>
      </c>
      <c r="CA86" s="62">
        <f t="shared" si="81"/>
        <v>0.19400000000000001</v>
      </c>
      <c r="CB86" s="62"/>
      <c r="CC86" s="62">
        <f t="shared" si="81"/>
        <v>0.19400000000000001</v>
      </c>
      <c r="CD86" s="62">
        <f t="shared" si="81"/>
        <v>0.19400000000000001</v>
      </c>
      <c r="CE86" s="62">
        <f t="shared" si="81"/>
        <v>0.19400000000000001</v>
      </c>
      <c r="CF86" s="62"/>
      <c r="CG86" s="62">
        <f t="shared" si="82"/>
        <v>0.19400000000000001</v>
      </c>
      <c r="CH86" s="62">
        <f t="shared" si="83"/>
        <v>0.19400000000000001</v>
      </c>
      <c r="CI86" s="62"/>
      <c r="CJ86" s="62">
        <f t="shared" si="83"/>
        <v>0.19400000000000001</v>
      </c>
      <c r="CK86" s="62">
        <f t="shared" si="83"/>
        <v>0.19400000000000001</v>
      </c>
      <c r="CL86" s="62"/>
    </row>
    <row r="87" spans="1:90" x14ac:dyDescent="0.3">
      <c r="A87" s="52" t="str">
        <f>HABITATS!A8</f>
        <v>B6</v>
      </c>
      <c r="B87" s="82">
        <f>HABITATS!H50</f>
        <v>3.0760000000000001</v>
      </c>
      <c r="C87" s="62"/>
      <c r="D87" s="62"/>
      <c r="E87" s="62">
        <f t="shared" si="75"/>
        <v>3.0760000000000001</v>
      </c>
      <c r="F87" s="62"/>
      <c r="G87" s="62">
        <f t="shared" si="75"/>
        <v>3.0760000000000001</v>
      </c>
      <c r="H87" s="62"/>
      <c r="I87" s="62"/>
      <c r="J87" s="62"/>
      <c r="K87" s="62"/>
      <c r="L87" s="62">
        <f t="shared" si="76"/>
        <v>3.0760000000000001</v>
      </c>
      <c r="M87" s="62"/>
      <c r="N87" s="62">
        <f t="shared" si="76"/>
        <v>3.0760000000000001</v>
      </c>
      <c r="O87" s="62">
        <f t="shared" si="76"/>
        <v>3.0760000000000001</v>
      </c>
      <c r="P87" s="62"/>
      <c r="Q87" s="62"/>
      <c r="R87" s="62"/>
      <c r="S87" s="62"/>
      <c r="T87" s="62"/>
      <c r="U87" s="62"/>
      <c r="V87" s="62"/>
      <c r="W87" s="62">
        <f t="shared" si="80"/>
        <v>3.0760000000000001</v>
      </c>
      <c r="X87" s="62"/>
      <c r="Y87" s="62">
        <f t="shared" si="80"/>
        <v>3.0760000000000001</v>
      </c>
      <c r="Z87" s="62">
        <f t="shared" si="80"/>
        <v>3.0760000000000001</v>
      </c>
      <c r="AA87" s="62"/>
      <c r="AB87" s="62">
        <f t="shared" si="80"/>
        <v>3.0760000000000001</v>
      </c>
      <c r="AC87" s="62"/>
      <c r="AD87" s="62"/>
      <c r="AE87" s="62">
        <f t="shared" si="80"/>
        <v>3.0760000000000001</v>
      </c>
      <c r="AF87" s="62">
        <f t="shared" si="80"/>
        <v>3.0760000000000001</v>
      </c>
      <c r="AG87" s="62"/>
      <c r="AH87" s="62"/>
      <c r="AI87" s="62">
        <f t="shared" si="80"/>
        <v>3.0760000000000001</v>
      </c>
      <c r="AJ87" s="62"/>
      <c r="AK87" s="62"/>
      <c r="AL87" s="62">
        <f t="shared" si="80"/>
        <v>3.0760000000000001</v>
      </c>
      <c r="AM87" s="62"/>
      <c r="AN87" s="62">
        <f t="shared" si="80"/>
        <v>3.0760000000000001</v>
      </c>
      <c r="AO87" s="62">
        <f t="shared" si="80"/>
        <v>3.0760000000000001</v>
      </c>
      <c r="AP87" s="62">
        <f t="shared" si="80"/>
        <v>3.0760000000000001</v>
      </c>
      <c r="AQ87" s="62"/>
      <c r="AR87" s="62"/>
      <c r="AS87" s="62"/>
      <c r="AT87" s="62">
        <f t="shared" si="80"/>
        <v>3.0760000000000001</v>
      </c>
      <c r="AU87" s="62"/>
      <c r="AV87" s="62"/>
      <c r="AW87" s="62">
        <f t="shared" si="80"/>
        <v>3.0760000000000001</v>
      </c>
      <c r="AX87" s="62"/>
      <c r="AY87" s="62"/>
      <c r="AZ87" s="62">
        <f t="shared" si="80"/>
        <v>3.0760000000000001</v>
      </c>
      <c r="BA87" s="62">
        <f t="shared" si="80"/>
        <v>3.0760000000000001</v>
      </c>
      <c r="BB87" s="62">
        <f t="shared" si="80"/>
        <v>3.0760000000000001</v>
      </c>
      <c r="BC87" s="62">
        <f t="shared" si="80"/>
        <v>3.0760000000000001</v>
      </c>
      <c r="BD87" s="62">
        <f t="shared" si="80"/>
        <v>3.0760000000000001</v>
      </c>
      <c r="BE87" s="62">
        <f t="shared" si="80"/>
        <v>3.0760000000000001</v>
      </c>
      <c r="BF87" s="62">
        <f t="shared" si="80"/>
        <v>3.0760000000000001</v>
      </c>
      <c r="BG87" s="62">
        <f t="shared" si="80"/>
        <v>3.0760000000000001</v>
      </c>
      <c r="BH87" s="62"/>
      <c r="BI87" s="62">
        <f t="shared" si="81"/>
        <v>3.0760000000000001</v>
      </c>
      <c r="BJ87" s="62"/>
      <c r="BK87" s="62">
        <f t="shared" si="81"/>
        <v>3.0760000000000001</v>
      </c>
      <c r="BL87" s="62">
        <f t="shared" si="81"/>
        <v>3.0760000000000001</v>
      </c>
      <c r="BM87" s="62">
        <f t="shared" si="81"/>
        <v>3.0760000000000001</v>
      </c>
      <c r="BN87" s="62"/>
      <c r="BO87" s="62"/>
      <c r="BP87" s="62"/>
      <c r="BQ87" s="62">
        <f t="shared" si="81"/>
        <v>3.0760000000000001</v>
      </c>
      <c r="BR87" s="62"/>
      <c r="BS87" s="62"/>
      <c r="BT87" s="62">
        <f t="shared" si="81"/>
        <v>3.0760000000000001</v>
      </c>
      <c r="BU87" s="62"/>
      <c r="BV87" s="62">
        <f t="shared" si="81"/>
        <v>3.0760000000000001</v>
      </c>
      <c r="BW87" s="62">
        <f t="shared" si="81"/>
        <v>3.0760000000000001</v>
      </c>
      <c r="BX87" s="62">
        <f t="shared" si="81"/>
        <v>3.0760000000000001</v>
      </c>
      <c r="BY87" s="62">
        <f t="shared" si="81"/>
        <v>3.0760000000000001</v>
      </c>
      <c r="BZ87" s="62">
        <f t="shared" si="81"/>
        <v>3.0760000000000001</v>
      </c>
      <c r="CA87" s="62"/>
      <c r="CB87" s="62"/>
      <c r="CC87" s="62">
        <f t="shared" si="81"/>
        <v>3.0760000000000001</v>
      </c>
      <c r="CD87" s="62">
        <f t="shared" si="81"/>
        <v>3.0760000000000001</v>
      </c>
      <c r="CE87" s="62">
        <f t="shared" si="81"/>
        <v>3.0760000000000001</v>
      </c>
      <c r="CF87" s="62"/>
      <c r="CG87" s="62">
        <f t="shared" si="82"/>
        <v>3.0760000000000001</v>
      </c>
      <c r="CH87" s="62">
        <f t="shared" si="83"/>
        <v>3.0760000000000001</v>
      </c>
      <c r="CI87" s="62"/>
      <c r="CJ87" s="62">
        <f t="shared" si="83"/>
        <v>3.0760000000000001</v>
      </c>
      <c r="CK87" s="62">
        <f t="shared" si="83"/>
        <v>3.0760000000000001</v>
      </c>
      <c r="CL87" s="62"/>
    </row>
    <row r="88" spans="1:90" x14ac:dyDescent="0.3">
      <c r="A88" s="52" t="str">
        <f>HABITATS!A9</f>
        <v>C3.1</v>
      </c>
      <c r="B88" s="82">
        <f>HABITATS!H51</f>
        <v>1.6230000000000002</v>
      </c>
      <c r="C88" s="62"/>
      <c r="D88" s="62"/>
      <c r="E88" s="62">
        <f t="shared" si="75"/>
        <v>1.6230000000000002</v>
      </c>
      <c r="F88" s="62"/>
      <c r="G88" s="62"/>
      <c r="H88" s="62"/>
      <c r="I88" s="62"/>
      <c r="J88" s="62"/>
      <c r="K88" s="62"/>
      <c r="L88" s="62"/>
      <c r="M88" s="62"/>
      <c r="N88" s="62">
        <f t="shared" si="76"/>
        <v>1.6230000000000002</v>
      </c>
      <c r="O88" s="62">
        <f t="shared" si="76"/>
        <v>1.6230000000000002</v>
      </c>
      <c r="P88" s="62"/>
      <c r="Q88" s="62"/>
      <c r="R88" s="62"/>
      <c r="S88" s="62"/>
      <c r="T88" s="62"/>
      <c r="U88" s="62"/>
      <c r="V88" s="62"/>
      <c r="W88" s="62"/>
      <c r="X88" s="62"/>
      <c r="Y88" s="62"/>
      <c r="Z88" s="62"/>
      <c r="AA88" s="62"/>
      <c r="AB88" s="62"/>
      <c r="AC88" s="62"/>
      <c r="AD88" s="62"/>
      <c r="AE88" s="62"/>
      <c r="AF88" s="62">
        <f t="shared" si="80"/>
        <v>1.6230000000000002</v>
      </c>
      <c r="AG88" s="62"/>
      <c r="AH88" s="62"/>
      <c r="AI88" s="62"/>
      <c r="AJ88" s="62"/>
      <c r="AK88" s="62"/>
      <c r="AL88" s="62"/>
      <c r="AM88" s="62"/>
      <c r="AN88" s="62"/>
      <c r="AO88" s="62"/>
      <c r="AP88" s="62"/>
      <c r="AQ88" s="62"/>
      <c r="AR88" s="62"/>
      <c r="AS88" s="62"/>
      <c r="AT88" s="62"/>
      <c r="AU88" s="62"/>
      <c r="AV88" s="62"/>
      <c r="AW88" s="62"/>
      <c r="AX88" s="62"/>
      <c r="AY88" s="62"/>
      <c r="AZ88" s="62"/>
      <c r="BA88" s="62">
        <f t="shared" si="80"/>
        <v>1.6230000000000002</v>
      </c>
      <c r="BB88" s="62">
        <f t="shared" si="80"/>
        <v>1.6230000000000002</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HABITATS!H52</f>
        <v>2.9369999999999998</v>
      </c>
      <c r="C89" s="62"/>
      <c r="D89" s="62"/>
      <c r="E89" s="62">
        <f t="shared" si="75"/>
        <v>2.9369999999999998</v>
      </c>
      <c r="F89" s="62">
        <f t="shared" si="75"/>
        <v>2.9369999999999998</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84">$B89</f>
        <v>2.9369999999999998</v>
      </c>
      <c r="BA89" s="62"/>
      <c r="BB89" s="62"/>
      <c r="BC89" s="62">
        <f t="shared" si="84"/>
        <v>2.9369999999999998</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82"/>
        <v>2.9369999999999998</v>
      </c>
      <c r="CH89" s="62"/>
      <c r="CI89" s="62">
        <f t="shared" si="83"/>
        <v>2.9369999999999998</v>
      </c>
      <c r="CJ89" s="62">
        <f t="shared" si="83"/>
        <v>2.9369999999999998</v>
      </c>
      <c r="CK89" s="62">
        <f t="shared" si="83"/>
        <v>2.9369999999999998</v>
      </c>
      <c r="CL89" s="62"/>
    </row>
    <row r="90" spans="1:90" x14ac:dyDescent="0.3">
      <c r="A90" s="52" t="str">
        <f>HABITATS!A11</f>
        <v>I2.1</v>
      </c>
      <c r="B90" s="82">
        <f>HABITATS!H53</f>
        <v>31.745999999999995</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84"/>
        <v>31.745999999999995</v>
      </c>
      <c r="BD90" s="62"/>
      <c r="BE90" s="62"/>
      <c r="BF90" s="62"/>
      <c r="BG90" s="62"/>
      <c r="BH90" s="62">
        <f t="shared" si="84"/>
        <v>31.745999999999995</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HABITATS!H54</f>
        <v>52.76</v>
      </c>
      <c r="C91" s="62"/>
      <c r="D91" s="62"/>
      <c r="E91" s="62">
        <f t="shared" ref="E91:BK95" si="85">$B91</f>
        <v>52.76</v>
      </c>
      <c r="F91" s="62"/>
      <c r="G91" s="62"/>
      <c r="H91" s="62"/>
      <c r="I91" s="62"/>
      <c r="J91" s="62"/>
      <c r="K91" s="62"/>
      <c r="L91" s="62">
        <f t="shared" ref="L91:BG91" si="86">$B91</f>
        <v>52.76</v>
      </c>
      <c r="M91" s="62"/>
      <c r="N91" s="62">
        <f t="shared" si="86"/>
        <v>52.76</v>
      </c>
      <c r="O91" s="62">
        <f t="shared" si="86"/>
        <v>52.76</v>
      </c>
      <c r="P91" s="62"/>
      <c r="Q91" s="62"/>
      <c r="R91" s="62"/>
      <c r="S91" s="62"/>
      <c r="T91" s="62"/>
      <c r="U91" s="62">
        <f t="shared" si="86"/>
        <v>52.76</v>
      </c>
      <c r="V91" s="62"/>
      <c r="W91" s="62">
        <f t="shared" si="86"/>
        <v>52.76</v>
      </c>
      <c r="X91" s="62">
        <f t="shared" si="86"/>
        <v>52.76</v>
      </c>
      <c r="Y91" s="62">
        <f t="shared" si="86"/>
        <v>52.76</v>
      </c>
      <c r="Z91" s="62">
        <f t="shared" si="86"/>
        <v>52.76</v>
      </c>
      <c r="AA91" s="62"/>
      <c r="AB91" s="62">
        <f>($B91)/100*3</f>
        <v>1.5827999999999998</v>
      </c>
      <c r="AC91" s="62">
        <f t="shared" si="86"/>
        <v>52.76</v>
      </c>
      <c r="AD91" s="62"/>
      <c r="AE91" s="62">
        <f t="shared" si="86"/>
        <v>52.76</v>
      </c>
      <c r="AF91" s="62">
        <f t="shared" si="86"/>
        <v>52.76</v>
      </c>
      <c r="AG91" s="62"/>
      <c r="AH91" s="62">
        <f>($B91)/100*3</f>
        <v>1.5827999999999998</v>
      </c>
      <c r="AI91" s="62">
        <f t="shared" si="86"/>
        <v>52.76</v>
      </c>
      <c r="AJ91" s="62"/>
      <c r="AK91" s="62"/>
      <c r="AL91" s="62"/>
      <c r="AM91" s="62"/>
      <c r="AN91" s="62"/>
      <c r="AO91" s="62">
        <f t="shared" si="86"/>
        <v>52.76</v>
      </c>
      <c r="AP91" s="62">
        <f t="shared" si="86"/>
        <v>52.76</v>
      </c>
      <c r="AQ91" s="62"/>
      <c r="AR91" s="62">
        <f t="shared" si="86"/>
        <v>52.76</v>
      </c>
      <c r="AS91" s="62"/>
      <c r="AT91" s="62">
        <f t="shared" si="86"/>
        <v>52.76</v>
      </c>
      <c r="AU91" s="62"/>
      <c r="AV91" s="62">
        <f t="shared" si="86"/>
        <v>52.76</v>
      </c>
      <c r="AW91" s="62">
        <f t="shared" si="86"/>
        <v>52.76</v>
      </c>
      <c r="AX91" s="62"/>
      <c r="AY91" s="62"/>
      <c r="AZ91" s="62">
        <f t="shared" si="86"/>
        <v>52.76</v>
      </c>
      <c r="BA91" s="62">
        <f t="shared" si="86"/>
        <v>52.76</v>
      </c>
      <c r="BB91" s="62">
        <f t="shared" si="86"/>
        <v>52.76</v>
      </c>
      <c r="BC91" s="62"/>
      <c r="BD91" s="62">
        <f t="shared" si="86"/>
        <v>52.76</v>
      </c>
      <c r="BE91" s="62">
        <f t="shared" si="86"/>
        <v>52.76</v>
      </c>
      <c r="BF91" s="62">
        <f t="shared" si="86"/>
        <v>52.76</v>
      </c>
      <c r="BG91" s="62">
        <f t="shared" si="86"/>
        <v>52.76</v>
      </c>
      <c r="BH91" s="62"/>
      <c r="BI91" s="62"/>
      <c r="BJ91" s="62"/>
      <c r="BK91" s="62"/>
      <c r="BL91" s="62">
        <f t="shared" ref="BL91:CL97" si="87">$B91</f>
        <v>52.76</v>
      </c>
      <c r="BM91" s="62">
        <f t="shared" si="87"/>
        <v>52.76</v>
      </c>
      <c r="BN91" s="62"/>
      <c r="BO91" s="62"/>
      <c r="BP91" s="62">
        <f t="shared" si="87"/>
        <v>52.76</v>
      </c>
      <c r="BQ91" s="62">
        <f t="shared" si="87"/>
        <v>52.76</v>
      </c>
      <c r="BR91" s="62"/>
      <c r="BS91" s="62"/>
      <c r="BT91" s="62">
        <f t="shared" si="87"/>
        <v>52.76</v>
      </c>
      <c r="BU91" s="62"/>
      <c r="BV91" s="62">
        <f t="shared" si="87"/>
        <v>52.76</v>
      </c>
      <c r="BW91" s="62">
        <f t="shared" si="87"/>
        <v>52.76</v>
      </c>
      <c r="BX91" s="62">
        <f t="shared" si="87"/>
        <v>52.76</v>
      </c>
      <c r="BY91" s="62">
        <f t="shared" si="87"/>
        <v>52.76</v>
      </c>
      <c r="BZ91" s="62"/>
      <c r="CA91" s="62"/>
      <c r="CB91" s="62"/>
      <c r="CC91" s="62"/>
      <c r="CD91" s="62"/>
      <c r="CE91" s="62"/>
      <c r="CF91" s="62"/>
      <c r="CG91" s="62">
        <f t="shared" ref="CG91" si="88">$B91</f>
        <v>52.76</v>
      </c>
      <c r="CH91" s="62"/>
      <c r="CI91" s="62"/>
      <c r="CJ91" s="62">
        <f t="shared" si="87"/>
        <v>52.76</v>
      </c>
      <c r="CK91" s="62">
        <f t="shared" si="87"/>
        <v>52.76</v>
      </c>
      <c r="CL91" s="62"/>
    </row>
    <row r="92" spans="1:90" x14ac:dyDescent="0.3">
      <c r="A92" s="52" t="str">
        <f>HABITATS!A13</f>
        <v>J1.3</v>
      </c>
      <c r="B92" s="82">
        <f>HABITATS!H55</f>
        <v>4.4000000000000004</v>
      </c>
      <c r="C92" s="62"/>
      <c r="D92" s="62"/>
      <c r="E92" s="62">
        <f t="shared" si="85"/>
        <v>4.4000000000000004</v>
      </c>
      <c r="F92" s="62"/>
      <c r="G92" s="62"/>
      <c r="H92" s="62"/>
      <c r="I92" s="62"/>
      <c r="J92" s="62"/>
      <c r="K92" s="62">
        <f t="shared" ref="K92:BH95" si="89">$B92</f>
        <v>4.4000000000000004</v>
      </c>
      <c r="L92" s="62">
        <f t="shared" si="89"/>
        <v>4.4000000000000004</v>
      </c>
      <c r="M92" s="62">
        <f t="shared" si="89"/>
        <v>4.4000000000000004</v>
      </c>
      <c r="N92" s="62">
        <f t="shared" si="89"/>
        <v>4.4000000000000004</v>
      </c>
      <c r="O92" s="62">
        <f t="shared" si="89"/>
        <v>4.4000000000000004</v>
      </c>
      <c r="P92" s="62"/>
      <c r="Q92" s="62"/>
      <c r="R92" s="62">
        <f t="shared" si="89"/>
        <v>4.4000000000000004</v>
      </c>
      <c r="S92" s="62">
        <f t="shared" si="89"/>
        <v>4.4000000000000004</v>
      </c>
      <c r="T92" s="62">
        <f t="shared" si="89"/>
        <v>4.4000000000000004</v>
      </c>
      <c r="U92" s="62">
        <f t="shared" si="89"/>
        <v>4.4000000000000004</v>
      </c>
      <c r="V92" s="62">
        <f t="shared" si="89"/>
        <v>4.4000000000000004</v>
      </c>
      <c r="W92" s="62">
        <f t="shared" si="89"/>
        <v>4.4000000000000004</v>
      </c>
      <c r="X92" s="62">
        <f t="shared" si="89"/>
        <v>4.4000000000000004</v>
      </c>
      <c r="Y92" s="62">
        <f t="shared" si="89"/>
        <v>4.4000000000000004</v>
      </c>
      <c r="Z92" s="62">
        <f t="shared" si="89"/>
        <v>4.4000000000000004</v>
      </c>
      <c r="AA92" s="62"/>
      <c r="AB92" s="62">
        <f t="shared" si="89"/>
        <v>4.4000000000000004</v>
      </c>
      <c r="AC92" s="62">
        <f t="shared" si="89"/>
        <v>4.4000000000000004</v>
      </c>
      <c r="AD92" s="62"/>
      <c r="AE92" s="62">
        <f t="shared" si="89"/>
        <v>4.4000000000000004</v>
      </c>
      <c r="AF92" s="62">
        <f t="shared" si="89"/>
        <v>4.4000000000000004</v>
      </c>
      <c r="AG92" s="62"/>
      <c r="AH92" s="62">
        <f t="shared" si="89"/>
        <v>4.4000000000000004</v>
      </c>
      <c r="AI92" s="62">
        <f t="shared" si="89"/>
        <v>4.4000000000000004</v>
      </c>
      <c r="AJ92" s="62"/>
      <c r="AK92" s="62">
        <f t="shared" si="89"/>
        <v>4.4000000000000004</v>
      </c>
      <c r="AL92" s="62">
        <f t="shared" si="89"/>
        <v>4.4000000000000004</v>
      </c>
      <c r="AM92" s="62">
        <f t="shared" si="89"/>
        <v>4.4000000000000004</v>
      </c>
      <c r="AN92" s="62"/>
      <c r="AO92" s="62">
        <f t="shared" si="89"/>
        <v>4.4000000000000004</v>
      </c>
      <c r="AP92" s="62">
        <f t="shared" si="89"/>
        <v>4.4000000000000004</v>
      </c>
      <c r="AQ92" s="62">
        <f t="shared" si="89"/>
        <v>4.4000000000000004</v>
      </c>
      <c r="AR92" s="62">
        <f t="shared" si="89"/>
        <v>4.4000000000000004</v>
      </c>
      <c r="AS92" s="62">
        <f t="shared" si="89"/>
        <v>4.4000000000000004</v>
      </c>
      <c r="AT92" s="62">
        <f t="shared" si="89"/>
        <v>4.4000000000000004</v>
      </c>
      <c r="AU92" s="62">
        <f t="shared" si="89"/>
        <v>4.4000000000000004</v>
      </c>
      <c r="AV92" s="62">
        <f t="shared" si="89"/>
        <v>4.4000000000000004</v>
      </c>
      <c r="AW92" s="62">
        <f t="shared" si="89"/>
        <v>4.4000000000000004</v>
      </c>
      <c r="AX92" s="62">
        <f t="shared" si="89"/>
        <v>4.4000000000000004</v>
      </c>
      <c r="AY92" s="62">
        <f t="shared" si="89"/>
        <v>4.4000000000000004</v>
      </c>
      <c r="AZ92" s="62">
        <f t="shared" si="89"/>
        <v>4.4000000000000004</v>
      </c>
      <c r="BA92" s="62">
        <f t="shared" si="89"/>
        <v>4.4000000000000004</v>
      </c>
      <c r="BB92" s="62">
        <f t="shared" si="89"/>
        <v>4.4000000000000004</v>
      </c>
      <c r="BC92" s="62">
        <f t="shared" si="89"/>
        <v>4.4000000000000004</v>
      </c>
      <c r="BD92" s="62"/>
      <c r="BE92" s="62"/>
      <c r="BF92" s="62"/>
      <c r="BG92" s="62"/>
      <c r="BH92" s="62">
        <f t="shared" si="89"/>
        <v>4.4000000000000004</v>
      </c>
      <c r="BI92" s="62"/>
      <c r="BJ92" s="62"/>
      <c r="BK92" s="62"/>
      <c r="BL92" s="62"/>
      <c r="BM92" s="62"/>
      <c r="BN92" s="62"/>
      <c r="BO92" s="62"/>
      <c r="BP92" s="62"/>
      <c r="BQ92" s="62"/>
      <c r="BR92" s="62"/>
      <c r="BS92" s="62"/>
      <c r="BT92" s="62"/>
      <c r="BU92" s="62"/>
      <c r="BV92" s="62"/>
      <c r="BW92" s="62">
        <f t="shared" si="87"/>
        <v>4.4000000000000004</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HABITATS!H56</f>
        <v>0.252</v>
      </c>
      <c r="C93" s="62">
        <f t="shared" ref="C93:C95" si="90">$B93</f>
        <v>0.252</v>
      </c>
      <c r="D93" s="62"/>
      <c r="E93" s="62">
        <f t="shared" si="85"/>
        <v>0.252</v>
      </c>
      <c r="F93" s="62"/>
      <c r="G93" s="62"/>
      <c r="H93" s="62">
        <f t="shared" si="85"/>
        <v>0.252</v>
      </c>
      <c r="I93" s="62">
        <f t="shared" si="85"/>
        <v>0.252</v>
      </c>
      <c r="J93" s="62">
        <f t="shared" si="85"/>
        <v>0.252</v>
      </c>
      <c r="K93" s="62"/>
      <c r="L93" s="62">
        <f t="shared" si="89"/>
        <v>0.252</v>
      </c>
      <c r="M93" s="62"/>
      <c r="N93" s="62"/>
      <c r="O93" s="62">
        <f t="shared" si="89"/>
        <v>0.252</v>
      </c>
      <c r="P93" s="62"/>
      <c r="Q93" s="62"/>
      <c r="R93" s="62">
        <f t="shared" si="89"/>
        <v>0.252</v>
      </c>
      <c r="S93" s="62">
        <f t="shared" si="89"/>
        <v>0.252</v>
      </c>
      <c r="T93" s="62">
        <f t="shared" si="89"/>
        <v>0.252</v>
      </c>
      <c r="U93" s="62">
        <f t="shared" si="89"/>
        <v>0.252</v>
      </c>
      <c r="V93" s="62">
        <f t="shared" si="89"/>
        <v>0.252</v>
      </c>
      <c r="W93" s="62"/>
      <c r="X93" s="62">
        <f t="shared" si="89"/>
        <v>0.252</v>
      </c>
      <c r="Y93" s="62">
        <f t="shared" si="89"/>
        <v>0.252</v>
      </c>
      <c r="Z93" s="62"/>
      <c r="AA93" s="62"/>
      <c r="AB93" s="62"/>
      <c r="AC93" s="62">
        <f t="shared" si="89"/>
        <v>0.252</v>
      </c>
      <c r="AD93" s="62"/>
      <c r="AE93" s="62">
        <f t="shared" si="89"/>
        <v>0.252</v>
      </c>
      <c r="AF93" s="62">
        <f t="shared" si="89"/>
        <v>0.252</v>
      </c>
      <c r="AG93" s="62"/>
      <c r="AH93" s="62"/>
      <c r="AI93" s="62"/>
      <c r="AJ93" s="62"/>
      <c r="AK93" s="62"/>
      <c r="AL93" s="62"/>
      <c r="AM93" s="62">
        <f t="shared" si="89"/>
        <v>0.252</v>
      </c>
      <c r="AN93" s="62"/>
      <c r="AO93" s="62">
        <f t="shared" si="89"/>
        <v>0.252</v>
      </c>
      <c r="AP93" s="62">
        <f t="shared" si="89"/>
        <v>0.252</v>
      </c>
      <c r="AQ93" s="62">
        <f t="shared" si="89"/>
        <v>0.252</v>
      </c>
      <c r="AR93" s="62"/>
      <c r="AS93" s="62">
        <f t="shared" si="89"/>
        <v>0.252</v>
      </c>
      <c r="AT93" s="62">
        <f t="shared" si="89"/>
        <v>0.252</v>
      </c>
      <c r="AU93" s="62"/>
      <c r="AV93" s="62">
        <f t="shared" si="89"/>
        <v>0.252</v>
      </c>
      <c r="AW93" s="62"/>
      <c r="AX93" s="62"/>
      <c r="AY93" s="62"/>
      <c r="AZ93" s="62">
        <f t="shared" si="89"/>
        <v>0.252</v>
      </c>
      <c r="BA93" s="62"/>
      <c r="BB93" s="62"/>
      <c r="BC93" s="62">
        <f t="shared" si="89"/>
        <v>0.252</v>
      </c>
      <c r="BD93" s="62">
        <f t="shared" si="89"/>
        <v>0.252</v>
      </c>
      <c r="BE93" s="62"/>
      <c r="BF93" s="62"/>
      <c r="BG93" s="62"/>
      <c r="BH93" s="62"/>
      <c r="BI93" s="62"/>
      <c r="BJ93" s="62"/>
      <c r="BK93" s="62"/>
      <c r="BL93" s="62"/>
      <c r="BM93" s="62"/>
      <c r="BN93" s="62">
        <f t="shared" si="87"/>
        <v>0.252</v>
      </c>
      <c r="BO93" s="62"/>
      <c r="BP93" s="62">
        <f t="shared" si="87"/>
        <v>0.252</v>
      </c>
      <c r="BQ93" s="62">
        <f t="shared" si="87"/>
        <v>0.252</v>
      </c>
      <c r="BR93" s="62">
        <f t="shared" si="87"/>
        <v>0.252</v>
      </c>
      <c r="BS93" s="62">
        <f t="shared" si="87"/>
        <v>0.252</v>
      </c>
      <c r="BT93" s="62">
        <f t="shared" si="87"/>
        <v>0.252</v>
      </c>
      <c r="BU93" s="62"/>
      <c r="BV93" s="62"/>
      <c r="BW93" s="62">
        <f t="shared" si="87"/>
        <v>0.252</v>
      </c>
      <c r="BX93" s="62">
        <f t="shared" si="87"/>
        <v>0.252</v>
      </c>
      <c r="BY93" s="62">
        <f t="shared" si="87"/>
        <v>0.252</v>
      </c>
      <c r="BZ93" s="62">
        <f t="shared" si="87"/>
        <v>0.252</v>
      </c>
      <c r="CA93" s="62">
        <f t="shared" si="87"/>
        <v>0.252</v>
      </c>
      <c r="CB93" s="62">
        <f t="shared" si="87"/>
        <v>0.252</v>
      </c>
      <c r="CC93" s="62">
        <f t="shared" si="87"/>
        <v>0.252</v>
      </c>
      <c r="CD93" s="62"/>
      <c r="CE93" s="62"/>
      <c r="CF93" s="62"/>
      <c r="CG93" s="62"/>
      <c r="CH93" s="62"/>
      <c r="CI93" s="62"/>
      <c r="CJ93" s="62">
        <f t="shared" si="87"/>
        <v>0.252</v>
      </c>
      <c r="CK93" s="62">
        <f t="shared" si="87"/>
        <v>0.252</v>
      </c>
      <c r="CL93" s="62">
        <f t="shared" si="87"/>
        <v>0.252</v>
      </c>
    </row>
    <row r="94" spans="1:90" ht="13.2" customHeight="1" x14ac:dyDescent="0.3">
      <c r="A94" s="52" t="str">
        <f>HABITATS!A15</f>
        <v>J2.2</v>
      </c>
      <c r="B94" s="82">
        <f>HABITATS!H57</f>
        <v>0.182</v>
      </c>
      <c r="C94" s="62">
        <f t="shared" si="90"/>
        <v>0.182</v>
      </c>
      <c r="D94" s="62">
        <v>0.08</v>
      </c>
      <c r="E94" s="62">
        <f t="shared" si="85"/>
        <v>0.182</v>
      </c>
      <c r="F94" s="62"/>
      <c r="G94" s="62"/>
      <c r="H94" s="62">
        <f t="shared" si="85"/>
        <v>0.182</v>
      </c>
      <c r="I94" s="62">
        <f t="shared" si="85"/>
        <v>0.182</v>
      </c>
      <c r="J94" s="62">
        <f t="shared" si="85"/>
        <v>0.182</v>
      </c>
      <c r="K94" s="62"/>
      <c r="L94" s="62">
        <f t="shared" si="89"/>
        <v>0.182</v>
      </c>
      <c r="M94" s="62"/>
      <c r="N94" s="62"/>
      <c r="O94" s="62">
        <f t="shared" si="89"/>
        <v>0.182</v>
      </c>
      <c r="P94" s="62"/>
      <c r="Q94" s="62"/>
      <c r="R94" s="62">
        <f t="shared" si="89"/>
        <v>0.182</v>
      </c>
      <c r="S94" s="62">
        <f t="shared" si="89"/>
        <v>0.182</v>
      </c>
      <c r="T94" s="62">
        <f t="shared" si="89"/>
        <v>0.182</v>
      </c>
      <c r="U94" s="62">
        <f t="shared" si="89"/>
        <v>0.182</v>
      </c>
      <c r="V94" s="62">
        <f t="shared" si="89"/>
        <v>0.182</v>
      </c>
      <c r="W94" s="62"/>
      <c r="X94" s="62">
        <f t="shared" si="89"/>
        <v>0.182</v>
      </c>
      <c r="Y94" s="62">
        <f t="shared" si="89"/>
        <v>0.182</v>
      </c>
      <c r="Z94" s="62"/>
      <c r="AA94" s="62"/>
      <c r="AB94" s="62"/>
      <c r="AC94" s="62">
        <f t="shared" si="89"/>
        <v>0.182</v>
      </c>
      <c r="AD94" s="62"/>
      <c r="AE94" s="62">
        <f t="shared" si="89"/>
        <v>0.182</v>
      </c>
      <c r="AF94" s="62">
        <f t="shared" si="89"/>
        <v>0.182</v>
      </c>
      <c r="AG94" s="62"/>
      <c r="AH94" s="62"/>
      <c r="AI94" s="62"/>
      <c r="AJ94" s="62"/>
      <c r="AK94" s="62"/>
      <c r="AL94" s="62"/>
      <c r="AM94" s="62">
        <f t="shared" si="89"/>
        <v>0.182</v>
      </c>
      <c r="AN94" s="62"/>
      <c r="AO94" s="62">
        <f t="shared" si="89"/>
        <v>0.182</v>
      </c>
      <c r="AP94" s="62">
        <f t="shared" si="89"/>
        <v>0.182</v>
      </c>
      <c r="AQ94" s="62">
        <f t="shared" si="89"/>
        <v>0.182</v>
      </c>
      <c r="AR94" s="62"/>
      <c r="AS94" s="62">
        <f t="shared" si="89"/>
        <v>0.182</v>
      </c>
      <c r="AT94" s="62">
        <f t="shared" si="89"/>
        <v>0.182</v>
      </c>
      <c r="AU94" s="62"/>
      <c r="AV94" s="62">
        <f t="shared" si="89"/>
        <v>0.182</v>
      </c>
      <c r="AW94" s="62"/>
      <c r="AX94" s="62"/>
      <c r="AY94" s="62"/>
      <c r="AZ94" s="62">
        <f t="shared" si="89"/>
        <v>0.182</v>
      </c>
      <c r="BA94" s="62"/>
      <c r="BB94" s="62"/>
      <c r="BC94" s="62">
        <f t="shared" si="89"/>
        <v>0.182</v>
      </c>
      <c r="BD94" s="62">
        <f t="shared" si="89"/>
        <v>0.182</v>
      </c>
      <c r="BE94" s="62"/>
      <c r="BF94" s="62"/>
      <c r="BG94" s="62"/>
      <c r="BH94" s="62"/>
      <c r="BI94" s="62"/>
      <c r="BJ94" s="62"/>
      <c r="BK94" s="62"/>
      <c r="BL94" s="62"/>
      <c r="BM94" s="62"/>
      <c r="BN94" s="62">
        <f t="shared" si="87"/>
        <v>0.182</v>
      </c>
      <c r="BO94" s="62"/>
      <c r="BP94" s="62">
        <f t="shared" si="87"/>
        <v>0.182</v>
      </c>
      <c r="BQ94" s="62">
        <f t="shared" si="87"/>
        <v>0.182</v>
      </c>
      <c r="BR94" s="62">
        <f t="shared" si="87"/>
        <v>0.182</v>
      </c>
      <c r="BS94" s="62">
        <f t="shared" si="87"/>
        <v>0.182</v>
      </c>
      <c r="BT94" s="62">
        <f t="shared" si="87"/>
        <v>0.182</v>
      </c>
      <c r="BU94" s="62"/>
      <c r="BV94" s="62"/>
      <c r="BW94" s="62">
        <f t="shared" si="87"/>
        <v>0.182</v>
      </c>
      <c r="BX94" s="62"/>
      <c r="BY94" s="62">
        <f t="shared" si="87"/>
        <v>0.182</v>
      </c>
      <c r="BZ94" s="62">
        <f t="shared" si="87"/>
        <v>0.182</v>
      </c>
      <c r="CA94" s="62">
        <f t="shared" si="87"/>
        <v>0.182</v>
      </c>
      <c r="CB94" s="62"/>
      <c r="CC94" s="62">
        <f t="shared" si="87"/>
        <v>0.182</v>
      </c>
      <c r="CD94" s="62"/>
      <c r="CE94" s="62"/>
      <c r="CF94" s="62"/>
      <c r="CG94" s="62"/>
      <c r="CH94" s="62"/>
      <c r="CI94" s="62"/>
      <c r="CJ94" s="62">
        <f t="shared" si="87"/>
        <v>0.182</v>
      </c>
      <c r="CK94" s="62">
        <f t="shared" si="87"/>
        <v>0.182</v>
      </c>
      <c r="CL94" s="62">
        <f t="shared" si="87"/>
        <v>0.182</v>
      </c>
    </row>
    <row r="95" spans="1:90" ht="13.2" customHeight="1" x14ac:dyDescent="0.3">
      <c r="A95" s="52" t="str">
        <f>HABITATS!A16</f>
        <v>J2.3</v>
      </c>
      <c r="B95" s="82">
        <f>HABITATS!H58</f>
        <v>1.1499999999999999</v>
      </c>
      <c r="C95" s="62">
        <f t="shared" si="90"/>
        <v>1.1499999999999999</v>
      </c>
      <c r="D95" s="62">
        <v>0.375</v>
      </c>
      <c r="E95" s="62">
        <f t="shared" si="85"/>
        <v>1.1499999999999999</v>
      </c>
      <c r="F95" s="62"/>
      <c r="G95" s="62"/>
      <c r="H95" s="62">
        <f t="shared" si="85"/>
        <v>1.1499999999999999</v>
      </c>
      <c r="I95" s="62">
        <f t="shared" si="85"/>
        <v>1.1499999999999999</v>
      </c>
      <c r="J95" s="62">
        <f t="shared" si="85"/>
        <v>1.1499999999999999</v>
      </c>
      <c r="K95" s="62"/>
      <c r="L95" s="62">
        <f t="shared" si="89"/>
        <v>1.1499999999999999</v>
      </c>
      <c r="M95" s="62"/>
      <c r="N95" s="62"/>
      <c r="O95" s="62">
        <f t="shared" si="89"/>
        <v>1.1499999999999999</v>
      </c>
      <c r="P95" s="62"/>
      <c r="Q95" s="62"/>
      <c r="R95" s="62">
        <f t="shared" si="89"/>
        <v>1.1499999999999999</v>
      </c>
      <c r="S95" s="62">
        <f t="shared" si="89"/>
        <v>1.1499999999999999</v>
      </c>
      <c r="T95" s="62">
        <f t="shared" si="89"/>
        <v>1.1499999999999999</v>
      </c>
      <c r="U95" s="62">
        <f t="shared" si="89"/>
        <v>1.1499999999999999</v>
      </c>
      <c r="V95" s="62">
        <f t="shared" si="89"/>
        <v>1.1499999999999999</v>
      </c>
      <c r="W95" s="62"/>
      <c r="X95" s="62">
        <f t="shared" si="89"/>
        <v>1.1499999999999999</v>
      </c>
      <c r="Y95" s="62">
        <f t="shared" si="89"/>
        <v>1.1499999999999999</v>
      </c>
      <c r="Z95" s="62"/>
      <c r="AA95" s="62"/>
      <c r="AB95" s="62"/>
      <c r="AC95" s="62">
        <f t="shared" si="89"/>
        <v>1.1499999999999999</v>
      </c>
      <c r="AD95" s="62"/>
      <c r="AE95" s="62">
        <f t="shared" si="89"/>
        <v>1.1499999999999999</v>
      </c>
      <c r="AF95" s="62">
        <f t="shared" si="89"/>
        <v>1.1499999999999999</v>
      </c>
      <c r="AG95" s="62"/>
      <c r="AH95" s="62"/>
      <c r="AI95" s="62"/>
      <c r="AJ95" s="62"/>
      <c r="AK95" s="62"/>
      <c r="AL95" s="62"/>
      <c r="AM95" s="62">
        <f t="shared" si="89"/>
        <v>1.1499999999999999</v>
      </c>
      <c r="AN95" s="62"/>
      <c r="AO95" s="62">
        <f t="shared" si="89"/>
        <v>1.1499999999999999</v>
      </c>
      <c r="AP95" s="62">
        <f t="shared" si="89"/>
        <v>1.1499999999999999</v>
      </c>
      <c r="AQ95" s="62">
        <f t="shared" si="89"/>
        <v>1.1499999999999999</v>
      </c>
      <c r="AR95" s="62"/>
      <c r="AS95" s="62">
        <f t="shared" si="89"/>
        <v>1.1499999999999999</v>
      </c>
      <c r="AT95" s="62">
        <f t="shared" si="89"/>
        <v>1.1499999999999999</v>
      </c>
      <c r="AU95" s="62"/>
      <c r="AV95" s="62">
        <f t="shared" si="89"/>
        <v>1.1499999999999999</v>
      </c>
      <c r="AW95" s="62"/>
      <c r="AX95" s="62"/>
      <c r="AY95" s="62"/>
      <c r="AZ95" s="62">
        <f t="shared" si="89"/>
        <v>1.1499999999999999</v>
      </c>
      <c r="BA95" s="62"/>
      <c r="BB95" s="62"/>
      <c r="BC95" s="62">
        <f t="shared" si="89"/>
        <v>1.1499999999999999</v>
      </c>
      <c r="BD95" s="62">
        <f t="shared" si="89"/>
        <v>1.1499999999999999</v>
      </c>
      <c r="BE95" s="62"/>
      <c r="BF95" s="62"/>
      <c r="BG95" s="62"/>
      <c r="BH95" s="62"/>
      <c r="BI95" s="62"/>
      <c r="BJ95" s="62"/>
      <c r="BK95" s="62">
        <f t="shared" si="85"/>
        <v>1.1499999999999999</v>
      </c>
      <c r="BL95" s="62"/>
      <c r="BM95" s="62">
        <f t="shared" si="87"/>
        <v>1.1499999999999999</v>
      </c>
      <c r="BN95" s="62">
        <f t="shared" si="87"/>
        <v>1.1499999999999999</v>
      </c>
      <c r="BO95" s="62">
        <f t="shared" si="87"/>
        <v>1.1499999999999999</v>
      </c>
      <c r="BP95" s="62">
        <f t="shared" si="87"/>
        <v>1.1499999999999999</v>
      </c>
      <c r="BQ95" s="62">
        <f t="shared" si="87"/>
        <v>1.1499999999999999</v>
      </c>
      <c r="BR95" s="62">
        <f t="shared" si="87"/>
        <v>1.1499999999999999</v>
      </c>
      <c r="BS95" s="62">
        <f t="shared" si="87"/>
        <v>1.1499999999999999</v>
      </c>
      <c r="BT95" s="62">
        <f t="shared" si="87"/>
        <v>1.1499999999999999</v>
      </c>
      <c r="BU95" s="62">
        <f t="shared" si="87"/>
        <v>1.1499999999999999</v>
      </c>
      <c r="BV95" s="62"/>
      <c r="BW95" s="62">
        <f t="shared" si="87"/>
        <v>1.1499999999999999</v>
      </c>
      <c r="BX95" s="62">
        <f t="shared" si="87"/>
        <v>1.1499999999999999</v>
      </c>
      <c r="BY95" s="62">
        <f t="shared" si="87"/>
        <v>1.1499999999999999</v>
      </c>
      <c r="BZ95" s="62">
        <f t="shared" si="87"/>
        <v>1.1499999999999999</v>
      </c>
      <c r="CA95" s="62">
        <f t="shared" si="87"/>
        <v>1.1499999999999999</v>
      </c>
      <c r="CB95" s="62">
        <f t="shared" si="87"/>
        <v>1.1499999999999999</v>
      </c>
      <c r="CC95" s="62">
        <f t="shared" si="87"/>
        <v>1.1499999999999999</v>
      </c>
      <c r="CD95" s="62"/>
      <c r="CE95" s="62"/>
      <c r="CF95" s="62"/>
      <c r="CG95" s="62"/>
      <c r="CH95" s="62"/>
      <c r="CI95" s="62"/>
      <c r="CJ95" s="62">
        <f t="shared" si="87"/>
        <v>1.1499999999999999</v>
      </c>
      <c r="CK95" s="62">
        <f t="shared" si="87"/>
        <v>1.1499999999999999</v>
      </c>
      <c r="CL95" s="62">
        <f t="shared" si="87"/>
        <v>1.1499999999999999</v>
      </c>
    </row>
    <row r="96" spans="1:90" x14ac:dyDescent="0.3">
      <c r="A96" s="52" t="str">
        <f>HABITATS!A17</f>
        <v>J2.8</v>
      </c>
      <c r="B96" s="82">
        <f>HABITATS!H59</f>
        <v>7.2999999999999995E-2</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HABITATS!H60</f>
        <v>5.8999999999999997E-2</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7"/>
        <v>5.8999999999999997E-2</v>
      </c>
      <c r="BN97" s="62"/>
      <c r="BO97" s="62">
        <f t="shared" si="87"/>
        <v>5.8999999999999997E-2</v>
      </c>
      <c r="BP97" s="62">
        <f t="shared" si="87"/>
        <v>5.8999999999999997E-2</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HABITATS!H61</f>
        <v>0.86199999999999999</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I99" si="91">SUM(B82:B98)</f>
        <v>106.58899999999998</v>
      </c>
      <c r="C99" s="75">
        <f t="shared" si="91"/>
        <v>1.5839999999999999</v>
      </c>
      <c r="D99" s="75">
        <v>0.45500000000000002</v>
      </c>
      <c r="E99" s="75">
        <f t="shared" si="91"/>
        <v>73.849000000000004</v>
      </c>
      <c r="F99" s="75">
        <f t="shared" si="91"/>
        <v>2.9369999999999998</v>
      </c>
      <c r="G99" s="75">
        <f t="shared" si="91"/>
        <v>3.27</v>
      </c>
      <c r="H99" s="75">
        <f t="shared" si="91"/>
        <v>8.7050000000000001</v>
      </c>
      <c r="I99" s="75">
        <f t="shared" si="91"/>
        <v>8.859</v>
      </c>
      <c r="J99" s="75">
        <f t="shared" si="91"/>
        <v>7.8520000000000003</v>
      </c>
      <c r="K99" s="75">
        <f t="shared" si="91"/>
        <v>4.4000000000000004</v>
      </c>
      <c r="L99" s="75">
        <f t="shared" si="91"/>
        <v>69.079000000000008</v>
      </c>
      <c r="M99" s="75">
        <f t="shared" si="91"/>
        <v>4.4000000000000004</v>
      </c>
      <c r="N99" s="75">
        <f t="shared" si="91"/>
        <v>69.174000000000007</v>
      </c>
      <c r="O99" s="75">
        <f t="shared" si="91"/>
        <v>70.701999999999998</v>
      </c>
      <c r="P99" s="75">
        <f t="shared" si="91"/>
        <v>6.1139999999999999</v>
      </c>
      <c r="Q99" s="75">
        <f t="shared" si="91"/>
        <v>7.1209999999999996</v>
      </c>
      <c r="R99" s="75">
        <f t="shared" si="91"/>
        <v>13.259000000000002</v>
      </c>
      <c r="S99" s="75">
        <f t="shared" si="91"/>
        <v>13.049000000000001</v>
      </c>
      <c r="T99" s="75">
        <f t="shared" si="91"/>
        <v>13.203000000000001</v>
      </c>
      <c r="U99" s="75">
        <f t="shared" si="91"/>
        <v>65.067999999999998</v>
      </c>
      <c r="V99" s="75">
        <f t="shared" si="91"/>
        <v>13.259000000000002</v>
      </c>
      <c r="W99" s="75">
        <f t="shared" si="91"/>
        <v>67.704999999999998</v>
      </c>
      <c r="X99" s="75">
        <f t="shared" si="91"/>
        <v>66.058999999999997</v>
      </c>
      <c r="Y99" s="75">
        <f t="shared" si="91"/>
        <v>69.289000000000001</v>
      </c>
      <c r="Z99" s="75">
        <f t="shared" si="91"/>
        <v>67.495000000000005</v>
      </c>
      <c r="AA99" s="75">
        <f t="shared" si="91"/>
        <v>7.0649999999999995</v>
      </c>
      <c r="AB99" s="75">
        <f t="shared" si="91"/>
        <v>9.2528000000000006</v>
      </c>
      <c r="AC99" s="75">
        <f t="shared" si="91"/>
        <v>65.067999999999998</v>
      </c>
      <c r="AD99" s="75">
        <f t="shared" si="91"/>
        <v>7.0649999999999995</v>
      </c>
      <c r="AE99" s="75">
        <f t="shared" si="91"/>
        <v>69.135000000000005</v>
      </c>
      <c r="AF99" s="75">
        <f t="shared" si="91"/>
        <v>70.701999999999998</v>
      </c>
      <c r="AG99" s="75">
        <f t="shared" si="91"/>
        <v>7.3149999999999995</v>
      </c>
      <c r="AH99" s="75">
        <f t="shared" si="91"/>
        <v>13.047800000000001</v>
      </c>
      <c r="AI99" s="75">
        <f t="shared" si="91"/>
        <v>67.495000000000005</v>
      </c>
      <c r="AJ99" s="75">
        <f t="shared" si="91"/>
        <v>7.0649999999999995</v>
      </c>
      <c r="AK99" s="75">
        <f t="shared" si="91"/>
        <v>11.675000000000001</v>
      </c>
      <c r="AL99" s="75">
        <f t="shared" si="91"/>
        <v>7.7260000000000009</v>
      </c>
      <c r="AM99" s="75">
        <f t="shared" si="91"/>
        <v>13.259000000000002</v>
      </c>
      <c r="AN99" s="75">
        <f t="shared" si="91"/>
        <v>9.44</v>
      </c>
      <c r="AO99" s="75">
        <f t="shared" si="91"/>
        <v>69.289000000000001</v>
      </c>
      <c r="AP99" s="75">
        <f t="shared" si="91"/>
        <v>69.135000000000005</v>
      </c>
      <c r="AQ99" s="75">
        <f t="shared" si="91"/>
        <v>13.049000000000001</v>
      </c>
      <c r="AR99" s="75">
        <f t="shared" si="91"/>
        <v>63.273999999999994</v>
      </c>
      <c r="AS99" s="75">
        <f t="shared" si="91"/>
        <v>13.259000000000002</v>
      </c>
      <c r="AT99" s="75">
        <f t="shared" si="91"/>
        <v>69.135000000000005</v>
      </c>
      <c r="AU99" s="75">
        <f t="shared" si="91"/>
        <v>11.465</v>
      </c>
      <c r="AV99" s="75">
        <f t="shared" si="91"/>
        <v>66.003</v>
      </c>
      <c r="AW99" s="75">
        <f t="shared" si="91"/>
        <v>67.551000000000002</v>
      </c>
      <c r="AX99" s="75">
        <f t="shared" si="91"/>
        <v>11.521000000000001</v>
      </c>
      <c r="AY99" s="75">
        <f t="shared" si="91"/>
        <v>11.521000000000001</v>
      </c>
      <c r="AZ99" s="75">
        <f t="shared" si="91"/>
        <v>72.016000000000005</v>
      </c>
      <c r="BA99" s="75">
        <f t="shared" si="91"/>
        <v>69.117999999999995</v>
      </c>
      <c r="BB99" s="75">
        <f t="shared" si="91"/>
        <v>69.174000000000007</v>
      </c>
      <c r="BC99" s="75">
        <f t="shared" si="91"/>
        <v>51.058</v>
      </c>
      <c r="BD99" s="75">
        <f t="shared" si="91"/>
        <v>57.614000000000004</v>
      </c>
      <c r="BE99" s="75">
        <f t="shared" si="91"/>
        <v>56.03</v>
      </c>
      <c r="BF99" s="75">
        <f t="shared" si="91"/>
        <v>63.248999999999995</v>
      </c>
      <c r="BG99" s="75">
        <f t="shared" si="91"/>
        <v>56.03</v>
      </c>
      <c r="BH99" s="75">
        <f t="shared" si="91"/>
        <v>36.145999999999994</v>
      </c>
      <c r="BI99" s="75">
        <f t="shared" si="91"/>
        <v>3.0760000000000001</v>
      </c>
      <c r="BJ99" s="75">
        <f t="shared" ref="BJ99:CL99" si="92">SUM(BJ82:BJ98)</f>
        <v>7.2749999999999995</v>
      </c>
      <c r="BK99" s="75">
        <f t="shared" si="92"/>
        <v>11.638999999999999</v>
      </c>
      <c r="BL99" s="75">
        <f t="shared" si="92"/>
        <v>56.03</v>
      </c>
      <c r="BM99" s="75">
        <f t="shared" si="92"/>
        <v>64.457999999999998</v>
      </c>
      <c r="BN99" s="75">
        <f t="shared" si="92"/>
        <v>8.859</v>
      </c>
      <c r="BO99" s="75">
        <f t="shared" si="92"/>
        <v>8.427999999999999</v>
      </c>
      <c r="BP99" s="75">
        <f t="shared" si="92"/>
        <v>54.458999999999996</v>
      </c>
      <c r="BQ99" s="75">
        <f t="shared" si="92"/>
        <v>63.882000000000005</v>
      </c>
      <c r="BR99" s="75">
        <f t="shared" si="92"/>
        <v>8.859</v>
      </c>
      <c r="BS99" s="75">
        <f t="shared" si="92"/>
        <v>8.859</v>
      </c>
      <c r="BT99" s="75">
        <f t="shared" si="92"/>
        <v>63.783999999999999</v>
      </c>
      <c r="BU99" s="75">
        <f t="shared" si="92"/>
        <v>8.4249999999999989</v>
      </c>
      <c r="BV99" s="75">
        <f t="shared" si="92"/>
        <v>56.085999999999999</v>
      </c>
      <c r="BW99" s="75">
        <f t="shared" si="92"/>
        <v>69.289000000000001</v>
      </c>
      <c r="BX99" s="75">
        <f t="shared" si="92"/>
        <v>64.552999999999997</v>
      </c>
      <c r="BY99" s="75">
        <f t="shared" si="92"/>
        <v>64.734999999999999</v>
      </c>
      <c r="BZ99" s="75">
        <f t="shared" si="92"/>
        <v>11.975000000000001</v>
      </c>
      <c r="CA99" s="75">
        <f t="shared" si="92"/>
        <v>8.8989999999999991</v>
      </c>
      <c r="CB99" s="75">
        <f t="shared" si="92"/>
        <v>7.5719999999999992</v>
      </c>
      <c r="CC99" s="75">
        <f t="shared" si="92"/>
        <v>5.008</v>
      </c>
      <c r="CD99" s="75">
        <f t="shared" si="92"/>
        <v>10.334999999999999</v>
      </c>
      <c r="CE99" s="75">
        <f t="shared" si="92"/>
        <v>10.488999999999999</v>
      </c>
      <c r="CF99" s="75">
        <f t="shared" si="92"/>
        <v>7.0649999999999995</v>
      </c>
      <c r="CG99" s="75">
        <f t="shared" si="92"/>
        <v>65.290999999999997</v>
      </c>
      <c r="CH99" s="75">
        <f t="shared" si="92"/>
        <v>10.334999999999999</v>
      </c>
      <c r="CI99" s="75">
        <f t="shared" si="92"/>
        <v>10.001999999999999</v>
      </c>
      <c r="CJ99" s="75">
        <f t="shared" si="92"/>
        <v>67.77</v>
      </c>
      <c r="CK99" s="75">
        <f t="shared" si="92"/>
        <v>67.77</v>
      </c>
      <c r="CL99" s="75">
        <f t="shared" si="92"/>
        <v>7.6980000000000004</v>
      </c>
    </row>
    <row r="100" spans="1:90" x14ac:dyDescent="0.3">
      <c r="A100" s="196" t="s">
        <v>4</v>
      </c>
      <c r="B100" s="196"/>
      <c r="C100" s="62">
        <f t="shared" ref="C100:BJ100" si="93">(C99-C21)</f>
        <v>-0.20900000000000007</v>
      </c>
      <c r="D100" s="62">
        <v>-8.0000000000000016E-2</v>
      </c>
      <c r="E100" s="62">
        <f t="shared" si="93"/>
        <v>-1.1159999999999854</v>
      </c>
      <c r="F100" s="62">
        <f t="shared" si="93"/>
        <v>0</v>
      </c>
      <c r="G100" s="62">
        <f t="shared" si="93"/>
        <v>0.19399999999999995</v>
      </c>
      <c r="H100" s="62">
        <f t="shared" si="93"/>
        <v>2.1870000000000003</v>
      </c>
      <c r="I100" s="62">
        <f t="shared" si="93"/>
        <v>2.1870000000000003</v>
      </c>
      <c r="J100" s="62">
        <f t="shared" si="93"/>
        <v>2.1870000000000003</v>
      </c>
      <c r="K100" s="62">
        <f t="shared" si="93"/>
        <v>-0.33800000000000008</v>
      </c>
      <c r="L100" s="62">
        <f t="shared" si="93"/>
        <v>-0.29299999999997794</v>
      </c>
      <c r="M100" s="62">
        <f t="shared" si="93"/>
        <v>-0.33800000000000008</v>
      </c>
      <c r="N100" s="62">
        <f t="shared" si="93"/>
        <v>-0.90699999999998226</v>
      </c>
      <c r="O100" s="62">
        <f t="shared" si="93"/>
        <v>-1.1159999999999854</v>
      </c>
      <c r="P100" s="62">
        <f t="shared" si="93"/>
        <v>2.3959999999999999</v>
      </c>
      <c r="Q100" s="62">
        <f t="shared" si="93"/>
        <v>2.3959999999999999</v>
      </c>
      <c r="R100" s="62">
        <f t="shared" si="93"/>
        <v>1.849000000000002</v>
      </c>
      <c r="S100" s="62">
        <f t="shared" si="93"/>
        <v>1.849000000000002</v>
      </c>
      <c r="T100" s="62">
        <f t="shared" si="93"/>
        <v>1.849000000000002</v>
      </c>
      <c r="U100" s="62">
        <f t="shared" si="93"/>
        <v>-0.48699999999999477</v>
      </c>
      <c r="V100" s="62">
        <f t="shared" si="93"/>
        <v>1.849000000000002</v>
      </c>
      <c r="W100" s="62">
        <f t="shared" si="93"/>
        <v>-8.4000000000003183E-2</v>
      </c>
      <c r="X100" s="62">
        <f t="shared" si="93"/>
        <v>-0.29299999999999216</v>
      </c>
      <c r="Y100" s="62">
        <f t="shared" si="93"/>
        <v>-0.29299999999999216</v>
      </c>
      <c r="Z100" s="62">
        <f t="shared" si="93"/>
        <v>-8.3999999999988972E-2</v>
      </c>
      <c r="AA100" s="62">
        <f t="shared" si="93"/>
        <v>2.3959999999999999</v>
      </c>
      <c r="AB100" s="62">
        <f t="shared" si="93"/>
        <v>-0.21407999999999916</v>
      </c>
      <c r="AC100" s="62">
        <f t="shared" si="93"/>
        <v>-0.48699999999999477</v>
      </c>
      <c r="AD100" s="62">
        <f t="shared" si="93"/>
        <v>2.3959999999999999</v>
      </c>
      <c r="AE100" s="62">
        <f t="shared" si="93"/>
        <v>-0.29299999999999216</v>
      </c>
      <c r="AF100" s="62">
        <f t="shared" si="93"/>
        <v>-1.1159999999999854</v>
      </c>
      <c r="AG100" s="62">
        <f t="shared" si="93"/>
        <v>2.59</v>
      </c>
      <c r="AH100" s="62">
        <f t="shared" si="93"/>
        <v>1.9879200000000008</v>
      </c>
      <c r="AI100" s="62">
        <f t="shared" si="93"/>
        <v>-8.3999999999988972E-2</v>
      </c>
      <c r="AJ100" s="62">
        <f t="shared" si="93"/>
        <v>2.3959999999999999</v>
      </c>
      <c r="AK100" s="62">
        <f t="shared" si="93"/>
        <v>2.0579999999999998</v>
      </c>
      <c r="AL100" s="62">
        <f t="shared" si="93"/>
        <v>-0.14400000000000013</v>
      </c>
      <c r="AM100" s="62">
        <f t="shared" si="93"/>
        <v>1.849000000000002</v>
      </c>
      <c r="AN100" s="62">
        <f t="shared" si="93"/>
        <v>2.59</v>
      </c>
      <c r="AO100" s="62">
        <f t="shared" si="93"/>
        <v>-0.29299999999999216</v>
      </c>
      <c r="AP100" s="62">
        <f t="shared" si="93"/>
        <v>-0.29299999999999216</v>
      </c>
      <c r="AQ100" s="62">
        <f t="shared" si="93"/>
        <v>1.849000000000002</v>
      </c>
      <c r="AR100" s="62">
        <f t="shared" si="93"/>
        <v>-0.27799999999999869</v>
      </c>
      <c r="AS100" s="62">
        <f t="shared" si="93"/>
        <v>1.849000000000002</v>
      </c>
      <c r="AT100" s="62">
        <f t="shared" si="93"/>
        <v>-0.29299999999999216</v>
      </c>
      <c r="AU100" s="62">
        <f t="shared" si="93"/>
        <v>2.0579999999999998</v>
      </c>
      <c r="AV100" s="62">
        <f t="shared" si="93"/>
        <v>-0.29299999999999216</v>
      </c>
      <c r="AW100" s="62">
        <f t="shared" si="93"/>
        <v>-8.4000000000003183E-2</v>
      </c>
      <c r="AX100" s="62">
        <f t="shared" si="93"/>
        <v>2.0579999999999998</v>
      </c>
      <c r="AY100" s="62">
        <f t="shared" si="93"/>
        <v>2.0579999999999998</v>
      </c>
      <c r="AZ100" s="62">
        <f t="shared" si="93"/>
        <v>-0.29299999999997794</v>
      </c>
      <c r="BA100" s="62">
        <f t="shared" si="93"/>
        <v>-0.90699999999999648</v>
      </c>
      <c r="BB100" s="62">
        <f t="shared" si="93"/>
        <v>-0.90699999999998226</v>
      </c>
      <c r="BC100" s="62">
        <f t="shared" si="93"/>
        <v>3.2459999999999951</v>
      </c>
      <c r="BD100" s="62">
        <f t="shared" si="93"/>
        <v>-2.3509999999999991</v>
      </c>
      <c r="BE100" s="62">
        <f t="shared" si="93"/>
        <v>-2.1419999999999959</v>
      </c>
      <c r="BF100" s="62">
        <f t="shared" si="93"/>
        <v>0.25399999999999778</v>
      </c>
      <c r="BG100" s="62">
        <f t="shared" si="93"/>
        <v>-2.1419999999999959</v>
      </c>
      <c r="BH100" s="62">
        <f t="shared" si="93"/>
        <v>0.86499999999999488</v>
      </c>
      <c r="BI100" s="62">
        <f t="shared" si="93"/>
        <v>0</v>
      </c>
      <c r="BJ100" s="62">
        <f t="shared" si="93"/>
        <v>2.3959999999999999</v>
      </c>
      <c r="BK100" s="62">
        <f t="shared" ref="BK100:CL100" si="94">(BK99-BK21)</f>
        <v>2.3990000000000009</v>
      </c>
      <c r="BL100" s="62">
        <f t="shared" si="94"/>
        <v>-2.1419999999999959</v>
      </c>
      <c r="BM100" s="62">
        <f t="shared" si="94"/>
        <v>6.3000000000002387E-2</v>
      </c>
      <c r="BN100" s="62">
        <f t="shared" si="94"/>
        <v>2.1870000000000003</v>
      </c>
      <c r="BO100" s="62">
        <f t="shared" si="94"/>
        <v>2.2049999999999992</v>
      </c>
      <c r="BP100" s="62">
        <f t="shared" si="94"/>
        <v>-2.5450000000000017</v>
      </c>
      <c r="BQ100" s="62">
        <f t="shared" si="94"/>
        <v>4.5000000000001705E-2</v>
      </c>
      <c r="BR100" s="62">
        <f t="shared" si="94"/>
        <v>2.1870000000000003</v>
      </c>
      <c r="BS100" s="62">
        <f t="shared" si="94"/>
        <v>2.1870000000000003</v>
      </c>
      <c r="BT100" s="62">
        <f t="shared" si="94"/>
        <v>4.49999999999946E-2</v>
      </c>
      <c r="BU100" s="62">
        <f t="shared" si="94"/>
        <v>2.2049999999999992</v>
      </c>
      <c r="BV100" s="62">
        <f t="shared" si="94"/>
        <v>-2.1419999999999959</v>
      </c>
      <c r="BW100" s="62">
        <f t="shared" si="94"/>
        <v>-0.29299999999999216</v>
      </c>
      <c r="BX100" s="62">
        <f t="shared" si="94"/>
        <v>4.5000000000001705E-2</v>
      </c>
      <c r="BY100" s="62">
        <f t="shared" si="94"/>
        <v>4.5000000000001705E-2</v>
      </c>
      <c r="BZ100" s="62">
        <f t="shared" si="94"/>
        <v>2.381000000000002</v>
      </c>
      <c r="CA100" s="62">
        <f t="shared" si="94"/>
        <v>2.3809999999999993</v>
      </c>
      <c r="CB100" s="62">
        <f t="shared" si="94"/>
        <v>2.1869999999999985</v>
      </c>
      <c r="CC100" s="62">
        <f t="shared" si="94"/>
        <v>-1.499999999999968E-2</v>
      </c>
      <c r="CD100" s="62">
        <f t="shared" si="94"/>
        <v>2.59</v>
      </c>
      <c r="CE100" s="62">
        <f t="shared" si="94"/>
        <v>2.59</v>
      </c>
      <c r="CF100" s="62">
        <f t="shared" si="94"/>
        <v>2.3959999999999999</v>
      </c>
      <c r="CG100" s="62">
        <f t="shared" si="94"/>
        <v>0.25400000000000489</v>
      </c>
      <c r="CH100" s="62">
        <f t="shared" si="94"/>
        <v>2.59</v>
      </c>
      <c r="CI100" s="62">
        <f t="shared" si="94"/>
        <v>2.395999999999999</v>
      </c>
      <c r="CJ100" s="62">
        <f t="shared" si="94"/>
        <v>4.5000000000015916E-2</v>
      </c>
      <c r="CK100" s="62">
        <f t="shared" si="94"/>
        <v>4.5000000000015916E-2</v>
      </c>
      <c r="CL100" s="62">
        <f t="shared" si="94"/>
        <v>2.1870000000000003</v>
      </c>
    </row>
    <row r="101" spans="1:90" x14ac:dyDescent="0.3">
      <c r="A101" s="196" t="s">
        <v>5</v>
      </c>
      <c r="B101" s="196"/>
      <c r="C101" s="76">
        <f t="shared" ref="C101:BJ101" si="95">(C100/C21)*100</f>
        <v>-11.656441717791417</v>
      </c>
      <c r="D101" s="76">
        <v>-14.953271028037385</v>
      </c>
      <c r="E101" s="76">
        <f t="shared" si="95"/>
        <v>-1.4886947242046096</v>
      </c>
      <c r="F101" s="76">
        <f t="shared" si="95"/>
        <v>0</v>
      </c>
      <c r="G101" s="76">
        <f t="shared" si="95"/>
        <v>6.306892067620284</v>
      </c>
      <c r="H101" s="76">
        <f t="shared" si="95"/>
        <v>33.553237189321884</v>
      </c>
      <c r="I101" s="76">
        <f t="shared" si="95"/>
        <v>32.778776978417277</v>
      </c>
      <c r="J101" s="76">
        <f t="shared" si="95"/>
        <v>38.605472197705211</v>
      </c>
      <c r="K101" s="76">
        <f t="shared" si="95"/>
        <v>-7.133811734909246</v>
      </c>
      <c r="L101" s="76">
        <f t="shared" si="95"/>
        <v>-0.42236060658475749</v>
      </c>
      <c r="M101" s="76">
        <f t="shared" si="95"/>
        <v>-7.133811734909246</v>
      </c>
      <c r="N101" s="76">
        <f t="shared" si="95"/>
        <v>-1.2942166921133864</v>
      </c>
      <c r="O101" s="76">
        <f t="shared" si="95"/>
        <v>-1.5539279846277894</v>
      </c>
      <c r="P101" s="76">
        <f t="shared" si="95"/>
        <v>64.443249058633668</v>
      </c>
      <c r="Q101" s="76">
        <f t="shared" si="95"/>
        <v>50.708994708994716</v>
      </c>
      <c r="R101" s="76">
        <f t="shared" si="95"/>
        <v>16.205083260298</v>
      </c>
      <c r="S101" s="76">
        <f t="shared" si="95"/>
        <v>16.508928571428591</v>
      </c>
      <c r="T101" s="76">
        <f t="shared" si="95"/>
        <v>16.285009688215627</v>
      </c>
      <c r="U101" s="76">
        <f t="shared" si="95"/>
        <v>-0.74288765159025982</v>
      </c>
      <c r="V101" s="76">
        <f t="shared" si="95"/>
        <v>16.205083260298</v>
      </c>
      <c r="W101" s="76">
        <f t="shared" si="95"/>
        <v>-0.12391390933632769</v>
      </c>
      <c r="X101" s="76">
        <f t="shared" si="95"/>
        <v>-0.4415842777911626</v>
      </c>
      <c r="Y101" s="76">
        <f t="shared" si="95"/>
        <v>-0.42108591302347187</v>
      </c>
      <c r="Z101" s="76">
        <f t="shared" si="95"/>
        <v>-0.1242989686144941</v>
      </c>
      <c r="AA101" s="76">
        <f t="shared" si="95"/>
        <v>51.317198543585349</v>
      </c>
      <c r="AB101" s="76">
        <f t="shared" si="95"/>
        <v>-2.2613574905354157</v>
      </c>
      <c r="AC101" s="76">
        <f t="shared" si="95"/>
        <v>-0.74288765159025982</v>
      </c>
      <c r="AD101" s="76">
        <f t="shared" si="95"/>
        <v>51.317198543585349</v>
      </c>
      <c r="AE101" s="76">
        <f t="shared" si="95"/>
        <v>-0.42201993432043583</v>
      </c>
      <c r="AF101" s="76">
        <f t="shared" si="95"/>
        <v>-1.5539279846277894</v>
      </c>
      <c r="AG101" s="76">
        <f t="shared" si="95"/>
        <v>54.814814814814817</v>
      </c>
      <c r="AH101" s="76">
        <f t="shared" si="95"/>
        <v>17.974155234957347</v>
      </c>
      <c r="AI101" s="76">
        <f t="shared" si="95"/>
        <v>-0.1242989686144941</v>
      </c>
      <c r="AJ101" s="76">
        <f t="shared" si="95"/>
        <v>51.317198543585349</v>
      </c>
      <c r="AK101" s="76">
        <f t="shared" si="95"/>
        <v>21.399604866382443</v>
      </c>
      <c r="AL101" s="76">
        <f t="shared" si="95"/>
        <v>-1.8297331639135974</v>
      </c>
      <c r="AM101" s="76">
        <f t="shared" si="95"/>
        <v>16.205083260298</v>
      </c>
      <c r="AN101" s="76">
        <f t="shared" si="95"/>
        <v>37.810218978102192</v>
      </c>
      <c r="AO101" s="76">
        <f t="shared" si="95"/>
        <v>-0.42108591302347187</v>
      </c>
      <c r="AP101" s="76">
        <f t="shared" si="95"/>
        <v>-0.42201993432043583</v>
      </c>
      <c r="AQ101" s="76">
        <f t="shared" si="95"/>
        <v>16.508928571428591</v>
      </c>
      <c r="AR101" s="76">
        <f t="shared" si="95"/>
        <v>-0.43743705941590943</v>
      </c>
      <c r="AS101" s="76">
        <f t="shared" si="95"/>
        <v>16.205083260298</v>
      </c>
      <c r="AT101" s="76">
        <f t="shared" si="95"/>
        <v>-0.42201993432043583</v>
      </c>
      <c r="AU101" s="76">
        <f t="shared" si="95"/>
        <v>21.877325395981714</v>
      </c>
      <c r="AV101" s="76">
        <f t="shared" si="95"/>
        <v>-0.44195728249063621</v>
      </c>
      <c r="AW101" s="76">
        <f t="shared" si="95"/>
        <v>-0.12419605233976962</v>
      </c>
      <c r="AX101" s="76">
        <f t="shared" si="95"/>
        <v>21.747860086653279</v>
      </c>
      <c r="AY101" s="76">
        <f t="shared" si="95"/>
        <v>21.747860086653279</v>
      </c>
      <c r="AZ101" s="76">
        <f t="shared" si="95"/>
        <v>-0.40520543777396734</v>
      </c>
      <c r="BA101" s="76">
        <f t="shared" si="95"/>
        <v>-1.2952516958229154</v>
      </c>
      <c r="BB101" s="76">
        <f t="shared" si="95"/>
        <v>-1.2942166921133864</v>
      </c>
      <c r="BC101" s="76">
        <f t="shared" si="95"/>
        <v>6.7890906048690596</v>
      </c>
      <c r="BD101" s="76">
        <f t="shared" si="95"/>
        <v>-3.9206203618777602</v>
      </c>
      <c r="BE101" s="76">
        <f t="shared" si="95"/>
        <v>-3.6821838685278072</v>
      </c>
      <c r="BF101" s="76">
        <f t="shared" si="95"/>
        <v>0.4032066036987027</v>
      </c>
      <c r="BG101" s="76">
        <f t="shared" si="95"/>
        <v>-3.6821838685278072</v>
      </c>
      <c r="BH101" s="76">
        <f t="shared" si="95"/>
        <v>2.451744565063334</v>
      </c>
      <c r="BI101" s="76">
        <f t="shared" si="95"/>
        <v>0</v>
      </c>
      <c r="BJ101" s="76">
        <f t="shared" si="95"/>
        <v>49.108423857347823</v>
      </c>
      <c r="BK101" s="76">
        <f t="shared" ref="BK101:CL101" si="96">(BK100/BK21)*100</f>
        <v>25.963203463203477</v>
      </c>
      <c r="BL101" s="76">
        <f t="shared" si="96"/>
        <v>-3.6821838685278072</v>
      </c>
      <c r="BM101" s="76">
        <f t="shared" si="96"/>
        <v>9.7833682739346825E-2</v>
      </c>
      <c r="BN101" s="76">
        <f t="shared" si="96"/>
        <v>32.778776978417277</v>
      </c>
      <c r="BO101" s="76">
        <f t="shared" si="96"/>
        <v>35.433070866141719</v>
      </c>
      <c r="BP101" s="76">
        <f t="shared" si="96"/>
        <v>-4.4645989755104933</v>
      </c>
      <c r="BQ101" s="76">
        <f t="shared" si="96"/>
        <v>7.049203440011545E-2</v>
      </c>
      <c r="BR101" s="76">
        <f t="shared" si="96"/>
        <v>32.778776978417277</v>
      </c>
      <c r="BS101" s="76">
        <f t="shared" si="96"/>
        <v>32.778776978417277</v>
      </c>
      <c r="BT101" s="76">
        <f t="shared" si="96"/>
        <v>7.0600417326902837E-2</v>
      </c>
      <c r="BU101" s="76">
        <f t="shared" si="96"/>
        <v>35.450160771704169</v>
      </c>
      <c r="BV101" s="76">
        <f t="shared" si="96"/>
        <v>-3.6786425774541396</v>
      </c>
      <c r="BW101" s="76">
        <f t="shared" si="96"/>
        <v>-0.42108591302347187</v>
      </c>
      <c r="BX101" s="76">
        <f t="shared" si="96"/>
        <v>6.9758789607493196E-2</v>
      </c>
      <c r="BY101" s="76">
        <f t="shared" si="96"/>
        <v>6.9562528984389707E-2</v>
      </c>
      <c r="BZ101" s="76">
        <f t="shared" si="96"/>
        <v>24.817594329789475</v>
      </c>
      <c r="CA101" s="76">
        <f t="shared" si="96"/>
        <v>36.529610309911007</v>
      </c>
      <c r="CB101" s="76">
        <f t="shared" si="96"/>
        <v>40.612813370473503</v>
      </c>
      <c r="CC101" s="76">
        <f t="shared" si="96"/>
        <v>-0.29862631893290226</v>
      </c>
      <c r="CD101" s="76">
        <f t="shared" si="96"/>
        <v>33.440929632020662</v>
      </c>
      <c r="CE101" s="76">
        <f t="shared" si="96"/>
        <v>32.788960627927587</v>
      </c>
      <c r="CF101" s="76">
        <f t="shared" si="96"/>
        <v>51.317198543585349</v>
      </c>
      <c r="CG101" s="76">
        <f t="shared" si="96"/>
        <v>0.39054691944586145</v>
      </c>
      <c r="CH101" s="76">
        <f t="shared" si="96"/>
        <v>33.440929632020662</v>
      </c>
      <c r="CI101" s="76">
        <f t="shared" si="96"/>
        <v>31.501446226663148</v>
      </c>
      <c r="CJ101" s="76">
        <f t="shared" si="96"/>
        <v>6.6445182724276006E-2</v>
      </c>
      <c r="CK101" s="76">
        <f t="shared" si="96"/>
        <v>6.6445182724276006E-2</v>
      </c>
      <c r="CL101" s="76">
        <f t="shared" si="96"/>
        <v>39.684267827980406</v>
      </c>
    </row>
    <row r="102" spans="1:90" x14ac:dyDescent="0.3">
      <c r="A102" s="196" t="s">
        <v>12</v>
      </c>
      <c r="B102" s="196"/>
      <c r="C102" s="77" t="str">
        <f t="shared" ref="C102:BJ102" si="97">IF(OR(C101&gt;80, C101&lt;-80),"Very high",IF(OR(C101&gt;20, C101&lt;-20),"High",IF(OR(C101&gt;5, C101&lt;-5),"Medium",IF(OR(C101&gt;1, C101&lt;-1),"Low",IF(OR(C101&lt;1, C101&gt;-1),"Negligible")))))</f>
        <v>Medium</v>
      </c>
      <c r="D102" s="77" t="s">
        <v>509</v>
      </c>
      <c r="E102" s="77" t="str">
        <f t="shared" si="97"/>
        <v>Low</v>
      </c>
      <c r="F102" s="77" t="str">
        <f t="shared" si="97"/>
        <v>Negligible</v>
      </c>
      <c r="G102" s="77" t="str">
        <f t="shared" si="97"/>
        <v>Medium</v>
      </c>
      <c r="H102" s="77" t="str">
        <f t="shared" si="97"/>
        <v>High</v>
      </c>
      <c r="I102" s="77" t="str">
        <f t="shared" si="97"/>
        <v>High</v>
      </c>
      <c r="J102" s="77" t="str">
        <f t="shared" si="97"/>
        <v>High</v>
      </c>
      <c r="K102" s="77" t="str">
        <f t="shared" si="97"/>
        <v>Medium</v>
      </c>
      <c r="L102" s="77" t="str">
        <f t="shared" si="97"/>
        <v>Negligible</v>
      </c>
      <c r="M102" s="77" t="str">
        <f t="shared" si="97"/>
        <v>Medium</v>
      </c>
      <c r="N102" s="77" t="str">
        <f t="shared" si="97"/>
        <v>Low</v>
      </c>
      <c r="O102" s="77" t="str">
        <f t="shared" si="97"/>
        <v>Low</v>
      </c>
      <c r="P102" s="77" t="str">
        <f t="shared" si="97"/>
        <v>High</v>
      </c>
      <c r="Q102" s="77" t="str">
        <f t="shared" si="97"/>
        <v>High</v>
      </c>
      <c r="R102" s="77" t="str">
        <f t="shared" si="97"/>
        <v>Medium</v>
      </c>
      <c r="S102" s="77" t="str">
        <f t="shared" si="97"/>
        <v>Medium</v>
      </c>
      <c r="T102" s="77" t="str">
        <f t="shared" si="97"/>
        <v>Medium</v>
      </c>
      <c r="U102" s="77" t="str">
        <f t="shared" si="97"/>
        <v>Negligible</v>
      </c>
      <c r="V102" s="77" t="str">
        <f t="shared" si="97"/>
        <v>Medium</v>
      </c>
      <c r="W102" s="77" t="str">
        <f t="shared" si="97"/>
        <v>Negligible</v>
      </c>
      <c r="X102" s="77" t="str">
        <f t="shared" si="97"/>
        <v>Negligible</v>
      </c>
      <c r="Y102" s="77" t="str">
        <f t="shared" si="97"/>
        <v>Negligible</v>
      </c>
      <c r="Z102" s="77" t="str">
        <f t="shared" si="97"/>
        <v>Negligible</v>
      </c>
      <c r="AA102" s="77" t="str">
        <f t="shared" si="97"/>
        <v>High</v>
      </c>
      <c r="AB102" s="77" t="str">
        <f t="shared" si="97"/>
        <v>Low</v>
      </c>
      <c r="AC102" s="77" t="str">
        <f t="shared" si="97"/>
        <v>Negligible</v>
      </c>
      <c r="AD102" s="77" t="str">
        <f t="shared" si="97"/>
        <v>High</v>
      </c>
      <c r="AE102" s="77" t="str">
        <f t="shared" si="97"/>
        <v>Negligible</v>
      </c>
      <c r="AF102" s="77" t="str">
        <f t="shared" si="97"/>
        <v>Low</v>
      </c>
      <c r="AG102" s="77" t="str">
        <f t="shared" si="97"/>
        <v>High</v>
      </c>
      <c r="AH102" s="77" t="str">
        <f t="shared" si="97"/>
        <v>Medium</v>
      </c>
      <c r="AI102" s="77" t="str">
        <f t="shared" si="97"/>
        <v>Negligible</v>
      </c>
      <c r="AJ102" s="77" t="str">
        <f t="shared" si="97"/>
        <v>High</v>
      </c>
      <c r="AK102" s="77" t="str">
        <f t="shared" si="97"/>
        <v>High</v>
      </c>
      <c r="AL102" s="77" t="str">
        <f t="shared" si="97"/>
        <v>Low</v>
      </c>
      <c r="AM102" s="77" t="str">
        <f t="shared" si="97"/>
        <v>Medium</v>
      </c>
      <c r="AN102" s="77" t="str">
        <f t="shared" si="97"/>
        <v>High</v>
      </c>
      <c r="AO102" s="77" t="str">
        <f t="shared" si="97"/>
        <v>Negligible</v>
      </c>
      <c r="AP102" s="77" t="str">
        <f t="shared" si="97"/>
        <v>Negligible</v>
      </c>
      <c r="AQ102" s="77" t="str">
        <f t="shared" si="97"/>
        <v>Medium</v>
      </c>
      <c r="AR102" s="77" t="str">
        <f t="shared" si="97"/>
        <v>Negligible</v>
      </c>
      <c r="AS102" s="77" t="str">
        <f t="shared" si="97"/>
        <v>Medium</v>
      </c>
      <c r="AT102" s="77" t="str">
        <f t="shared" si="97"/>
        <v>Negligible</v>
      </c>
      <c r="AU102" s="77" t="str">
        <f t="shared" si="97"/>
        <v>High</v>
      </c>
      <c r="AV102" s="77" t="str">
        <f t="shared" si="97"/>
        <v>Negligible</v>
      </c>
      <c r="AW102" s="77" t="str">
        <f t="shared" si="97"/>
        <v>Negligible</v>
      </c>
      <c r="AX102" s="77" t="str">
        <f t="shared" si="97"/>
        <v>High</v>
      </c>
      <c r="AY102" s="77" t="str">
        <f t="shared" si="97"/>
        <v>High</v>
      </c>
      <c r="AZ102" s="77" t="str">
        <f t="shared" si="97"/>
        <v>Negligible</v>
      </c>
      <c r="BA102" s="77" t="str">
        <f t="shared" si="97"/>
        <v>Low</v>
      </c>
      <c r="BB102" s="77" t="str">
        <f t="shared" si="97"/>
        <v>Low</v>
      </c>
      <c r="BC102" s="77" t="str">
        <f t="shared" si="97"/>
        <v>Medium</v>
      </c>
      <c r="BD102" s="77" t="str">
        <f t="shared" si="97"/>
        <v>Low</v>
      </c>
      <c r="BE102" s="77" t="str">
        <f t="shared" si="97"/>
        <v>Low</v>
      </c>
      <c r="BF102" s="77" t="str">
        <f t="shared" si="97"/>
        <v>Negligible</v>
      </c>
      <c r="BG102" s="77" t="str">
        <f t="shared" si="97"/>
        <v>Low</v>
      </c>
      <c r="BH102" s="77" t="str">
        <f t="shared" si="97"/>
        <v>Low</v>
      </c>
      <c r="BI102" s="77" t="str">
        <f t="shared" si="97"/>
        <v>Negligible</v>
      </c>
      <c r="BJ102" s="77" t="str">
        <f t="shared" si="97"/>
        <v>High</v>
      </c>
      <c r="BK102" s="77" t="str">
        <f t="shared" ref="BK102:CL102" si="98">IF(OR(BK101&gt;80, BK101&lt;-80),"Very high",IF(OR(BK101&gt;20, BK101&lt;-20),"High",IF(OR(BK101&gt;5, BK101&lt;-5),"Medium",IF(OR(BK101&gt;1, BK101&lt;-1),"Low",IF(OR(BK101&lt;1, BK101&gt;-1),"Negligible")))))</f>
        <v>High</v>
      </c>
      <c r="BL102" s="77" t="str">
        <f t="shared" si="98"/>
        <v>Low</v>
      </c>
      <c r="BM102" s="77" t="str">
        <f t="shared" si="98"/>
        <v>Negligible</v>
      </c>
      <c r="BN102" s="77" t="str">
        <f t="shared" si="98"/>
        <v>High</v>
      </c>
      <c r="BO102" s="77" t="str">
        <f t="shared" si="98"/>
        <v>High</v>
      </c>
      <c r="BP102" s="77" t="str">
        <f t="shared" si="98"/>
        <v>Low</v>
      </c>
      <c r="BQ102" s="77" t="str">
        <f t="shared" si="98"/>
        <v>Negligible</v>
      </c>
      <c r="BR102" s="77" t="str">
        <f t="shared" si="98"/>
        <v>High</v>
      </c>
      <c r="BS102" s="77" t="str">
        <f t="shared" si="98"/>
        <v>High</v>
      </c>
      <c r="BT102" s="77" t="str">
        <f t="shared" si="98"/>
        <v>Negligible</v>
      </c>
      <c r="BU102" s="77" t="str">
        <f t="shared" si="98"/>
        <v>High</v>
      </c>
      <c r="BV102" s="77" t="str">
        <f t="shared" si="98"/>
        <v>Low</v>
      </c>
      <c r="BW102" s="77" t="str">
        <f t="shared" si="98"/>
        <v>Negligible</v>
      </c>
      <c r="BX102" s="77" t="str">
        <f t="shared" si="98"/>
        <v>Negligible</v>
      </c>
      <c r="BY102" s="77" t="str">
        <f t="shared" si="98"/>
        <v>Negligible</v>
      </c>
      <c r="BZ102" s="77" t="str">
        <f t="shared" si="98"/>
        <v>High</v>
      </c>
      <c r="CA102" s="77" t="str">
        <f t="shared" si="98"/>
        <v>High</v>
      </c>
      <c r="CB102" s="77" t="str">
        <f t="shared" si="98"/>
        <v>High</v>
      </c>
      <c r="CC102" s="77" t="str">
        <f t="shared" si="98"/>
        <v>Negligible</v>
      </c>
      <c r="CD102" s="77" t="str">
        <f t="shared" si="98"/>
        <v>High</v>
      </c>
      <c r="CE102" s="77" t="str">
        <f t="shared" si="98"/>
        <v>High</v>
      </c>
      <c r="CF102" s="77" t="str">
        <f t="shared" si="98"/>
        <v>High</v>
      </c>
      <c r="CG102" s="77" t="str">
        <f t="shared" si="98"/>
        <v>Negligible</v>
      </c>
      <c r="CH102" s="77" t="str">
        <f t="shared" si="98"/>
        <v>High</v>
      </c>
      <c r="CI102" s="77" t="str">
        <f t="shared" si="98"/>
        <v>High</v>
      </c>
      <c r="CJ102" s="77" t="str">
        <f t="shared" si="98"/>
        <v>Negligible</v>
      </c>
      <c r="CK102" s="77" t="str">
        <f t="shared" si="98"/>
        <v>Negligible</v>
      </c>
      <c r="CL102" s="77" t="str">
        <f t="shared" si="98"/>
        <v>High</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163" priority="26" operator="greaterThan">
      <formula>0</formula>
    </cfRule>
    <cfRule type="cellIs" dxfId="162" priority="27" operator="greaterThanOrEqual">
      <formula>80</formula>
    </cfRule>
  </conditionalFormatting>
  <conditionalFormatting sqref="CF100 CH100:XFD100 A100:CC100">
    <cfRule type="cellIs" dxfId="161" priority="25" operator="greaterThan">
      <formula>0</formula>
    </cfRule>
  </conditionalFormatting>
  <conditionalFormatting sqref="CF101 CH101:XFD101 A101:CC101">
    <cfRule type="cellIs" dxfId="160" priority="21" operator="greaterThan">
      <formula>0</formula>
    </cfRule>
    <cfRule type="cellIs" dxfId="159" priority="22" operator="greaterThanOrEqual">
      <formula>80</formula>
    </cfRule>
    <cfRule type="cellIs" dxfId="158" priority="23" operator="lessThanOrEqual">
      <formula>-80</formula>
    </cfRule>
  </conditionalFormatting>
  <conditionalFormatting sqref="CF102 CH102:XFD102 A102:CC102">
    <cfRule type="containsText" dxfId="157" priority="20" operator="containsText" text="Very high">
      <formula>NOT(ISERROR(SEARCH("Very high",A102)))</formula>
    </cfRule>
  </conditionalFormatting>
  <conditionalFormatting sqref="A42:B42 CM42:XFD42">
    <cfRule type="containsText" dxfId="156" priority="19" operator="containsText" text="Very high">
      <formula>NOT(ISERROR(SEARCH("Very high",A42)))</formula>
    </cfRule>
  </conditionalFormatting>
  <conditionalFormatting sqref="CD100">
    <cfRule type="cellIs" dxfId="155" priority="18" operator="greaterThan">
      <formula>0</formula>
    </cfRule>
  </conditionalFormatting>
  <conditionalFormatting sqref="CD101">
    <cfRule type="cellIs" dxfId="154" priority="14" operator="greaterThan">
      <formula>0</formula>
    </cfRule>
    <cfRule type="cellIs" dxfId="153" priority="15" operator="greaterThanOrEqual">
      <formula>80</formula>
    </cfRule>
    <cfRule type="cellIs" dxfId="152" priority="16" operator="lessThanOrEqual">
      <formula>-80</formula>
    </cfRule>
  </conditionalFormatting>
  <conditionalFormatting sqref="CD102">
    <cfRule type="containsText" dxfId="151" priority="13" operator="containsText" text="Very high">
      <formula>NOT(ISERROR(SEARCH("Very high",CD102)))</formula>
    </cfRule>
  </conditionalFormatting>
  <conditionalFormatting sqref="CE100">
    <cfRule type="cellIs" dxfId="150" priority="12" operator="greaterThan">
      <formula>0</formula>
    </cfRule>
  </conditionalFormatting>
  <conditionalFormatting sqref="CE101">
    <cfRule type="cellIs" dxfId="149" priority="8" operator="greaterThan">
      <formula>0</formula>
    </cfRule>
    <cfRule type="cellIs" dxfId="148" priority="9" operator="greaterThanOrEqual">
      <formula>80</formula>
    </cfRule>
    <cfRule type="cellIs" dxfId="147" priority="10" operator="lessThanOrEqual">
      <formula>-80</formula>
    </cfRule>
  </conditionalFormatting>
  <conditionalFormatting sqref="CE102">
    <cfRule type="containsText" dxfId="146" priority="7" operator="containsText" text="Very high">
      <formula>NOT(ISERROR(SEARCH("Very high",CE102)))</formula>
    </cfRule>
  </conditionalFormatting>
  <conditionalFormatting sqref="CG100">
    <cfRule type="cellIs" dxfId="145" priority="6" operator="greaterThan">
      <formula>0</formula>
    </cfRule>
  </conditionalFormatting>
  <conditionalFormatting sqref="CG101">
    <cfRule type="cellIs" dxfId="144" priority="2" operator="greaterThan">
      <formula>0</formula>
    </cfRule>
    <cfRule type="cellIs" dxfId="143" priority="3" operator="greaterThanOrEqual">
      <formula>80</formula>
    </cfRule>
    <cfRule type="cellIs" dxfId="142" priority="4" operator="lessThanOrEqual">
      <formula>-80</formula>
    </cfRule>
  </conditionalFormatting>
  <conditionalFormatting sqref="CG102">
    <cfRule type="containsText" dxfId="141"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75087B60-7332-4F38-8268-70431BD71F8D}">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7873864A-0259-4A5A-B527-09814E62C784}">
            <xm:f>NOT(ISERROR(SEARCH("-",CD100)))</xm:f>
            <xm:f>"-"</xm:f>
            <x14:dxf>
              <font>
                <color rgb="FFFF0000"/>
              </font>
            </x14:dxf>
          </x14:cfRule>
          <xm:sqref>CD100:CD101</xm:sqref>
        </x14:conditionalFormatting>
        <x14:conditionalFormatting xmlns:xm="http://schemas.microsoft.com/office/excel/2006/main">
          <x14:cfRule type="containsText" priority="11" operator="containsText" id="{684C2E97-2DF1-4D2E-B57D-34C51D9C38B1}">
            <xm:f>NOT(ISERROR(SEARCH("-",CE100)))</xm:f>
            <xm:f>"-"</xm:f>
            <x14:dxf>
              <font>
                <color rgb="FFFF0000"/>
              </font>
            </x14:dxf>
          </x14:cfRule>
          <xm:sqref>CE100:CE101</xm:sqref>
        </x14:conditionalFormatting>
        <x14:conditionalFormatting xmlns:xm="http://schemas.microsoft.com/office/excel/2006/main">
          <x14:cfRule type="containsText" priority="5" operator="containsText" id="{F67EBB11-B712-49A7-9229-F687F6EF5285}">
            <xm:f>NOT(ISERROR(SEARCH("-",CG100)))</xm:f>
            <xm:f>"-"</xm:f>
            <x14:dxf>
              <font>
                <color rgb="FFFF0000"/>
              </font>
            </x14:dxf>
          </x14:cfRule>
          <xm:sqref>CG100:CG101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D1F67-E36E-496A-B179-D1A4C17B1B35}">
  <sheetPr>
    <tabColor rgb="FF92D050"/>
    <pageSetUpPr fitToPage="1"/>
  </sheetPr>
  <dimension ref="A1:CL102"/>
  <sheetViews>
    <sheetView zoomScale="115" zoomScaleNormal="115" zoomScaleSheetLayoutView="100" workbookViewId="0">
      <pane xSplit="2" ySplit="2" topLeftCell="C61" activePane="bottomRight" state="frozenSplit"/>
      <selection pane="topRight" activeCell="C1" sqref="C1"/>
      <selection pane="bottomLeft" activeCell="A3" sqref="A3"/>
      <selection pane="bottomRight" activeCell="C99" sqref="C99:CL99"/>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HABITATS!B66</f>
        <v>6.1139999999999999</v>
      </c>
      <c r="C4" s="62"/>
      <c r="D4" s="62"/>
      <c r="E4" s="62">
        <f t="shared" ref="E4:J11" si="0">$B4</f>
        <v>6.1139999999999999</v>
      </c>
      <c r="F4" s="62"/>
      <c r="G4" s="62"/>
      <c r="H4" s="62">
        <f t="shared" si="0"/>
        <v>6.1139999999999999</v>
      </c>
      <c r="I4" s="62">
        <f t="shared" si="0"/>
        <v>6.1139999999999999</v>
      </c>
      <c r="J4" s="62">
        <f t="shared" si="0"/>
        <v>6.1139999999999999</v>
      </c>
      <c r="K4" s="62"/>
      <c r="L4" s="62">
        <f t="shared" ref="L4:AA10" si="1">$B4</f>
        <v>6.1139999999999999</v>
      </c>
      <c r="M4" s="62"/>
      <c r="N4" s="62">
        <f t="shared" si="1"/>
        <v>6.1139999999999999</v>
      </c>
      <c r="O4" s="62">
        <f t="shared" si="1"/>
        <v>6.1139999999999999</v>
      </c>
      <c r="P4" s="62">
        <f t="shared" si="1"/>
        <v>6.1139999999999999</v>
      </c>
      <c r="Q4" s="62">
        <f t="shared" si="1"/>
        <v>6.1139999999999999</v>
      </c>
      <c r="R4" s="62">
        <f t="shared" si="1"/>
        <v>6.1139999999999999</v>
      </c>
      <c r="S4" s="62">
        <f t="shared" si="1"/>
        <v>6.1139999999999999</v>
      </c>
      <c r="T4" s="62">
        <f t="shared" si="1"/>
        <v>6.1139999999999999</v>
      </c>
      <c r="U4" s="62">
        <f t="shared" si="1"/>
        <v>6.1139999999999999</v>
      </c>
      <c r="V4" s="62">
        <f t="shared" si="1"/>
        <v>6.1139999999999999</v>
      </c>
      <c r="W4" s="62">
        <f t="shared" si="1"/>
        <v>6.1139999999999999</v>
      </c>
      <c r="X4" s="62">
        <f t="shared" si="1"/>
        <v>6.1139999999999999</v>
      </c>
      <c r="Y4" s="62">
        <f t="shared" si="1"/>
        <v>6.1139999999999999</v>
      </c>
      <c r="Z4" s="62">
        <f t="shared" si="1"/>
        <v>6.1139999999999999</v>
      </c>
      <c r="AA4" s="62">
        <f t="shared" si="1"/>
        <v>6.1139999999999999</v>
      </c>
      <c r="AB4" s="62"/>
      <c r="AC4" s="62">
        <f t="shared" ref="AC4:BF5" si="2">$B4</f>
        <v>6.1139999999999999</v>
      </c>
      <c r="AD4" s="62">
        <f t="shared" si="2"/>
        <v>6.1139999999999999</v>
      </c>
      <c r="AE4" s="62">
        <f t="shared" si="2"/>
        <v>6.1139999999999999</v>
      </c>
      <c r="AF4" s="62">
        <f t="shared" si="2"/>
        <v>6.1139999999999999</v>
      </c>
      <c r="AG4" s="62">
        <f t="shared" si="2"/>
        <v>6.1139999999999999</v>
      </c>
      <c r="AH4" s="62">
        <f t="shared" si="2"/>
        <v>6.1139999999999999</v>
      </c>
      <c r="AI4" s="62">
        <f t="shared" si="2"/>
        <v>6.1139999999999999</v>
      </c>
      <c r="AJ4" s="62">
        <f t="shared" si="2"/>
        <v>6.1139999999999999</v>
      </c>
      <c r="AK4" s="62">
        <f t="shared" si="2"/>
        <v>6.1139999999999999</v>
      </c>
      <c r="AL4" s="62"/>
      <c r="AM4" s="62">
        <f t="shared" si="2"/>
        <v>6.1139999999999999</v>
      </c>
      <c r="AN4" s="62">
        <f t="shared" si="2"/>
        <v>6.1139999999999999</v>
      </c>
      <c r="AO4" s="62">
        <f t="shared" si="2"/>
        <v>6.1139999999999999</v>
      </c>
      <c r="AP4" s="62">
        <f t="shared" si="2"/>
        <v>6.1139999999999999</v>
      </c>
      <c r="AQ4" s="62">
        <f t="shared" si="2"/>
        <v>6.1139999999999999</v>
      </c>
      <c r="AR4" s="62">
        <f t="shared" si="2"/>
        <v>6.1139999999999999</v>
      </c>
      <c r="AS4" s="62">
        <f t="shared" si="2"/>
        <v>6.1139999999999999</v>
      </c>
      <c r="AT4" s="62">
        <f t="shared" si="2"/>
        <v>6.1139999999999999</v>
      </c>
      <c r="AU4" s="62">
        <f t="shared" si="2"/>
        <v>6.1139999999999999</v>
      </c>
      <c r="AV4" s="62">
        <f t="shared" si="2"/>
        <v>6.1139999999999999</v>
      </c>
      <c r="AW4" s="62">
        <f t="shared" si="2"/>
        <v>6.1139999999999999</v>
      </c>
      <c r="AX4" s="62">
        <f t="shared" si="2"/>
        <v>6.1139999999999999</v>
      </c>
      <c r="AY4" s="62">
        <f t="shared" si="2"/>
        <v>6.1139999999999999</v>
      </c>
      <c r="AZ4" s="62">
        <f t="shared" si="2"/>
        <v>6.1139999999999999</v>
      </c>
      <c r="BA4" s="62">
        <f t="shared" si="2"/>
        <v>6.1139999999999999</v>
      </c>
      <c r="BB4" s="62">
        <f t="shared" si="2"/>
        <v>6.1139999999999999</v>
      </c>
      <c r="BC4" s="62">
        <f t="shared" si="2"/>
        <v>6.1139999999999999</v>
      </c>
      <c r="BD4" s="62"/>
      <c r="BE4" s="62"/>
      <c r="BF4" s="62">
        <f t="shared" si="2"/>
        <v>6.1139999999999999</v>
      </c>
      <c r="BG4" s="62"/>
      <c r="BH4" s="62"/>
      <c r="BI4" s="62"/>
      <c r="BJ4" s="62">
        <f t="shared" ref="BJ4:CE7" si="3">$B4</f>
        <v>6.1139999999999999</v>
      </c>
      <c r="BK4" s="62">
        <f t="shared" si="3"/>
        <v>6.1139999999999999</v>
      </c>
      <c r="BL4" s="62"/>
      <c r="BM4" s="62">
        <f t="shared" si="3"/>
        <v>6.1139999999999999</v>
      </c>
      <c r="BN4" s="62">
        <f t="shared" si="3"/>
        <v>6.1139999999999999</v>
      </c>
      <c r="BO4" s="62">
        <f t="shared" si="3"/>
        <v>6.1139999999999999</v>
      </c>
      <c r="BP4" s="62"/>
      <c r="BQ4" s="62">
        <f t="shared" si="3"/>
        <v>6.1139999999999999</v>
      </c>
      <c r="BR4" s="62">
        <f t="shared" si="3"/>
        <v>6.1139999999999999</v>
      </c>
      <c r="BS4" s="62">
        <f t="shared" si="3"/>
        <v>6.1139999999999999</v>
      </c>
      <c r="BT4" s="62">
        <f t="shared" si="3"/>
        <v>6.1139999999999999</v>
      </c>
      <c r="BU4" s="62">
        <f t="shared" si="3"/>
        <v>6.1139999999999999</v>
      </c>
      <c r="BV4" s="62"/>
      <c r="BW4" s="62">
        <f t="shared" si="3"/>
        <v>6.1139999999999999</v>
      </c>
      <c r="BX4" s="62">
        <f t="shared" si="3"/>
        <v>6.1139999999999999</v>
      </c>
      <c r="BY4" s="62">
        <f t="shared" si="3"/>
        <v>6.1139999999999999</v>
      </c>
      <c r="BZ4" s="62">
        <f t="shared" si="3"/>
        <v>6.1139999999999999</v>
      </c>
      <c r="CA4" s="62">
        <f t="shared" si="3"/>
        <v>6.1139999999999999</v>
      </c>
      <c r="CB4" s="62">
        <f t="shared" si="3"/>
        <v>6.1139999999999999</v>
      </c>
      <c r="CC4" s="62"/>
      <c r="CD4" s="62">
        <f t="shared" si="3"/>
        <v>6.1139999999999999</v>
      </c>
      <c r="CE4" s="62">
        <f t="shared" si="3"/>
        <v>6.1139999999999999</v>
      </c>
      <c r="CF4" s="62">
        <f t="shared" ref="CF4:CL5" si="4">$B4</f>
        <v>6.1139999999999999</v>
      </c>
      <c r="CG4" s="62">
        <f t="shared" si="4"/>
        <v>6.1139999999999999</v>
      </c>
      <c r="CH4" s="62">
        <f t="shared" si="4"/>
        <v>6.1139999999999999</v>
      </c>
      <c r="CI4" s="62">
        <f t="shared" si="4"/>
        <v>6.1139999999999999</v>
      </c>
      <c r="CJ4" s="62">
        <f t="shared" si="4"/>
        <v>6.1139999999999999</v>
      </c>
      <c r="CK4" s="62">
        <f t="shared" si="4"/>
        <v>6.1139999999999999</v>
      </c>
      <c r="CL4" s="62">
        <f t="shared" si="4"/>
        <v>6.1139999999999999</v>
      </c>
    </row>
    <row r="5" spans="1:90" x14ac:dyDescent="0.3">
      <c r="A5" s="52" t="str">
        <f>HABITATS!A4</f>
        <v>A1.3.2</v>
      </c>
      <c r="B5" s="79">
        <f>HABITATS!B67</f>
        <v>0.95099999999999996</v>
      </c>
      <c r="C5" s="62"/>
      <c r="D5" s="62"/>
      <c r="E5" s="62">
        <f t="shared" si="0"/>
        <v>0.95099999999999996</v>
      </c>
      <c r="F5" s="62"/>
      <c r="G5" s="62"/>
      <c r="H5" s="62">
        <f t="shared" si="0"/>
        <v>0.95099999999999996</v>
      </c>
      <c r="I5" s="62">
        <f t="shared" si="0"/>
        <v>0.95099999999999996</v>
      </c>
      <c r="J5" s="62"/>
      <c r="K5" s="62"/>
      <c r="L5" s="62">
        <f t="shared" si="1"/>
        <v>0.95099999999999996</v>
      </c>
      <c r="M5" s="62"/>
      <c r="N5" s="62">
        <f t="shared" si="1"/>
        <v>0.95099999999999996</v>
      </c>
      <c r="O5" s="62">
        <f t="shared" si="1"/>
        <v>0.95099999999999996</v>
      </c>
      <c r="P5" s="62"/>
      <c r="Q5" s="62">
        <f t="shared" si="1"/>
        <v>0.95099999999999996</v>
      </c>
      <c r="R5" s="62">
        <f t="shared" si="1"/>
        <v>0.95099999999999996</v>
      </c>
      <c r="S5" s="62">
        <f t="shared" si="1"/>
        <v>0.95099999999999996</v>
      </c>
      <c r="T5" s="62">
        <f t="shared" si="1"/>
        <v>0.95099999999999996</v>
      </c>
      <c r="U5" s="62"/>
      <c r="V5" s="62">
        <f t="shared" si="1"/>
        <v>0.95099999999999996</v>
      </c>
      <c r="W5" s="62">
        <f t="shared" si="1"/>
        <v>0.95099999999999996</v>
      </c>
      <c r="X5" s="62">
        <f t="shared" si="1"/>
        <v>0.95099999999999996</v>
      </c>
      <c r="Y5" s="62">
        <f t="shared" si="1"/>
        <v>0.95099999999999996</v>
      </c>
      <c r="Z5" s="62">
        <f t="shared" si="1"/>
        <v>0.95099999999999996</v>
      </c>
      <c r="AA5" s="62">
        <f t="shared" si="1"/>
        <v>0.95099999999999996</v>
      </c>
      <c r="AB5" s="62"/>
      <c r="AC5" s="62"/>
      <c r="AD5" s="62">
        <f t="shared" si="2"/>
        <v>0.95099999999999996</v>
      </c>
      <c r="AE5" s="62">
        <f t="shared" si="2"/>
        <v>0.95099999999999996</v>
      </c>
      <c r="AF5" s="62">
        <f t="shared" si="2"/>
        <v>0.95099999999999996</v>
      </c>
      <c r="AG5" s="62">
        <f t="shared" si="2"/>
        <v>0.95099999999999996</v>
      </c>
      <c r="AH5" s="62">
        <f t="shared" si="2"/>
        <v>0.95099999999999996</v>
      </c>
      <c r="AI5" s="62">
        <f t="shared" si="2"/>
        <v>0.95099999999999996</v>
      </c>
      <c r="AJ5" s="62">
        <f t="shared" si="2"/>
        <v>0.95099999999999996</v>
      </c>
      <c r="AK5" s="62">
        <f t="shared" si="2"/>
        <v>0.95099999999999996</v>
      </c>
      <c r="AL5" s="62"/>
      <c r="AM5" s="62">
        <f t="shared" si="2"/>
        <v>0.95099999999999996</v>
      </c>
      <c r="AN5" s="62"/>
      <c r="AO5" s="62">
        <f t="shared" si="2"/>
        <v>0.95099999999999996</v>
      </c>
      <c r="AP5" s="62">
        <f t="shared" si="2"/>
        <v>0.95099999999999996</v>
      </c>
      <c r="AQ5" s="62">
        <f t="shared" si="2"/>
        <v>0.95099999999999996</v>
      </c>
      <c r="AR5" s="62"/>
      <c r="AS5" s="62">
        <f t="shared" si="2"/>
        <v>0.95099999999999996</v>
      </c>
      <c r="AT5" s="62">
        <f t="shared" si="2"/>
        <v>0.95099999999999996</v>
      </c>
      <c r="AU5" s="62">
        <f t="shared" si="2"/>
        <v>0.95099999999999996</v>
      </c>
      <c r="AV5" s="62">
        <f t="shared" si="2"/>
        <v>0.95099999999999996</v>
      </c>
      <c r="AW5" s="62">
        <f t="shared" si="2"/>
        <v>0.95099999999999996</v>
      </c>
      <c r="AX5" s="62">
        <f t="shared" si="2"/>
        <v>0.95099999999999996</v>
      </c>
      <c r="AY5" s="62">
        <f t="shared" si="2"/>
        <v>0.95099999999999996</v>
      </c>
      <c r="AZ5" s="62">
        <f t="shared" si="2"/>
        <v>0.95099999999999996</v>
      </c>
      <c r="BA5" s="62">
        <f t="shared" si="2"/>
        <v>0.95099999999999996</v>
      </c>
      <c r="BB5" s="62">
        <f t="shared" si="2"/>
        <v>0.95099999999999996</v>
      </c>
      <c r="BC5" s="62">
        <f t="shared" si="2"/>
        <v>0.95099999999999996</v>
      </c>
      <c r="BD5" s="62"/>
      <c r="BE5" s="62"/>
      <c r="BF5" s="62">
        <f t="shared" si="2"/>
        <v>0.95099999999999996</v>
      </c>
      <c r="BG5" s="62"/>
      <c r="BH5" s="62"/>
      <c r="BI5" s="62"/>
      <c r="BJ5" s="62">
        <f t="shared" si="3"/>
        <v>0.95099999999999996</v>
      </c>
      <c r="BK5" s="62">
        <f t="shared" si="3"/>
        <v>0.95099999999999996</v>
      </c>
      <c r="BL5" s="62"/>
      <c r="BM5" s="62">
        <f t="shared" si="3"/>
        <v>0.95099999999999996</v>
      </c>
      <c r="BN5" s="62">
        <f t="shared" si="3"/>
        <v>0.95099999999999996</v>
      </c>
      <c r="BO5" s="62">
        <f t="shared" si="3"/>
        <v>0.95099999999999996</v>
      </c>
      <c r="BP5" s="62"/>
      <c r="BQ5" s="62"/>
      <c r="BR5" s="62">
        <f t="shared" si="3"/>
        <v>0.95099999999999996</v>
      </c>
      <c r="BS5" s="62">
        <f t="shared" si="3"/>
        <v>0.95099999999999996</v>
      </c>
      <c r="BT5" s="62"/>
      <c r="BU5" s="62">
        <f t="shared" si="3"/>
        <v>0.95099999999999996</v>
      </c>
      <c r="BV5" s="62"/>
      <c r="BW5" s="62">
        <f t="shared" si="3"/>
        <v>0.95099999999999996</v>
      </c>
      <c r="BX5" s="62">
        <f t="shared" si="3"/>
        <v>0.95099999999999996</v>
      </c>
      <c r="BY5" s="62">
        <f t="shared" si="3"/>
        <v>0.95099999999999996</v>
      </c>
      <c r="BZ5" s="62">
        <f t="shared" si="3"/>
        <v>0.95099999999999996</v>
      </c>
      <c r="CA5" s="62">
        <f t="shared" si="3"/>
        <v>0.95099999999999996</v>
      </c>
      <c r="CB5" s="62"/>
      <c r="CC5" s="62"/>
      <c r="CD5" s="62">
        <f t="shared" si="3"/>
        <v>0.95099999999999996</v>
      </c>
      <c r="CE5" s="62">
        <f t="shared" si="3"/>
        <v>0.95099999999999996</v>
      </c>
      <c r="CF5" s="62">
        <f t="shared" si="4"/>
        <v>0.95099999999999996</v>
      </c>
      <c r="CG5" s="62"/>
      <c r="CH5" s="62">
        <f t="shared" si="4"/>
        <v>0.95099999999999996</v>
      </c>
      <c r="CI5" s="62">
        <f t="shared" si="4"/>
        <v>0.95099999999999996</v>
      </c>
      <c r="CJ5" s="62">
        <f t="shared" si="4"/>
        <v>0.95099999999999996</v>
      </c>
      <c r="CK5" s="62">
        <f t="shared" si="4"/>
        <v>0.95099999999999996</v>
      </c>
      <c r="CL5" s="62"/>
    </row>
    <row r="6" spans="1:90" x14ac:dyDescent="0.3">
      <c r="A6" s="52" t="str">
        <f>HABITATS!A5</f>
        <v>A2.1</v>
      </c>
      <c r="B6" s="79">
        <f>HABITATS!B68</f>
        <v>5.6000000000000001E-2</v>
      </c>
      <c r="C6" s="62"/>
      <c r="D6" s="62"/>
      <c r="E6" s="62">
        <f t="shared" si="0"/>
        <v>5.6000000000000001E-2</v>
      </c>
      <c r="F6" s="62"/>
      <c r="G6" s="62"/>
      <c r="H6" s="62">
        <f t="shared" si="0"/>
        <v>5.6000000000000001E-2</v>
      </c>
      <c r="I6" s="62">
        <f t="shared" si="0"/>
        <v>5.6000000000000001E-2</v>
      </c>
      <c r="J6" s="62"/>
      <c r="K6" s="62"/>
      <c r="L6" s="62"/>
      <c r="M6" s="62"/>
      <c r="N6" s="62">
        <f t="shared" si="1"/>
        <v>5.6000000000000001E-2</v>
      </c>
      <c r="O6" s="62"/>
      <c r="P6" s="62"/>
      <c r="Q6" s="62">
        <f t="shared" si="1"/>
        <v>5.6000000000000001E-2</v>
      </c>
      <c r="R6" s="62">
        <f t="shared" si="1"/>
        <v>5.6000000000000001E-2</v>
      </c>
      <c r="S6" s="62"/>
      <c r="T6" s="62"/>
      <c r="U6" s="62">
        <f t="shared" ref="U6:BG10" si="5">$B6</f>
        <v>5.6000000000000001E-2</v>
      </c>
      <c r="V6" s="62">
        <f t="shared" si="5"/>
        <v>5.6000000000000001E-2</v>
      </c>
      <c r="W6" s="62">
        <f t="shared" si="5"/>
        <v>5.6000000000000001E-2</v>
      </c>
      <c r="X6" s="62">
        <f t="shared" si="5"/>
        <v>5.6000000000000001E-2</v>
      </c>
      <c r="Y6" s="62">
        <f t="shared" si="5"/>
        <v>5.6000000000000001E-2</v>
      </c>
      <c r="Z6" s="62"/>
      <c r="AA6" s="62"/>
      <c r="AB6" s="62"/>
      <c r="AC6" s="62">
        <f t="shared" si="5"/>
        <v>5.6000000000000001E-2</v>
      </c>
      <c r="AD6" s="62"/>
      <c r="AE6" s="62">
        <f t="shared" si="5"/>
        <v>5.6000000000000001E-2</v>
      </c>
      <c r="AF6" s="62"/>
      <c r="AG6" s="62">
        <f t="shared" si="5"/>
        <v>5.6000000000000001E-2</v>
      </c>
      <c r="AH6" s="62"/>
      <c r="AI6" s="62"/>
      <c r="AJ6" s="62"/>
      <c r="AK6" s="62">
        <f t="shared" si="5"/>
        <v>5.6000000000000001E-2</v>
      </c>
      <c r="AL6" s="62">
        <f t="shared" si="5"/>
        <v>5.6000000000000001E-2</v>
      </c>
      <c r="AM6" s="62">
        <f t="shared" si="5"/>
        <v>5.6000000000000001E-2</v>
      </c>
      <c r="AN6" s="62">
        <f t="shared" si="5"/>
        <v>5.6000000000000001E-2</v>
      </c>
      <c r="AO6" s="62">
        <f t="shared" si="5"/>
        <v>5.6000000000000001E-2</v>
      </c>
      <c r="AP6" s="62">
        <f t="shared" si="5"/>
        <v>5.6000000000000001E-2</v>
      </c>
      <c r="AQ6" s="62"/>
      <c r="AR6" s="62"/>
      <c r="AS6" s="62">
        <f t="shared" si="5"/>
        <v>5.6000000000000001E-2</v>
      </c>
      <c r="AT6" s="62">
        <f t="shared" si="5"/>
        <v>5.6000000000000001E-2</v>
      </c>
      <c r="AU6" s="62"/>
      <c r="AV6" s="62"/>
      <c r="AW6" s="62">
        <f t="shared" si="5"/>
        <v>5.6000000000000001E-2</v>
      </c>
      <c r="AX6" s="62">
        <f t="shared" si="5"/>
        <v>5.6000000000000001E-2</v>
      </c>
      <c r="AY6" s="62">
        <f t="shared" si="5"/>
        <v>5.6000000000000001E-2</v>
      </c>
      <c r="AZ6" s="62"/>
      <c r="BA6" s="62"/>
      <c r="BB6" s="62">
        <f t="shared" si="5"/>
        <v>5.6000000000000001E-2</v>
      </c>
      <c r="BC6" s="62">
        <f t="shared" si="5"/>
        <v>5.6000000000000001E-2</v>
      </c>
      <c r="BD6" s="62"/>
      <c r="BE6" s="62"/>
      <c r="BF6" s="62"/>
      <c r="BG6" s="62"/>
      <c r="BH6" s="62"/>
      <c r="BI6" s="62"/>
      <c r="BJ6" s="62">
        <f t="shared" ref="BI6:CA9" si="6">$B6</f>
        <v>5.6000000000000001E-2</v>
      </c>
      <c r="BK6" s="62"/>
      <c r="BL6" s="62"/>
      <c r="BM6" s="62"/>
      <c r="BN6" s="62">
        <f t="shared" si="3"/>
        <v>5.6000000000000001E-2</v>
      </c>
      <c r="BO6" s="62"/>
      <c r="BP6" s="62">
        <f t="shared" si="3"/>
        <v>5.6000000000000001E-2</v>
      </c>
      <c r="BQ6" s="62"/>
      <c r="BR6" s="62">
        <f t="shared" si="3"/>
        <v>5.6000000000000001E-2</v>
      </c>
      <c r="BS6" s="62">
        <f t="shared" si="3"/>
        <v>5.6000000000000001E-2</v>
      </c>
      <c r="BT6" s="62">
        <f t="shared" si="3"/>
        <v>5.6000000000000001E-2</v>
      </c>
      <c r="BU6" s="62">
        <f t="shared" si="3"/>
        <v>5.6000000000000001E-2</v>
      </c>
      <c r="BV6" s="62">
        <f t="shared" si="3"/>
        <v>5.6000000000000001E-2</v>
      </c>
      <c r="BW6" s="62">
        <f t="shared" si="3"/>
        <v>5.6000000000000001E-2</v>
      </c>
      <c r="BX6" s="62">
        <f t="shared" si="3"/>
        <v>5.6000000000000001E-2</v>
      </c>
      <c r="BY6" s="62">
        <f t="shared" si="3"/>
        <v>5.6000000000000001E-2</v>
      </c>
      <c r="BZ6" s="62">
        <f t="shared" si="3"/>
        <v>5.6000000000000001E-2</v>
      </c>
      <c r="CA6" s="62">
        <f t="shared" si="3"/>
        <v>5.6000000000000001E-2</v>
      </c>
      <c r="CB6" s="62">
        <f t="shared" si="3"/>
        <v>5.6000000000000001E-2</v>
      </c>
      <c r="CC6" s="62"/>
      <c r="CD6" s="62"/>
      <c r="CE6" s="62"/>
      <c r="CF6" s="62"/>
      <c r="CG6" s="62">
        <f t="shared" ref="CG6:CG11" si="7">$B6</f>
        <v>5.6000000000000001E-2</v>
      </c>
      <c r="CH6" s="62"/>
      <c r="CI6" s="62"/>
      <c r="CJ6" s="62"/>
      <c r="CK6" s="62"/>
      <c r="CL6" s="62"/>
    </row>
    <row r="7" spans="1:90" x14ac:dyDescent="0.3">
      <c r="A7" s="52" t="str">
        <f>HABITATS!A6</f>
        <v>A3.1</v>
      </c>
      <c r="B7" s="79">
        <f>HABITATS!B69</f>
        <v>0.154</v>
      </c>
      <c r="C7" s="62"/>
      <c r="D7" s="62"/>
      <c r="E7" s="62">
        <f t="shared" si="0"/>
        <v>0.154</v>
      </c>
      <c r="F7" s="62"/>
      <c r="G7" s="62"/>
      <c r="H7" s="62"/>
      <c r="I7" s="62">
        <f t="shared" si="0"/>
        <v>0.154</v>
      </c>
      <c r="J7" s="62">
        <f t="shared" si="0"/>
        <v>0.154</v>
      </c>
      <c r="K7" s="62"/>
      <c r="L7" s="62"/>
      <c r="M7" s="62"/>
      <c r="N7" s="62"/>
      <c r="O7" s="62"/>
      <c r="P7" s="62"/>
      <c r="Q7" s="62"/>
      <c r="R7" s="62">
        <f t="shared" si="1"/>
        <v>0.154</v>
      </c>
      <c r="S7" s="62"/>
      <c r="T7" s="62">
        <f t="shared" si="1"/>
        <v>0.154</v>
      </c>
      <c r="U7" s="62">
        <f t="shared" si="5"/>
        <v>0.154</v>
      </c>
      <c r="V7" s="62">
        <f t="shared" si="5"/>
        <v>0.154</v>
      </c>
      <c r="W7" s="62">
        <f t="shared" si="5"/>
        <v>0.154</v>
      </c>
      <c r="X7" s="62"/>
      <c r="Y7" s="62">
        <f t="shared" si="5"/>
        <v>0.154</v>
      </c>
      <c r="Z7" s="62"/>
      <c r="AA7" s="62"/>
      <c r="AB7" s="62"/>
      <c r="AC7" s="62">
        <f t="shared" si="5"/>
        <v>0.154</v>
      </c>
      <c r="AD7" s="62"/>
      <c r="AE7" s="62"/>
      <c r="AF7" s="62"/>
      <c r="AG7" s="62"/>
      <c r="AH7" s="62"/>
      <c r="AI7" s="62"/>
      <c r="AJ7" s="62"/>
      <c r="AK7" s="62">
        <f t="shared" si="5"/>
        <v>0.154</v>
      </c>
      <c r="AL7" s="62"/>
      <c r="AM7" s="62">
        <f t="shared" si="5"/>
        <v>0.154</v>
      </c>
      <c r="AN7" s="62"/>
      <c r="AO7" s="62">
        <f t="shared" si="5"/>
        <v>0.154</v>
      </c>
      <c r="AP7" s="62"/>
      <c r="AQ7" s="62"/>
      <c r="AR7" s="62"/>
      <c r="AS7" s="62">
        <f t="shared" si="5"/>
        <v>0.154</v>
      </c>
      <c r="AT7" s="62"/>
      <c r="AU7" s="62"/>
      <c r="AV7" s="62"/>
      <c r="AW7" s="62"/>
      <c r="AX7" s="62"/>
      <c r="AY7" s="62"/>
      <c r="AZ7" s="62"/>
      <c r="BA7" s="62"/>
      <c r="BB7" s="62"/>
      <c r="BC7" s="62"/>
      <c r="BD7" s="62"/>
      <c r="BE7" s="62"/>
      <c r="BF7" s="62">
        <f t="shared" si="5"/>
        <v>0.154</v>
      </c>
      <c r="BG7" s="62"/>
      <c r="BH7" s="62"/>
      <c r="BI7" s="62"/>
      <c r="BJ7" s="62">
        <f t="shared" si="6"/>
        <v>0.154</v>
      </c>
      <c r="BK7" s="62">
        <f t="shared" si="6"/>
        <v>0.154</v>
      </c>
      <c r="BL7" s="62"/>
      <c r="BM7" s="62">
        <f t="shared" si="3"/>
        <v>0.154</v>
      </c>
      <c r="BN7" s="62">
        <f t="shared" si="3"/>
        <v>0.154</v>
      </c>
      <c r="BO7" s="62">
        <f t="shared" si="3"/>
        <v>0.154</v>
      </c>
      <c r="BP7" s="62"/>
      <c r="BQ7" s="62">
        <f t="shared" si="3"/>
        <v>0.154</v>
      </c>
      <c r="BR7" s="62">
        <f t="shared" si="3"/>
        <v>0.154</v>
      </c>
      <c r="BS7" s="62">
        <f t="shared" si="3"/>
        <v>0.154</v>
      </c>
      <c r="BT7" s="62"/>
      <c r="BU7" s="62">
        <f t="shared" si="3"/>
        <v>0.154</v>
      </c>
      <c r="BV7" s="62"/>
      <c r="BW7" s="62">
        <f t="shared" si="3"/>
        <v>0.154</v>
      </c>
      <c r="BX7" s="62"/>
      <c r="BY7" s="62"/>
      <c r="BZ7" s="62"/>
      <c r="CA7" s="62"/>
      <c r="CB7" s="62"/>
      <c r="CC7" s="62">
        <f t="shared" ref="CC7:CK11" si="8">$B7</f>
        <v>0.154</v>
      </c>
      <c r="CD7" s="62"/>
      <c r="CE7" s="62">
        <f t="shared" si="8"/>
        <v>0.154</v>
      </c>
      <c r="CF7" s="62"/>
      <c r="CG7" s="62">
        <f t="shared" si="7"/>
        <v>0.154</v>
      </c>
      <c r="CH7" s="62"/>
      <c r="CI7" s="62"/>
      <c r="CJ7" s="62">
        <f t="shared" si="8"/>
        <v>0.154</v>
      </c>
      <c r="CK7" s="62">
        <f t="shared" si="8"/>
        <v>0.154</v>
      </c>
      <c r="CL7" s="62"/>
    </row>
    <row r="8" spans="1:90" x14ac:dyDescent="0.3">
      <c r="A8" s="52" t="str">
        <f>HABITATS!A7</f>
        <v>B2.2</v>
      </c>
      <c r="B8" s="79">
        <f>HABITATS!B70</f>
        <v>0.19400000000000001</v>
      </c>
      <c r="C8" s="62"/>
      <c r="D8" s="62"/>
      <c r="E8" s="62">
        <f t="shared" si="0"/>
        <v>0.19400000000000001</v>
      </c>
      <c r="F8" s="62"/>
      <c r="G8" s="62">
        <f t="shared" si="0"/>
        <v>0.19400000000000001</v>
      </c>
      <c r="H8" s="62"/>
      <c r="I8" s="62"/>
      <c r="J8" s="62"/>
      <c r="K8" s="62"/>
      <c r="L8" s="62">
        <f t="shared" si="1"/>
        <v>0.19400000000000001</v>
      </c>
      <c r="M8" s="62"/>
      <c r="N8" s="62">
        <f t="shared" si="1"/>
        <v>0.19400000000000001</v>
      </c>
      <c r="O8" s="62">
        <f t="shared" si="1"/>
        <v>0.19400000000000001</v>
      </c>
      <c r="P8" s="62"/>
      <c r="Q8" s="62"/>
      <c r="R8" s="62"/>
      <c r="S8" s="62"/>
      <c r="T8" s="62"/>
      <c r="U8" s="62"/>
      <c r="V8" s="62"/>
      <c r="W8" s="62">
        <f t="shared" si="5"/>
        <v>0.19400000000000001</v>
      </c>
      <c r="X8" s="62">
        <f t="shared" si="5"/>
        <v>0.19400000000000001</v>
      </c>
      <c r="Y8" s="62">
        <f t="shared" si="5"/>
        <v>0.19400000000000001</v>
      </c>
      <c r="Z8" s="62">
        <f t="shared" si="5"/>
        <v>0.19400000000000001</v>
      </c>
      <c r="AA8" s="62"/>
      <c r="AB8" s="62">
        <f t="shared" si="5"/>
        <v>0.19400000000000001</v>
      </c>
      <c r="AC8" s="62"/>
      <c r="AD8" s="62"/>
      <c r="AE8" s="62">
        <f t="shared" si="5"/>
        <v>0.19400000000000001</v>
      </c>
      <c r="AF8" s="62">
        <f t="shared" si="5"/>
        <v>0.19400000000000001</v>
      </c>
      <c r="AG8" s="62">
        <f t="shared" si="5"/>
        <v>0.19400000000000001</v>
      </c>
      <c r="AH8" s="62"/>
      <c r="AI8" s="62">
        <f t="shared" si="5"/>
        <v>0.19400000000000001</v>
      </c>
      <c r="AJ8" s="62"/>
      <c r="AK8" s="62"/>
      <c r="AL8" s="62">
        <f t="shared" si="5"/>
        <v>0.19400000000000001</v>
      </c>
      <c r="AM8" s="62"/>
      <c r="AN8" s="62">
        <f t="shared" si="5"/>
        <v>0.19400000000000001</v>
      </c>
      <c r="AO8" s="62">
        <f t="shared" si="5"/>
        <v>0.19400000000000001</v>
      </c>
      <c r="AP8" s="62">
        <f t="shared" si="5"/>
        <v>0.19400000000000001</v>
      </c>
      <c r="AQ8" s="62"/>
      <c r="AR8" s="62"/>
      <c r="AS8" s="62"/>
      <c r="AT8" s="62">
        <f t="shared" si="5"/>
        <v>0.19400000000000001</v>
      </c>
      <c r="AU8" s="62"/>
      <c r="AV8" s="62">
        <f t="shared" si="5"/>
        <v>0.19400000000000001</v>
      </c>
      <c r="AW8" s="62">
        <f t="shared" si="5"/>
        <v>0.19400000000000001</v>
      </c>
      <c r="AX8" s="62"/>
      <c r="AY8" s="62"/>
      <c r="AZ8" s="62">
        <f t="shared" si="5"/>
        <v>0.19400000000000001</v>
      </c>
      <c r="BA8" s="62">
        <f t="shared" si="5"/>
        <v>0.19400000000000001</v>
      </c>
      <c r="BB8" s="62">
        <f t="shared" si="5"/>
        <v>0.19400000000000001</v>
      </c>
      <c r="BC8" s="62">
        <f t="shared" si="5"/>
        <v>0.19400000000000001</v>
      </c>
      <c r="BD8" s="62">
        <f t="shared" si="5"/>
        <v>0.19400000000000001</v>
      </c>
      <c r="BE8" s="62">
        <f t="shared" si="5"/>
        <v>0.19400000000000001</v>
      </c>
      <c r="BF8" s="62">
        <f t="shared" si="5"/>
        <v>0.19400000000000001</v>
      </c>
      <c r="BG8" s="62">
        <f t="shared" si="5"/>
        <v>0.19400000000000001</v>
      </c>
      <c r="BH8" s="62"/>
      <c r="BI8" s="62"/>
      <c r="BJ8" s="62"/>
      <c r="BK8" s="62">
        <f t="shared" si="6"/>
        <v>0.19400000000000001</v>
      </c>
      <c r="BL8" s="62">
        <f t="shared" si="6"/>
        <v>0.19400000000000001</v>
      </c>
      <c r="BM8" s="62">
        <f t="shared" si="6"/>
        <v>0.19400000000000001</v>
      </c>
      <c r="BN8" s="62"/>
      <c r="BO8" s="62"/>
      <c r="BP8" s="62"/>
      <c r="BQ8" s="62">
        <f t="shared" si="6"/>
        <v>0.19400000000000001</v>
      </c>
      <c r="BR8" s="62"/>
      <c r="BS8" s="62"/>
      <c r="BT8" s="62">
        <f t="shared" si="6"/>
        <v>0.19400000000000001</v>
      </c>
      <c r="BU8" s="62"/>
      <c r="BV8" s="62">
        <f t="shared" si="6"/>
        <v>0.19400000000000001</v>
      </c>
      <c r="BW8" s="62">
        <f t="shared" si="6"/>
        <v>0.19400000000000001</v>
      </c>
      <c r="BX8" s="62">
        <f t="shared" si="6"/>
        <v>0.19400000000000001</v>
      </c>
      <c r="BY8" s="62">
        <f t="shared" si="6"/>
        <v>0.19400000000000001</v>
      </c>
      <c r="BZ8" s="62">
        <f t="shared" si="6"/>
        <v>0.19400000000000001</v>
      </c>
      <c r="CA8" s="62">
        <f t="shared" si="6"/>
        <v>0.19400000000000001</v>
      </c>
      <c r="CB8" s="62"/>
      <c r="CC8" s="62">
        <f t="shared" si="8"/>
        <v>0.19400000000000001</v>
      </c>
      <c r="CD8" s="62">
        <f t="shared" si="8"/>
        <v>0.19400000000000001</v>
      </c>
      <c r="CE8" s="62">
        <f t="shared" si="8"/>
        <v>0.19400000000000001</v>
      </c>
      <c r="CF8" s="62"/>
      <c r="CG8" s="62">
        <f t="shared" si="7"/>
        <v>0.19400000000000001</v>
      </c>
      <c r="CH8" s="62">
        <f t="shared" si="8"/>
        <v>0.19400000000000001</v>
      </c>
      <c r="CI8" s="62"/>
      <c r="CJ8" s="62">
        <f t="shared" si="8"/>
        <v>0.19400000000000001</v>
      </c>
      <c r="CK8" s="62">
        <f t="shared" si="8"/>
        <v>0.19400000000000001</v>
      </c>
      <c r="CL8" s="62"/>
    </row>
    <row r="9" spans="1:90" x14ac:dyDescent="0.3">
      <c r="A9" s="52" t="str">
        <f>HABITATS!A8</f>
        <v>B6</v>
      </c>
      <c r="B9" s="79">
        <f>HABITATS!B71</f>
        <v>3.0760000000000001</v>
      </c>
      <c r="C9" s="62"/>
      <c r="D9" s="62"/>
      <c r="E9" s="62">
        <f t="shared" si="0"/>
        <v>3.0760000000000001</v>
      </c>
      <c r="F9" s="62"/>
      <c r="G9" s="62">
        <f t="shared" si="0"/>
        <v>3.0760000000000001</v>
      </c>
      <c r="H9" s="62"/>
      <c r="I9" s="62"/>
      <c r="J9" s="62"/>
      <c r="K9" s="62"/>
      <c r="L9" s="62">
        <f t="shared" si="1"/>
        <v>3.0760000000000001</v>
      </c>
      <c r="M9" s="62"/>
      <c r="N9" s="62">
        <f t="shared" si="1"/>
        <v>3.0760000000000001</v>
      </c>
      <c r="O9" s="62">
        <f t="shared" si="1"/>
        <v>3.0760000000000001</v>
      </c>
      <c r="P9" s="62"/>
      <c r="Q9" s="62"/>
      <c r="R9" s="62"/>
      <c r="S9" s="62"/>
      <c r="T9" s="62"/>
      <c r="U9" s="62"/>
      <c r="V9" s="62"/>
      <c r="W9" s="62">
        <f t="shared" si="5"/>
        <v>3.0760000000000001</v>
      </c>
      <c r="X9" s="62"/>
      <c r="Y9" s="62">
        <f t="shared" si="5"/>
        <v>3.0760000000000001</v>
      </c>
      <c r="Z9" s="62">
        <f t="shared" si="5"/>
        <v>3.0760000000000001</v>
      </c>
      <c r="AA9" s="62"/>
      <c r="AB9" s="62">
        <f t="shared" si="5"/>
        <v>3.0760000000000001</v>
      </c>
      <c r="AC9" s="62"/>
      <c r="AD9" s="62"/>
      <c r="AE9" s="62">
        <f t="shared" si="5"/>
        <v>3.0760000000000001</v>
      </c>
      <c r="AF9" s="62">
        <f t="shared" si="5"/>
        <v>3.0760000000000001</v>
      </c>
      <c r="AG9" s="62"/>
      <c r="AH9" s="62"/>
      <c r="AI9" s="62">
        <f t="shared" si="5"/>
        <v>3.0760000000000001</v>
      </c>
      <c r="AJ9" s="62"/>
      <c r="AK9" s="62"/>
      <c r="AL9" s="62">
        <f t="shared" si="5"/>
        <v>3.0760000000000001</v>
      </c>
      <c r="AM9" s="62"/>
      <c r="AN9" s="62">
        <f t="shared" si="5"/>
        <v>3.0760000000000001</v>
      </c>
      <c r="AO9" s="62">
        <f t="shared" si="5"/>
        <v>3.0760000000000001</v>
      </c>
      <c r="AP9" s="62">
        <f t="shared" si="5"/>
        <v>3.0760000000000001</v>
      </c>
      <c r="AQ9" s="62"/>
      <c r="AR9" s="62"/>
      <c r="AS9" s="62"/>
      <c r="AT9" s="62">
        <f t="shared" si="5"/>
        <v>3.0760000000000001</v>
      </c>
      <c r="AU9" s="62"/>
      <c r="AV9" s="62"/>
      <c r="AW9" s="62">
        <f t="shared" si="5"/>
        <v>3.0760000000000001</v>
      </c>
      <c r="AX9" s="62"/>
      <c r="AY9" s="62"/>
      <c r="AZ9" s="62">
        <f t="shared" si="5"/>
        <v>3.0760000000000001</v>
      </c>
      <c r="BA9" s="62">
        <f t="shared" si="5"/>
        <v>3.0760000000000001</v>
      </c>
      <c r="BB9" s="62">
        <f t="shared" si="5"/>
        <v>3.0760000000000001</v>
      </c>
      <c r="BC9" s="62">
        <f t="shared" si="5"/>
        <v>3.0760000000000001</v>
      </c>
      <c r="BD9" s="62">
        <f t="shared" si="5"/>
        <v>3.0760000000000001</v>
      </c>
      <c r="BE9" s="62">
        <f t="shared" si="5"/>
        <v>3.0760000000000001</v>
      </c>
      <c r="BF9" s="62">
        <f t="shared" si="5"/>
        <v>3.0760000000000001</v>
      </c>
      <c r="BG9" s="62">
        <f t="shared" si="5"/>
        <v>3.0760000000000001</v>
      </c>
      <c r="BH9" s="62"/>
      <c r="BI9" s="62">
        <f t="shared" si="6"/>
        <v>3.0760000000000001</v>
      </c>
      <c r="BJ9" s="62"/>
      <c r="BK9" s="62">
        <f t="shared" si="6"/>
        <v>3.0760000000000001</v>
      </c>
      <c r="BL9" s="62">
        <f t="shared" si="6"/>
        <v>3.0760000000000001</v>
      </c>
      <c r="BM9" s="62">
        <f t="shared" si="6"/>
        <v>3.0760000000000001</v>
      </c>
      <c r="BN9" s="62"/>
      <c r="BO9" s="62"/>
      <c r="BP9" s="62"/>
      <c r="BQ9" s="62">
        <f t="shared" si="6"/>
        <v>3.0760000000000001</v>
      </c>
      <c r="BR9" s="62"/>
      <c r="BS9" s="62"/>
      <c r="BT9" s="62">
        <f t="shared" si="6"/>
        <v>3.0760000000000001</v>
      </c>
      <c r="BU9" s="62"/>
      <c r="BV9" s="62">
        <f t="shared" si="6"/>
        <v>3.0760000000000001</v>
      </c>
      <c r="BW9" s="62">
        <f t="shared" si="6"/>
        <v>3.0760000000000001</v>
      </c>
      <c r="BX9" s="62">
        <f t="shared" si="6"/>
        <v>3.0760000000000001</v>
      </c>
      <c r="BY9" s="62">
        <f t="shared" si="6"/>
        <v>3.0760000000000001</v>
      </c>
      <c r="BZ9" s="62">
        <f t="shared" si="6"/>
        <v>3.0760000000000001</v>
      </c>
      <c r="CA9" s="62"/>
      <c r="CB9" s="62"/>
      <c r="CC9" s="62">
        <f t="shared" si="8"/>
        <v>3.0760000000000001</v>
      </c>
      <c r="CD9" s="62">
        <f t="shared" si="8"/>
        <v>3.0760000000000001</v>
      </c>
      <c r="CE9" s="62">
        <f t="shared" si="8"/>
        <v>3.0760000000000001</v>
      </c>
      <c r="CF9" s="62"/>
      <c r="CG9" s="62">
        <f t="shared" si="7"/>
        <v>3.0760000000000001</v>
      </c>
      <c r="CH9" s="62">
        <f t="shared" si="8"/>
        <v>3.0760000000000001</v>
      </c>
      <c r="CI9" s="62"/>
      <c r="CJ9" s="62">
        <f t="shared" si="8"/>
        <v>3.0760000000000001</v>
      </c>
      <c r="CK9" s="62">
        <f t="shared" si="8"/>
        <v>3.0760000000000001</v>
      </c>
      <c r="CL9" s="62"/>
    </row>
    <row r="10" spans="1:90" x14ac:dyDescent="0.3">
      <c r="A10" s="52" t="str">
        <f>HABITATS!A9</f>
        <v>C3.1</v>
      </c>
      <c r="B10" s="79">
        <f>HABITATS!B72</f>
        <v>1.6230000000000002</v>
      </c>
      <c r="C10" s="62"/>
      <c r="D10" s="62"/>
      <c r="E10" s="62">
        <f t="shared" si="0"/>
        <v>1.6230000000000002</v>
      </c>
      <c r="F10" s="62"/>
      <c r="G10" s="62"/>
      <c r="H10" s="62"/>
      <c r="I10" s="62"/>
      <c r="J10" s="62"/>
      <c r="K10" s="62"/>
      <c r="L10" s="62"/>
      <c r="M10" s="62"/>
      <c r="N10" s="62">
        <f t="shared" si="1"/>
        <v>1.6230000000000002</v>
      </c>
      <c r="O10" s="62">
        <f t="shared" si="1"/>
        <v>1.6230000000000002</v>
      </c>
      <c r="P10" s="62"/>
      <c r="Q10" s="62"/>
      <c r="R10" s="62"/>
      <c r="S10" s="62"/>
      <c r="T10" s="62"/>
      <c r="U10" s="62"/>
      <c r="V10" s="62"/>
      <c r="W10" s="62"/>
      <c r="X10" s="62"/>
      <c r="Y10" s="62"/>
      <c r="Z10" s="62"/>
      <c r="AA10" s="62"/>
      <c r="AB10" s="62"/>
      <c r="AC10" s="62"/>
      <c r="AD10" s="62"/>
      <c r="AE10" s="62"/>
      <c r="AF10" s="62">
        <f t="shared" si="5"/>
        <v>1.6230000000000002</v>
      </c>
      <c r="AG10" s="62"/>
      <c r="AH10" s="62"/>
      <c r="AI10" s="62"/>
      <c r="AJ10" s="62"/>
      <c r="AK10" s="62"/>
      <c r="AL10" s="62"/>
      <c r="AM10" s="62"/>
      <c r="AN10" s="62"/>
      <c r="AO10" s="62"/>
      <c r="AP10" s="62"/>
      <c r="AQ10" s="62"/>
      <c r="AR10" s="62"/>
      <c r="AS10" s="62"/>
      <c r="AT10" s="62"/>
      <c r="AU10" s="62"/>
      <c r="AV10" s="62"/>
      <c r="AW10" s="62"/>
      <c r="AX10" s="62"/>
      <c r="AY10" s="62"/>
      <c r="AZ10" s="62"/>
      <c r="BA10" s="62">
        <f t="shared" si="5"/>
        <v>1.6230000000000002</v>
      </c>
      <c r="BB10" s="62">
        <f t="shared" si="5"/>
        <v>1.6230000000000002</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HABITATS!B73</f>
        <v>2.9369999999999998</v>
      </c>
      <c r="C11" s="62"/>
      <c r="D11" s="62"/>
      <c r="E11" s="62">
        <f t="shared" si="0"/>
        <v>2.9369999999999998</v>
      </c>
      <c r="F11" s="62">
        <f t="shared" si="0"/>
        <v>2.9369999999999998</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2.9369999999999998</v>
      </c>
      <c r="BA11" s="62"/>
      <c r="BB11" s="62"/>
      <c r="BC11" s="62">
        <f t="shared" si="9"/>
        <v>2.9369999999999998</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7"/>
        <v>2.9369999999999998</v>
      </c>
      <c r="CH11" s="62"/>
      <c r="CI11" s="62">
        <f t="shared" si="8"/>
        <v>2.9369999999999998</v>
      </c>
      <c r="CJ11" s="62">
        <f t="shared" si="8"/>
        <v>2.9369999999999998</v>
      </c>
      <c r="CK11" s="62">
        <f t="shared" si="8"/>
        <v>2.9369999999999998</v>
      </c>
      <c r="CL11" s="62"/>
    </row>
    <row r="12" spans="1:90" x14ac:dyDescent="0.3">
      <c r="A12" s="52" t="str">
        <f>HABITATS!A11</f>
        <v>I2.1</v>
      </c>
      <c r="B12" s="79">
        <f>HABITATS!B74</f>
        <v>31.745999999999995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31.745999999999995</v>
      </c>
      <c r="BD12" s="62"/>
      <c r="BE12" s="62"/>
      <c r="BF12" s="62"/>
      <c r="BG12" s="62"/>
      <c r="BH12" s="62">
        <f t="shared" si="9"/>
        <v>31.745999999999995</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HABITATS!B75</f>
        <v>52.76</v>
      </c>
      <c r="C13" s="62"/>
      <c r="D13" s="62"/>
      <c r="E13" s="62">
        <f t="shared" ref="E13:J17" si="10">$B13</f>
        <v>52.76</v>
      </c>
      <c r="F13" s="62"/>
      <c r="G13" s="62"/>
      <c r="H13" s="62"/>
      <c r="I13" s="62"/>
      <c r="J13" s="62"/>
      <c r="K13" s="62"/>
      <c r="L13" s="62">
        <f t="shared" ref="L13:BG13" si="11">$B13</f>
        <v>52.76</v>
      </c>
      <c r="M13" s="62"/>
      <c r="N13" s="62">
        <f t="shared" si="11"/>
        <v>52.76</v>
      </c>
      <c r="O13" s="62">
        <f t="shared" si="11"/>
        <v>52.76</v>
      </c>
      <c r="P13" s="62"/>
      <c r="Q13" s="62"/>
      <c r="R13" s="62"/>
      <c r="S13" s="62"/>
      <c r="T13" s="62"/>
      <c r="U13" s="62">
        <f t="shared" si="11"/>
        <v>52.76</v>
      </c>
      <c r="V13" s="62"/>
      <c r="W13" s="62">
        <f t="shared" si="11"/>
        <v>52.76</v>
      </c>
      <c r="X13" s="62">
        <f t="shared" si="11"/>
        <v>52.76</v>
      </c>
      <c r="Y13" s="62">
        <f t="shared" si="11"/>
        <v>52.76</v>
      </c>
      <c r="Z13" s="62">
        <f t="shared" si="11"/>
        <v>52.76</v>
      </c>
      <c r="AA13" s="62"/>
      <c r="AB13" s="62">
        <f>($B13)/100*3</f>
        <v>1.5827999999999998</v>
      </c>
      <c r="AC13" s="62">
        <f t="shared" si="11"/>
        <v>52.76</v>
      </c>
      <c r="AD13" s="62"/>
      <c r="AE13" s="62">
        <f t="shared" si="11"/>
        <v>52.76</v>
      </c>
      <c r="AF13" s="62">
        <f t="shared" si="11"/>
        <v>52.76</v>
      </c>
      <c r="AG13" s="62"/>
      <c r="AH13" s="62">
        <f>($B13)/100*3</f>
        <v>1.5827999999999998</v>
      </c>
      <c r="AI13" s="62">
        <f t="shared" si="11"/>
        <v>52.76</v>
      </c>
      <c r="AJ13" s="62"/>
      <c r="AK13" s="62"/>
      <c r="AL13" s="62"/>
      <c r="AM13" s="62"/>
      <c r="AN13" s="62"/>
      <c r="AO13" s="62">
        <f t="shared" si="11"/>
        <v>52.76</v>
      </c>
      <c r="AP13" s="62">
        <f t="shared" si="11"/>
        <v>52.76</v>
      </c>
      <c r="AQ13" s="62"/>
      <c r="AR13" s="62">
        <f t="shared" si="11"/>
        <v>52.76</v>
      </c>
      <c r="AS13" s="62"/>
      <c r="AT13" s="62">
        <f t="shared" si="11"/>
        <v>52.76</v>
      </c>
      <c r="AU13" s="62"/>
      <c r="AV13" s="62">
        <f t="shared" si="11"/>
        <v>52.76</v>
      </c>
      <c r="AW13" s="62">
        <f t="shared" si="11"/>
        <v>52.76</v>
      </c>
      <c r="AX13" s="62"/>
      <c r="AY13" s="62"/>
      <c r="AZ13" s="62">
        <f t="shared" si="11"/>
        <v>52.76</v>
      </c>
      <c r="BA13" s="62">
        <f t="shared" si="11"/>
        <v>52.76</v>
      </c>
      <c r="BB13" s="62">
        <f t="shared" si="11"/>
        <v>52.76</v>
      </c>
      <c r="BC13" s="62"/>
      <c r="BD13" s="62">
        <f t="shared" si="11"/>
        <v>52.76</v>
      </c>
      <c r="BE13" s="62">
        <f t="shared" si="11"/>
        <v>52.76</v>
      </c>
      <c r="BF13" s="62">
        <f t="shared" si="11"/>
        <v>52.76</v>
      </c>
      <c r="BG13" s="62">
        <f t="shared" si="11"/>
        <v>52.76</v>
      </c>
      <c r="BH13" s="62"/>
      <c r="BI13" s="62"/>
      <c r="BJ13" s="62"/>
      <c r="BK13" s="62"/>
      <c r="BL13" s="62">
        <f t="shared" ref="BL13:CL19" si="12">$B13</f>
        <v>52.76</v>
      </c>
      <c r="BM13" s="62">
        <f t="shared" si="12"/>
        <v>52.76</v>
      </c>
      <c r="BN13" s="62"/>
      <c r="BO13" s="62"/>
      <c r="BP13" s="62">
        <f t="shared" si="12"/>
        <v>52.76</v>
      </c>
      <c r="BQ13" s="62">
        <f t="shared" si="12"/>
        <v>52.76</v>
      </c>
      <c r="BR13" s="62"/>
      <c r="BS13" s="62"/>
      <c r="BT13" s="62">
        <f t="shared" si="12"/>
        <v>52.76</v>
      </c>
      <c r="BU13" s="62"/>
      <c r="BV13" s="62">
        <f t="shared" si="12"/>
        <v>52.76</v>
      </c>
      <c r="BW13" s="62">
        <f t="shared" si="12"/>
        <v>52.76</v>
      </c>
      <c r="BX13" s="62">
        <f t="shared" si="12"/>
        <v>52.76</v>
      </c>
      <c r="BY13" s="62">
        <f t="shared" si="12"/>
        <v>52.76</v>
      </c>
      <c r="BZ13" s="62"/>
      <c r="CA13" s="62"/>
      <c r="CB13" s="62"/>
      <c r="CC13" s="62"/>
      <c r="CD13" s="62"/>
      <c r="CE13" s="62"/>
      <c r="CF13" s="62"/>
      <c r="CG13" s="62">
        <f t="shared" ref="CG13" si="13">$B13</f>
        <v>52.76</v>
      </c>
      <c r="CH13" s="62"/>
      <c r="CI13" s="62"/>
      <c r="CJ13" s="62">
        <f t="shared" si="12"/>
        <v>52.76</v>
      </c>
      <c r="CK13" s="62">
        <f t="shared" si="12"/>
        <v>52.76</v>
      </c>
      <c r="CL13" s="62"/>
    </row>
    <row r="14" spans="1:90" x14ac:dyDescent="0.3">
      <c r="A14" s="52" t="str">
        <f>HABITATS!A13</f>
        <v>J1.3</v>
      </c>
      <c r="B14" s="79">
        <f>HABITATS!B76</f>
        <v>4.4000000000000004</v>
      </c>
      <c r="C14" s="62"/>
      <c r="D14" s="62"/>
      <c r="E14" s="62">
        <f t="shared" si="10"/>
        <v>4.4000000000000004</v>
      </c>
      <c r="F14" s="62"/>
      <c r="G14" s="62"/>
      <c r="H14" s="62"/>
      <c r="I14" s="62"/>
      <c r="J14" s="62"/>
      <c r="K14" s="62">
        <f t="shared" ref="K14:BH17" si="14">$B14</f>
        <v>4.4000000000000004</v>
      </c>
      <c r="L14" s="62">
        <f t="shared" si="14"/>
        <v>4.4000000000000004</v>
      </c>
      <c r="M14" s="62">
        <f t="shared" si="14"/>
        <v>4.4000000000000004</v>
      </c>
      <c r="N14" s="62">
        <f t="shared" si="14"/>
        <v>4.4000000000000004</v>
      </c>
      <c r="O14" s="62">
        <f t="shared" si="14"/>
        <v>4.4000000000000004</v>
      </c>
      <c r="P14" s="62"/>
      <c r="Q14" s="62"/>
      <c r="R14" s="62">
        <f t="shared" si="14"/>
        <v>4.4000000000000004</v>
      </c>
      <c r="S14" s="62">
        <f t="shared" si="14"/>
        <v>4.4000000000000004</v>
      </c>
      <c r="T14" s="62">
        <f t="shared" si="14"/>
        <v>4.4000000000000004</v>
      </c>
      <c r="U14" s="62">
        <f t="shared" si="14"/>
        <v>4.4000000000000004</v>
      </c>
      <c r="V14" s="62">
        <f t="shared" si="14"/>
        <v>4.4000000000000004</v>
      </c>
      <c r="W14" s="62">
        <f t="shared" si="14"/>
        <v>4.4000000000000004</v>
      </c>
      <c r="X14" s="62">
        <f t="shared" si="14"/>
        <v>4.4000000000000004</v>
      </c>
      <c r="Y14" s="62">
        <f t="shared" si="14"/>
        <v>4.4000000000000004</v>
      </c>
      <c r="Z14" s="62">
        <f t="shared" si="14"/>
        <v>4.4000000000000004</v>
      </c>
      <c r="AA14" s="62"/>
      <c r="AB14" s="62">
        <f t="shared" si="14"/>
        <v>4.4000000000000004</v>
      </c>
      <c r="AC14" s="62">
        <f t="shared" si="14"/>
        <v>4.4000000000000004</v>
      </c>
      <c r="AD14" s="62"/>
      <c r="AE14" s="62">
        <f t="shared" si="14"/>
        <v>4.4000000000000004</v>
      </c>
      <c r="AF14" s="62">
        <f t="shared" si="14"/>
        <v>4.4000000000000004</v>
      </c>
      <c r="AG14" s="62"/>
      <c r="AH14" s="62">
        <f t="shared" si="14"/>
        <v>4.4000000000000004</v>
      </c>
      <c r="AI14" s="62">
        <f t="shared" si="14"/>
        <v>4.4000000000000004</v>
      </c>
      <c r="AJ14" s="62"/>
      <c r="AK14" s="62">
        <f t="shared" si="14"/>
        <v>4.4000000000000004</v>
      </c>
      <c r="AL14" s="62">
        <f t="shared" si="14"/>
        <v>4.4000000000000004</v>
      </c>
      <c r="AM14" s="62">
        <f t="shared" si="14"/>
        <v>4.4000000000000004</v>
      </c>
      <c r="AN14" s="62"/>
      <c r="AO14" s="62">
        <f t="shared" si="14"/>
        <v>4.4000000000000004</v>
      </c>
      <c r="AP14" s="62">
        <f t="shared" si="14"/>
        <v>4.4000000000000004</v>
      </c>
      <c r="AQ14" s="62">
        <f t="shared" si="14"/>
        <v>4.4000000000000004</v>
      </c>
      <c r="AR14" s="62">
        <f t="shared" si="14"/>
        <v>4.4000000000000004</v>
      </c>
      <c r="AS14" s="62">
        <f t="shared" si="14"/>
        <v>4.4000000000000004</v>
      </c>
      <c r="AT14" s="62">
        <f t="shared" si="14"/>
        <v>4.4000000000000004</v>
      </c>
      <c r="AU14" s="62">
        <f t="shared" si="14"/>
        <v>4.4000000000000004</v>
      </c>
      <c r="AV14" s="62">
        <f t="shared" si="14"/>
        <v>4.4000000000000004</v>
      </c>
      <c r="AW14" s="62">
        <f t="shared" si="14"/>
        <v>4.4000000000000004</v>
      </c>
      <c r="AX14" s="62">
        <f t="shared" si="14"/>
        <v>4.4000000000000004</v>
      </c>
      <c r="AY14" s="62">
        <f t="shared" si="14"/>
        <v>4.4000000000000004</v>
      </c>
      <c r="AZ14" s="62">
        <f t="shared" si="14"/>
        <v>4.4000000000000004</v>
      </c>
      <c r="BA14" s="62">
        <f t="shared" si="14"/>
        <v>4.4000000000000004</v>
      </c>
      <c r="BB14" s="62">
        <f t="shared" si="14"/>
        <v>4.4000000000000004</v>
      </c>
      <c r="BC14" s="62">
        <f t="shared" si="14"/>
        <v>4.4000000000000004</v>
      </c>
      <c r="BD14" s="62"/>
      <c r="BE14" s="62"/>
      <c r="BF14" s="62"/>
      <c r="BG14" s="62"/>
      <c r="BH14" s="62">
        <f t="shared" si="14"/>
        <v>4.4000000000000004</v>
      </c>
      <c r="BI14" s="62"/>
      <c r="BJ14" s="62"/>
      <c r="BK14" s="62"/>
      <c r="BL14" s="62"/>
      <c r="BM14" s="62"/>
      <c r="BN14" s="62"/>
      <c r="BO14" s="62"/>
      <c r="BP14" s="62"/>
      <c r="BQ14" s="62"/>
      <c r="BR14" s="62"/>
      <c r="BS14" s="62"/>
      <c r="BT14" s="62"/>
      <c r="BU14" s="62"/>
      <c r="BV14" s="62"/>
      <c r="BW14" s="62">
        <f t="shared" si="12"/>
        <v>4.4000000000000004</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HABITATS!B77</f>
        <v>0.252</v>
      </c>
      <c r="C15" s="62">
        <f t="shared" ref="C15:C17" si="15">$B15</f>
        <v>0.252</v>
      </c>
      <c r="D15" s="62"/>
      <c r="E15" s="62">
        <f t="shared" si="10"/>
        <v>0.252</v>
      </c>
      <c r="F15" s="62"/>
      <c r="G15" s="62"/>
      <c r="H15" s="62">
        <f t="shared" si="10"/>
        <v>0.252</v>
      </c>
      <c r="I15" s="62">
        <f t="shared" si="10"/>
        <v>0.252</v>
      </c>
      <c r="J15" s="62">
        <f t="shared" si="10"/>
        <v>0.252</v>
      </c>
      <c r="K15" s="62"/>
      <c r="L15" s="62">
        <f t="shared" si="14"/>
        <v>0.252</v>
      </c>
      <c r="M15" s="62"/>
      <c r="N15" s="62"/>
      <c r="O15" s="62">
        <f t="shared" si="14"/>
        <v>0.252</v>
      </c>
      <c r="P15" s="62"/>
      <c r="Q15" s="62"/>
      <c r="R15" s="62">
        <f t="shared" si="14"/>
        <v>0.252</v>
      </c>
      <c r="S15" s="62">
        <f t="shared" si="14"/>
        <v>0.252</v>
      </c>
      <c r="T15" s="62">
        <f t="shared" si="14"/>
        <v>0.252</v>
      </c>
      <c r="U15" s="62">
        <f t="shared" si="14"/>
        <v>0.252</v>
      </c>
      <c r="V15" s="62">
        <f t="shared" si="14"/>
        <v>0.252</v>
      </c>
      <c r="W15" s="62"/>
      <c r="X15" s="62">
        <f t="shared" si="14"/>
        <v>0.252</v>
      </c>
      <c r="Y15" s="62">
        <f t="shared" si="14"/>
        <v>0.252</v>
      </c>
      <c r="Z15" s="62"/>
      <c r="AA15" s="62"/>
      <c r="AB15" s="62"/>
      <c r="AC15" s="62">
        <f t="shared" si="14"/>
        <v>0.252</v>
      </c>
      <c r="AD15" s="62"/>
      <c r="AE15" s="62">
        <f t="shared" si="14"/>
        <v>0.252</v>
      </c>
      <c r="AF15" s="62">
        <f t="shared" si="14"/>
        <v>0.252</v>
      </c>
      <c r="AG15" s="62"/>
      <c r="AH15" s="62"/>
      <c r="AI15" s="62"/>
      <c r="AJ15" s="62"/>
      <c r="AK15" s="62"/>
      <c r="AL15" s="62"/>
      <c r="AM15" s="62">
        <f t="shared" si="14"/>
        <v>0.252</v>
      </c>
      <c r="AN15" s="62"/>
      <c r="AO15" s="62">
        <f t="shared" si="14"/>
        <v>0.252</v>
      </c>
      <c r="AP15" s="62">
        <f t="shared" si="14"/>
        <v>0.252</v>
      </c>
      <c r="AQ15" s="62">
        <f t="shared" si="14"/>
        <v>0.252</v>
      </c>
      <c r="AR15" s="62"/>
      <c r="AS15" s="62">
        <f t="shared" si="14"/>
        <v>0.252</v>
      </c>
      <c r="AT15" s="62">
        <f t="shared" si="14"/>
        <v>0.252</v>
      </c>
      <c r="AU15" s="62"/>
      <c r="AV15" s="62">
        <f t="shared" si="14"/>
        <v>0.252</v>
      </c>
      <c r="AW15" s="62"/>
      <c r="AX15" s="62"/>
      <c r="AY15" s="62"/>
      <c r="AZ15" s="62">
        <f t="shared" si="14"/>
        <v>0.252</v>
      </c>
      <c r="BA15" s="62"/>
      <c r="BB15" s="62"/>
      <c r="BC15" s="62">
        <f t="shared" si="14"/>
        <v>0.252</v>
      </c>
      <c r="BD15" s="62">
        <f t="shared" si="14"/>
        <v>0.252</v>
      </c>
      <c r="BE15" s="62"/>
      <c r="BF15" s="62"/>
      <c r="BG15" s="62"/>
      <c r="BH15" s="62"/>
      <c r="BI15" s="62"/>
      <c r="BJ15" s="62"/>
      <c r="BK15" s="62"/>
      <c r="BL15" s="62"/>
      <c r="BM15" s="62"/>
      <c r="BN15" s="62">
        <f t="shared" si="12"/>
        <v>0.252</v>
      </c>
      <c r="BO15" s="62"/>
      <c r="BP15" s="62">
        <f t="shared" si="12"/>
        <v>0.252</v>
      </c>
      <c r="BQ15" s="62">
        <f t="shared" si="12"/>
        <v>0.252</v>
      </c>
      <c r="BR15" s="62">
        <f t="shared" si="12"/>
        <v>0.252</v>
      </c>
      <c r="BS15" s="62">
        <f t="shared" si="12"/>
        <v>0.252</v>
      </c>
      <c r="BT15" s="62">
        <f t="shared" si="12"/>
        <v>0.252</v>
      </c>
      <c r="BU15" s="62"/>
      <c r="BV15" s="62"/>
      <c r="BW15" s="62">
        <f t="shared" si="12"/>
        <v>0.252</v>
      </c>
      <c r="BX15" s="62">
        <f t="shared" si="12"/>
        <v>0.252</v>
      </c>
      <c r="BY15" s="62">
        <f t="shared" si="12"/>
        <v>0.252</v>
      </c>
      <c r="BZ15" s="62">
        <f t="shared" si="12"/>
        <v>0.252</v>
      </c>
      <c r="CA15" s="62">
        <f t="shared" si="12"/>
        <v>0.252</v>
      </c>
      <c r="CB15" s="62">
        <f t="shared" si="12"/>
        <v>0.252</v>
      </c>
      <c r="CC15" s="62">
        <f t="shared" si="12"/>
        <v>0.252</v>
      </c>
      <c r="CD15" s="62"/>
      <c r="CE15" s="62"/>
      <c r="CF15" s="62"/>
      <c r="CG15" s="62"/>
      <c r="CH15" s="62"/>
      <c r="CI15" s="62"/>
      <c r="CJ15" s="62">
        <f t="shared" si="12"/>
        <v>0.252</v>
      </c>
      <c r="CK15" s="62">
        <f t="shared" si="12"/>
        <v>0.252</v>
      </c>
      <c r="CL15" s="62">
        <f t="shared" si="12"/>
        <v>0.252</v>
      </c>
    </row>
    <row r="16" spans="1:90" x14ac:dyDescent="0.3">
      <c r="A16" s="52" t="str">
        <f>HABITATS!A15</f>
        <v>J2.2</v>
      </c>
      <c r="B16" s="79">
        <f>HABITATS!B78</f>
        <v>0.182</v>
      </c>
      <c r="C16" s="62">
        <f t="shared" si="15"/>
        <v>0.182</v>
      </c>
      <c r="D16" s="62">
        <v>0.08</v>
      </c>
      <c r="E16" s="62">
        <f t="shared" si="10"/>
        <v>0.182</v>
      </c>
      <c r="F16" s="62"/>
      <c r="G16" s="62"/>
      <c r="H16" s="62">
        <f t="shared" si="10"/>
        <v>0.182</v>
      </c>
      <c r="I16" s="62">
        <f t="shared" si="10"/>
        <v>0.182</v>
      </c>
      <c r="J16" s="62">
        <f t="shared" si="10"/>
        <v>0.182</v>
      </c>
      <c r="K16" s="62"/>
      <c r="L16" s="62">
        <f t="shared" si="14"/>
        <v>0.182</v>
      </c>
      <c r="M16" s="62"/>
      <c r="N16" s="62"/>
      <c r="O16" s="62">
        <f t="shared" si="14"/>
        <v>0.182</v>
      </c>
      <c r="P16" s="62"/>
      <c r="Q16" s="62"/>
      <c r="R16" s="62">
        <f t="shared" si="14"/>
        <v>0.182</v>
      </c>
      <c r="S16" s="62">
        <f t="shared" si="14"/>
        <v>0.182</v>
      </c>
      <c r="T16" s="62">
        <f t="shared" si="14"/>
        <v>0.182</v>
      </c>
      <c r="U16" s="62">
        <f t="shared" si="14"/>
        <v>0.182</v>
      </c>
      <c r="V16" s="62">
        <f t="shared" si="14"/>
        <v>0.182</v>
      </c>
      <c r="W16" s="62"/>
      <c r="X16" s="62">
        <f t="shared" si="14"/>
        <v>0.182</v>
      </c>
      <c r="Y16" s="62">
        <f t="shared" si="14"/>
        <v>0.182</v>
      </c>
      <c r="Z16" s="62"/>
      <c r="AA16" s="62"/>
      <c r="AB16" s="62"/>
      <c r="AC16" s="62">
        <f t="shared" si="14"/>
        <v>0.182</v>
      </c>
      <c r="AD16" s="62"/>
      <c r="AE16" s="62">
        <f t="shared" si="14"/>
        <v>0.182</v>
      </c>
      <c r="AF16" s="62">
        <f t="shared" si="14"/>
        <v>0.182</v>
      </c>
      <c r="AG16" s="62"/>
      <c r="AH16" s="62"/>
      <c r="AI16" s="62"/>
      <c r="AJ16" s="62"/>
      <c r="AK16" s="62"/>
      <c r="AL16" s="62"/>
      <c r="AM16" s="62">
        <f t="shared" si="14"/>
        <v>0.182</v>
      </c>
      <c r="AN16" s="62"/>
      <c r="AO16" s="62">
        <f t="shared" si="14"/>
        <v>0.182</v>
      </c>
      <c r="AP16" s="62">
        <f t="shared" si="14"/>
        <v>0.182</v>
      </c>
      <c r="AQ16" s="62">
        <f t="shared" si="14"/>
        <v>0.182</v>
      </c>
      <c r="AR16" s="62"/>
      <c r="AS16" s="62">
        <f t="shared" si="14"/>
        <v>0.182</v>
      </c>
      <c r="AT16" s="62">
        <f t="shared" si="14"/>
        <v>0.182</v>
      </c>
      <c r="AU16" s="62"/>
      <c r="AV16" s="62">
        <f t="shared" si="14"/>
        <v>0.182</v>
      </c>
      <c r="AW16" s="62"/>
      <c r="AX16" s="62"/>
      <c r="AY16" s="62"/>
      <c r="AZ16" s="62">
        <f t="shared" si="14"/>
        <v>0.182</v>
      </c>
      <c r="BA16" s="62"/>
      <c r="BB16" s="62"/>
      <c r="BC16" s="62">
        <f t="shared" si="14"/>
        <v>0.182</v>
      </c>
      <c r="BD16" s="62">
        <f t="shared" si="14"/>
        <v>0.182</v>
      </c>
      <c r="BE16" s="62"/>
      <c r="BF16" s="62"/>
      <c r="BG16" s="62"/>
      <c r="BH16" s="62"/>
      <c r="BI16" s="62"/>
      <c r="BJ16" s="62"/>
      <c r="BK16" s="62"/>
      <c r="BL16" s="62"/>
      <c r="BM16" s="62"/>
      <c r="BN16" s="62">
        <f t="shared" si="12"/>
        <v>0.182</v>
      </c>
      <c r="BO16" s="62"/>
      <c r="BP16" s="62">
        <f t="shared" si="12"/>
        <v>0.182</v>
      </c>
      <c r="BQ16" s="62">
        <f t="shared" si="12"/>
        <v>0.182</v>
      </c>
      <c r="BR16" s="62">
        <f t="shared" si="12"/>
        <v>0.182</v>
      </c>
      <c r="BS16" s="62">
        <f t="shared" si="12"/>
        <v>0.182</v>
      </c>
      <c r="BT16" s="62">
        <f t="shared" si="12"/>
        <v>0.182</v>
      </c>
      <c r="BU16" s="62"/>
      <c r="BV16" s="62"/>
      <c r="BW16" s="62">
        <f t="shared" si="12"/>
        <v>0.182</v>
      </c>
      <c r="BX16" s="62"/>
      <c r="BY16" s="62">
        <f t="shared" si="12"/>
        <v>0.182</v>
      </c>
      <c r="BZ16" s="62">
        <f t="shared" si="12"/>
        <v>0.182</v>
      </c>
      <c r="CA16" s="62">
        <f t="shared" si="12"/>
        <v>0.182</v>
      </c>
      <c r="CB16" s="62"/>
      <c r="CC16" s="62">
        <f t="shared" si="12"/>
        <v>0.182</v>
      </c>
      <c r="CD16" s="62"/>
      <c r="CE16" s="62"/>
      <c r="CF16" s="62"/>
      <c r="CG16" s="62"/>
      <c r="CH16" s="62"/>
      <c r="CI16" s="62"/>
      <c r="CJ16" s="62">
        <f t="shared" si="12"/>
        <v>0.182</v>
      </c>
      <c r="CK16" s="62">
        <f t="shared" si="12"/>
        <v>0.182</v>
      </c>
      <c r="CL16" s="62">
        <f t="shared" si="12"/>
        <v>0.182</v>
      </c>
    </row>
    <row r="17" spans="1:90" x14ac:dyDescent="0.3">
      <c r="A17" s="52" t="str">
        <f>HABITATS!A16</f>
        <v>J2.3</v>
      </c>
      <c r="B17" s="79">
        <f>HABITATS!B79</f>
        <v>1.1499999999999999</v>
      </c>
      <c r="C17" s="62">
        <f t="shared" si="15"/>
        <v>1.1499999999999999</v>
      </c>
      <c r="D17" s="62">
        <v>0.375</v>
      </c>
      <c r="E17" s="62">
        <f t="shared" si="10"/>
        <v>1.1499999999999999</v>
      </c>
      <c r="F17" s="62"/>
      <c r="G17" s="62"/>
      <c r="H17" s="62">
        <f t="shared" si="10"/>
        <v>1.1499999999999999</v>
      </c>
      <c r="I17" s="62">
        <f t="shared" si="10"/>
        <v>1.1499999999999999</v>
      </c>
      <c r="J17" s="62">
        <f t="shared" si="10"/>
        <v>1.1499999999999999</v>
      </c>
      <c r="K17" s="62"/>
      <c r="L17" s="62">
        <f t="shared" si="14"/>
        <v>1.1499999999999999</v>
      </c>
      <c r="M17" s="62"/>
      <c r="N17" s="62"/>
      <c r="O17" s="62">
        <f t="shared" si="14"/>
        <v>1.1499999999999999</v>
      </c>
      <c r="P17" s="62"/>
      <c r="Q17" s="62"/>
      <c r="R17" s="62">
        <f t="shared" si="14"/>
        <v>1.1499999999999999</v>
      </c>
      <c r="S17" s="62">
        <f t="shared" si="14"/>
        <v>1.1499999999999999</v>
      </c>
      <c r="T17" s="62">
        <f t="shared" si="14"/>
        <v>1.1499999999999999</v>
      </c>
      <c r="U17" s="62">
        <f t="shared" si="14"/>
        <v>1.1499999999999999</v>
      </c>
      <c r="V17" s="62">
        <f t="shared" si="14"/>
        <v>1.1499999999999999</v>
      </c>
      <c r="W17" s="62"/>
      <c r="X17" s="62">
        <f t="shared" si="14"/>
        <v>1.1499999999999999</v>
      </c>
      <c r="Y17" s="62">
        <f t="shared" si="14"/>
        <v>1.1499999999999999</v>
      </c>
      <c r="Z17" s="62"/>
      <c r="AA17" s="62"/>
      <c r="AB17" s="62"/>
      <c r="AC17" s="62">
        <f t="shared" si="14"/>
        <v>1.1499999999999999</v>
      </c>
      <c r="AD17" s="62"/>
      <c r="AE17" s="62">
        <f t="shared" si="14"/>
        <v>1.1499999999999999</v>
      </c>
      <c r="AF17" s="62">
        <f t="shared" si="14"/>
        <v>1.1499999999999999</v>
      </c>
      <c r="AG17" s="62"/>
      <c r="AH17" s="62"/>
      <c r="AI17" s="62"/>
      <c r="AJ17" s="62"/>
      <c r="AK17" s="62"/>
      <c r="AL17" s="62"/>
      <c r="AM17" s="62">
        <f t="shared" si="14"/>
        <v>1.1499999999999999</v>
      </c>
      <c r="AN17" s="62"/>
      <c r="AO17" s="62">
        <f t="shared" si="14"/>
        <v>1.1499999999999999</v>
      </c>
      <c r="AP17" s="62">
        <f t="shared" si="14"/>
        <v>1.1499999999999999</v>
      </c>
      <c r="AQ17" s="62">
        <f t="shared" si="14"/>
        <v>1.1499999999999999</v>
      </c>
      <c r="AR17" s="62"/>
      <c r="AS17" s="62">
        <f t="shared" si="14"/>
        <v>1.1499999999999999</v>
      </c>
      <c r="AT17" s="62">
        <f t="shared" si="14"/>
        <v>1.1499999999999999</v>
      </c>
      <c r="AU17" s="62"/>
      <c r="AV17" s="62">
        <f t="shared" si="14"/>
        <v>1.1499999999999999</v>
      </c>
      <c r="AW17" s="62"/>
      <c r="AX17" s="62"/>
      <c r="AY17" s="62"/>
      <c r="AZ17" s="62">
        <f t="shared" si="14"/>
        <v>1.1499999999999999</v>
      </c>
      <c r="BA17" s="62"/>
      <c r="BB17" s="62"/>
      <c r="BC17" s="62">
        <f t="shared" si="14"/>
        <v>1.1499999999999999</v>
      </c>
      <c r="BD17" s="62">
        <f t="shared" si="14"/>
        <v>1.1499999999999999</v>
      </c>
      <c r="BE17" s="62"/>
      <c r="BF17" s="62"/>
      <c r="BG17" s="62"/>
      <c r="BH17" s="62"/>
      <c r="BI17" s="62"/>
      <c r="BJ17" s="62"/>
      <c r="BK17" s="62">
        <f t="shared" ref="BK17" si="16">$B17</f>
        <v>1.1499999999999999</v>
      </c>
      <c r="BL17" s="62"/>
      <c r="BM17" s="62">
        <f t="shared" si="12"/>
        <v>1.1499999999999999</v>
      </c>
      <c r="BN17" s="62">
        <f t="shared" si="12"/>
        <v>1.1499999999999999</v>
      </c>
      <c r="BO17" s="62">
        <f t="shared" si="12"/>
        <v>1.1499999999999999</v>
      </c>
      <c r="BP17" s="62">
        <f t="shared" si="12"/>
        <v>1.1499999999999999</v>
      </c>
      <c r="BQ17" s="62">
        <f t="shared" si="12"/>
        <v>1.1499999999999999</v>
      </c>
      <c r="BR17" s="62">
        <f t="shared" si="12"/>
        <v>1.1499999999999999</v>
      </c>
      <c r="BS17" s="62">
        <f t="shared" si="12"/>
        <v>1.1499999999999999</v>
      </c>
      <c r="BT17" s="62">
        <f t="shared" si="12"/>
        <v>1.1499999999999999</v>
      </c>
      <c r="BU17" s="62">
        <f t="shared" si="12"/>
        <v>1.1499999999999999</v>
      </c>
      <c r="BV17" s="62"/>
      <c r="BW17" s="62">
        <f t="shared" si="12"/>
        <v>1.1499999999999999</v>
      </c>
      <c r="BX17" s="62">
        <f t="shared" si="12"/>
        <v>1.1499999999999999</v>
      </c>
      <c r="BY17" s="62">
        <f t="shared" si="12"/>
        <v>1.1499999999999999</v>
      </c>
      <c r="BZ17" s="62">
        <f t="shared" si="12"/>
        <v>1.1499999999999999</v>
      </c>
      <c r="CA17" s="62">
        <f t="shared" si="12"/>
        <v>1.1499999999999999</v>
      </c>
      <c r="CB17" s="62">
        <f t="shared" si="12"/>
        <v>1.1499999999999999</v>
      </c>
      <c r="CC17" s="62">
        <f t="shared" si="12"/>
        <v>1.1499999999999999</v>
      </c>
      <c r="CD17" s="62"/>
      <c r="CE17" s="62"/>
      <c r="CF17" s="62"/>
      <c r="CG17" s="62"/>
      <c r="CH17" s="62"/>
      <c r="CI17" s="62"/>
      <c r="CJ17" s="62">
        <f t="shared" si="12"/>
        <v>1.1499999999999999</v>
      </c>
      <c r="CK17" s="62">
        <f t="shared" si="12"/>
        <v>1.1499999999999999</v>
      </c>
      <c r="CL17" s="62">
        <f t="shared" si="12"/>
        <v>1.1499999999999999</v>
      </c>
    </row>
    <row r="18" spans="1:90" x14ac:dyDescent="0.3">
      <c r="A18" s="52" t="str">
        <f>HABITATS!A17</f>
        <v>J2.8</v>
      </c>
      <c r="B18" s="79">
        <f>HABITATS!B80</f>
        <v>7.2999999999999995E-2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HABITATS!B81</f>
        <v>5.8999999999999997E-2</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2"/>
        <v>5.8999999999999997E-2</v>
      </c>
      <c r="BN19" s="62"/>
      <c r="BO19" s="62">
        <f t="shared" si="12"/>
        <v>5.8999999999999997E-2</v>
      </c>
      <c r="BP19" s="62">
        <f t="shared" si="12"/>
        <v>5.8999999999999997E-2</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HABITATS!B82</f>
        <v>0.86199999999999999</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BI21" si="17">SUM(B4:B20)</f>
        <v>106.58899999999998</v>
      </c>
      <c r="C21" s="63">
        <f t="shared" si="17"/>
        <v>1.5839999999999999</v>
      </c>
      <c r="D21" s="63">
        <v>0.45500000000000002</v>
      </c>
      <c r="E21" s="63">
        <f t="shared" si="17"/>
        <v>73.849000000000004</v>
      </c>
      <c r="F21" s="63">
        <f t="shared" si="17"/>
        <v>2.9369999999999998</v>
      </c>
      <c r="G21" s="63">
        <f t="shared" si="17"/>
        <v>3.27</v>
      </c>
      <c r="H21" s="63">
        <f t="shared" si="17"/>
        <v>8.7050000000000001</v>
      </c>
      <c r="I21" s="63">
        <f t="shared" si="17"/>
        <v>8.859</v>
      </c>
      <c r="J21" s="63">
        <f t="shared" si="17"/>
        <v>7.8520000000000003</v>
      </c>
      <c r="K21" s="63">
        <f t="shared" si="17"/>
        <v>4.4000000000000004</v>
      </c>
      <c r="L21" s="63">
        <f t="shared" si="17"/>
        <v>69.079000000000008</v>
      </c>
      <c r="M21" s="63">
        <f t="shared" si="17"/>
        <v>4.4000000000000004</v>
      </c>
      <c r="N21" s="63">
        <f t="shared" si="17"/>
        <v>69.174000000000007</v>
      </c>
      <c r="O21" s="63">
        <f t="shared" si="17"/>
        <v>70.701999999999998</v>
      </c>
      <c r="P21" s="63">
        <f t="shared" si="17"/>
        <v>6.1139999999999999</v>
      </c>
      <c r="Q21" s="63">
        <f t="shared" si="17"/>
        <v>7.1209999999999996</v>
      </c>
      <c r="R21" s="63">
        <f t="shared" si="17"/>
        <v>13.259000000000002</v>
      </c>
      <c r="S21" s="63">
        <f t="shared" si="17"/>
        <v>13.049000000000001</v>
      </c>
      <c r="T21" s="63">
        <f t="shared" si="17"/>
        <v>13.203000000000001</v>
      </c>
      <c r="U21" s="63">
        <f t="shared" si="17"/>
        <v>65.067999999999998</v>
      </c>
      <c r="V21" s="63">
        <f t="shared" si="17"/>
        <v>13.259000000000002</v>
      </c>
      <c r="W21" s="63">
        <f t="shared" si="17"/>
        <v>67.704999999999998</v>
      </c>
      <c r="X21" s="63">
        <f t="shared" si="17"/>
        <v>66.058999999999997</v>
      </c>
      <c r="Y21" s="63">
        <f t="shared" si="17"/>
        <v>69.289000000000001</v>
      </c>
      <c r="Z21" s="63">
        <f t="shared" si="17"/>
        <v>67.495000000000005</v>
      </c>
      <c r="AA21" s="63">
        <f t="shared" si="17"/>
        <v>7.0649999999999995</v>
      </c>
      <c r="AB21" s="63">
        <f t="shared" si="17"/>
        <v>9.2528000000000006</v>
      </c>
      <c r="AC21" s="63">
        <f t="shared" si="17"/>
        <v>65.067999999999998</v>
      </c>
      <c r="AD21" s="63">
        <f t="shared" si="17"/>
        <v>7.0649999999999995</v>
      </c>
      <c r="AE21" s="63">
        <f t="shared" si="17"/>
        <v>69.135000000000005</v>
      </c>
      <c r="AF21" s="63">
        <f t="shared" si="17"/>
        <v>70.701999999999998</v>
      </c>
      <c r="AG21" s="63">
        <f t="shared" si="17"/>
        <v>7.3149999999999995</v>
      </c>
      <c r="AH21" s="63">
        <f t="shared" si="17"/>
        <v>13.047800000000001</v>
      </c>
      <c r="AI21" s="63">
        <f t="shared" si="17"/>
        <v>67.495000000000005</v>
      </c>
      <c r="AJ21" s="63">
        <f t="shared" si="17"/>
        <v>7.0649999999999995</v>
      </c>
      <c r="AK21" s="63">
        <f t="shared" si="17"/>
        <v>11.675000000000001</v>
      </c>
      <c r="AL21" s="63">
        <f t="shared" si="17"/>
        <v>7.7260000000000009</v>
      </c>
      <c r="AM21" s="63">
        <f t="shared" si="17"/>
        <v>13.259000000000002</v>
      </c>
      <c r="AN21" s="63">
        <f t="shared" si="17"/>
        <v>9.44</v>
      </c>
      <c r="AO21" s="63">
        <f t="shared" si="17"/>
        <v>69.289000000000001</v>
      </c>
      <c r="AP21" s="63">
        <f t="shared" si="17"/>
        <v>69.135000000000005</v>
      </c>
      <c r="AQ21" s="63">
        <f t="shared" si="17"/>
        <v>13.049000000000001</v>
      </c>
      <c r="AR21" s="63">
        <f t="shared" si="17"/>
        <v>63.273999999999994</v>
      </c>
      <c r="AS21" s="63">
        <f t="shared" si="17"/>
        <v>13.259000000000002</v>
      </c>
      <c r="AT21" s="63">
        <f t="shared" si="17"/>
        <v>69.135000000000005</v>
      </c>
      <c r="AU21" s="63">
        <f t="shared" si="17"/>
        <v>11.465</v>
      </c>
      <c r="AV21" s="63">
        <f t="shared" si="17"/>
        <v>66.003</v>
      </c>
      <c r="AW21" s="63">
        <f t="shared" si="17"/>
        <v>67.551000000000002</v>
      </c>
      <c r="AX21" s="63">
        <f t="shared" si="17"/>
        <v>11.521000000000001</v>
      </c>
      <c r="AY21" s="63">
        <f t="shared" si="17"/>
        <v>11.521000000000001</v>
      </c>
      <c r="AZ21" s="63">
        <f t="shared" si="17"/>
        <v>72.016000000000005</v>
      </c>
      <c r="BA21" s="63">
        <f t="shared" si="17"/>
        <v>69.117999999999995</v>
      </c>
      <c r="BB21" s="63">
        <f t="shared" si="17"/>
        <v>69.174000000000007</v>
      </c>
      <c r="BC21" s="63">
        <f t="shared" si="17"/>
        <v>51.058</v>
      </c>
      <c r="BD21" s="63">
        <f t="shared" si="17"/>
        <v>57.614000000000004</v>
      </c>
      <c r="BE21" s="63">
        <f t="shared" si="17"/>
        <v>56.03</v>
      </c>
      <c r="BF21" s="63">
        <f t="shared" si="17"/>
        <v>63.248999999999995</v>
      </c>
      <c r="BG21" s="63">
        <f t="shared" si="17"/>
        <v>56.03</v>
      </c>
      <c r="BH21" s="63">
        <f t="shared" si="17"/>
        <v>36.145999999999994</v>
      </c>
      <c r="BI21" s="63">
        <f t="shared" si="17"/>
        <v>3.0760000000000001</v>
      </c>
      <c r="BJ21" s="63">
        <f t="shared" ref="BJ21:CL21" si="18">SUM(BJ4:BJ20)</f>
        <v>7.2749999999999995</v>
      </c>
      <c r="BK21" s="63">
        <f t="shared" si="18"/>
        <v>11.638999999999999</v>
      </c>
      <c r="BL21" s="63">
        <f t="shared" si="18"/>
        <v>56.03</v>
      </c>
      <c r="BM21" s="63">
        <f t="shared" si="18"/>
        <v>64.457999999999998</v>
      </c>
      <c r="BN21" s="63">
        <f t="shared" si="18"/>
        <v>8.859</v>
      </c>
      <c r="BO21" s="63">
        <f t="shared" si="18"/>
        <v>8.427999999999999</v>
      </c>
      <c r="BP21" s="63">
        <f t="shared" si="18"/>
        <v>54.458999999999996</v>
      </c>
      <c r="BQ21" s="63">
        <f t="shared" si="18"/>
        <v>63.882000000000005</v>
      </c>
      <c r="BR21" s="63">
        <f t="shared" si="18"/>
        <v>8.859</v>
      </c>
      <c r="BS21" s="63">
        <f t="shared" si="18"/>
        <v>8.859</v>
      </c>
      <c r="BT21" s="63">
        <f t="shared" si="18"/>
        <v>63.783999999999999</v>
      </c>
      <c r="BU21" s="63">
        <f t="shared" si="18"/>
        <v>8.4249999999999989</v>
      </c>
      <c r="BV21" s="63">
        <f t="shared" si="18"/>
        <v>56.085999999999999</v>
      </c>
      <c r="BW21" s="63">
        <f t="shared" si="18"/>
        <v>69.289000000000001</v>
      </c>
      <c r="BX21" s="63">
        <f t="shared" si="18"/>
        <v>64.552999999999997</v>
      </c>
      <c r="BY21" s="63">
        <f t="shared" si="18"/>
        <v>64.734999999999999</v>
      </c>
      <c r="BZ21" s="63">
        <f t="shared" si="18"/>
        <v>11.975000000000001</v>
      </c>
      <c r="CA21" s="63">
        <f t="shared" si="18"/>
        <v>8.8989999999999991</v>
      </c>
      <c r="CB21" s="63">
        <f t="shared" si="18"/>
        <v>7.5719999999999992</v>
      </c>
      <c r="CC21" s="63">
        <f t="shared" si="18"/>
        <v>5.008</v>
      </c>
      <c r="CD21" s="63">
        <f t="shared" si="18"/>
        <v>10.334999999999999</v>
      </c>
      <c r="CE21" s="63">
        <f t="shared" si="18"/>
        <v>10.488999999999999</v>
      </c>
      <c r="CF21" s="63">
        <f t="shared" si="18"/>
        <v>7.0649999999999995</v>
      </c>
      <c r="CG21" s="63">
        <f t="shared" si="18"/>
        <v>65.290999999999997</v>
      </c>
      <c r="CH21" s="63">
        <f t="shared" si="18"/>
        <v>10.334999999999999</v>
      </c>
      <c r="CI21" s="63">
        <f t="shared" si="18"/>
        <v>10.001999999999999</v>
      </c>
      <c r="CJ21" s="63">
        <f t="shared" si="18"/>
        <v>67.77</v>
      </c>
      <c r="CK21" s="63">
        <f t="shared" si="18"/>
        <v>67.77</v>
      </c>
      <c r="CL21" s="63">
        <f t="shared" si="18"/>
        <v>7.6980000000000004</v>
      </c>
    </row>
    <row r="22" spans="1:90" x14ac:dyDescent="0.3">
      <c r="A22" s="54" t="s">
        <v>8</v>
      </c>
      <c r="B22" s="54" t="s">
        <v>0</v>
      </c>
      <c r="C22" s="54"/>
      <c r="D22" s="69"/>
      <c r="E22" s="69"/>
      <c r="Q22" s="61"/>
      <c r="BC22" s="69"/>
      <c r="BD22" s="69"/>
      <c r="BE22" s="69"/>
    </row>
    <row r="23" spans="1:90" x14ac:dyDescent="0.3">
      <c r="A23" s="52" t="str">
        <f>HABITATS!A3</f>
        <v>A1.1.2</v>
      </c>
      <c r="B23" s="79">
        <f>HABITATS!C66</f>
        <v>0</v>
      </c>
      <c r="C23" s="62"/>
      <c r="D23" s="62"/>
      <c r="E23" s="62">
        <f t="shared" ref="E23:J30" si="19">$B23</f>
        <v>0</v>
      </c>
      <c r="F23" s="62"/>
      <c r="G23" s="62"/>
      <c r="H23" s="62">
        <f t="shared" si="19"/>
        <v>0</v>
      </c>
      <c r="I23" s="62">
        <f t="shared" si="19"/>
        <v>0</v>
      </c>
      <c r="J23" s="62">
        <f t="shared" si="19"/>
        <v>0</v>
      </c>
      <c r="K23" s="62"/>
      <c r="L23" s="62">
        <f t="shared" ref="L23:AA29" si="20">$B23</f>
        <v>0</v>
      </c>
      <c r="M23" s="62"/>
      <c r="N23" s="62">
        <f t="shared" si="20"/>
        <v>0</v>
      </c>
      <c r="O23" s="62">
        <f t="shared" si="20"/>
        <v>0</v>
      </c>
      <c r="P23" s="62">
        <f t="shared" si="20"/>
        <v>0</v>
      </c>
      <c r="Q23" s="62">
        <f t="shared" si="20"/>
        <v>0</v>
      </c>
      <c r="R23" s="62">
        <f t="shared" si="20"/>
        <v>0</v>
      </c>
      <c r="S23" s="62">
        <f t="shared" si="20"/>
        <v>0</v>
      </c>
      <c r="T23" s="62">
        <f t="shared" si="20"/>
        <v>0</v>
      </c>
      <c r="U23" s="62">
        <f t="shared" si="20"/>
        <v>0</v>
      </c>
      <c r="V23" s="62">
        <f t="shared" si="20"/>
        <v>0</v>
      </c>
      <c r="W23" s="62">
        <f t="shared" si="20"/>
        <v>0</v>
      </c>
      <c r="X23" s="62">
        <f t="shared" si="20"/>
        <v>0</v>
      </c>
      <c r="Y23" s="62">
        <f t="shared" si="20"/>
        <v>0</v>
      </c>
      <c r="Z23" s="62">
        <f t="shared" si="20"/>
        <v>0</v>
      </c>
      <c r="AA23" s="62">
        <f t="shared" si="20"/>
        <v>0</v>
      </c>
      <c r="AB23" s="62"/>
      <c r="AC23" s="62">
        <f t="shared" ref="AC23:BF24" si="21">$B23</f>
        <v>0</v>
      </c>
      <c r="AD23" s="62">
        <f t="shared" si="21"/>
        <v>0</v>
      </c>
      <c r="AE23" s="62">
        <f t="shared" si="21"/>
        <v>0</v>
      </c>
      <c r="AF23" s="62">
        <f t="shared" si="21"/>
        <v>0</v>
      </c>
      <c r="AG23" s="62">
        <f t="shared" si="21"/>
        <v>0</v>
      </c>
      <c r="AH23" s="62">
        <f t="shared" si="21"/>
        <v>0</v>
      </c>
      <c r="AI23" s="62">
        <f t="shared" si="21"/>
        <v>0</v>
      </c>
      <c r="AJ23" s="62">
        <f t="shared" si="21"/>
        <v>0</v>
      </c>
      <c r="AK23" s="62">
        <f t="shared" si="21"/>
        <v>0</v>
      </c>
      <c r="AL23" s="62"/>
      <c r="AM23" s="62">
        <f t="shared" si="21"/>
        <v>0</v>
      </c>
      <c r="AN23" s="62">
        <f t="shared" si="21"/>
        <v>0</v>
      </c>
      <c r="AO23" s="62">
        <f t="shared" si="21"/>
        <v>0</v>
      </c>
      <c r="AP23" s="62">
        <f t="shared" si="21"/>
        <v>0</v>
      </c>
      <c r="AQ23" s="62">
        <f t="shared" si="21"/>
        <v>0</v>
      </c>
      <c r="AR23" s="62">
        <f t="shared" si="21"/>
        <v>0</v>
      </c>
      <c r="AS23" s="62">
        <f t="shared" si="21"/>
        <v>0</v>
      </c>
      <c r="AT23" s="62">
        <f t="shared" si="21"/>
        <v>0</v>
      </c>
      <c r="AU23" s="62">
        <f t="shared" si="21"/>
        <v>0</v>
      </c>
      <c r="AV23" s="62">
        <f t="shared" si="21"/>
        <v>0</v>
      </c>
      <c r="AW23" s="62">
        <f t="shared" si="21"/>
        <v>0</v>
      </c>
      <c r="AX23" s="62">
        <f t="shared" si="21"/>
        <v>0</v>
      </c>
      <c r="AY23" s="62">
        <f t="shared" si="21"/>
        <v>0</v>
      </c>
      <c r="AZ23" s="62">
        <f t="shared" si="21"/>
        <v>0</v>
      </c>
      <c r="BA23" s="62">
        <f t="shared" si="21"/>
        <v>0</v>
      </c>
      <c r="BB23" s="62">
        <f t="shared" si="21"/>
        <v>0</v>
      </c>
      <c r="BC23" s="62">
        <f t="shared" si="21"/>
        <v>0</v>
      </c>
      <c r="BD23" s="62"/>
      <c r="BE23" s="62"/>
      <c r="BF23" s="62">
        <f t="shared" si="21"/>
        <v>0</v>
      </c>
      <c r="BG23" s="62"/>
      <c r="BH23" s="62"/>
      <c r="BI23" s="62"/>
      <c r="BJ23" s="62">
        <f t="shared" ref="BJ23:CE26" si="22">$B23</f>
        <v>0</v>
      </c>
      <c r="BK23" s="62">
        <f t="shared" si="22"/>
        <v>0</v>
      </c>
      <c r="BL23" s="62"/>
      <c r="BM23" s="62">
        <f t="shared" si="22"/>
        <v>0</v>
      </c>
      <c r="BN23" s="62">
        <f t="shared" si="22"/>
        <v>0</v>
      </c>
      <c r="BO23" s="62">
        <f t="shared" si="22"/>
        <v>0</v>
      </c>
      <c r="BP23" s="62"/>
      <c r="BQ23" s="62">
        <f t="shared" si="22"/>
        <v>0</v>
      </c>
      <c r="BR23" s="62">
        <f t="shared" si="22"/>
        <v>0</v>
      </c>
      <c r="BS23" s="62">
        <f t="shared" si="22"/>
        <v>0</v>
      </c>
      <c r="BT23" s="62">
        <f t="shared" si="22"/>
        <v>0</v>
      </c>
      <c r="BU23" s="62">
        <f t="shared" si="22"/>
        <v>0</v>
      </c>
      <c r="BV23" s="62"/>
      <c r="BW23" s="62">
        <f t="shared" si="22"/>
        <v>0</v>
      </c>
      <c r="BX23" s="62">
        <f t="shared" si="22"/>
        <v>0</v>
      </c>
      <c r="BY23" s="62">
        <f t="shared" si="22"/>
        <v>0</v>
      </c>
      <c r="BZ23" s="62">
        <f t="shared" si="22"/>
        <v>0</v>
      </c>
      <c r="CA23" s="62">
        <f t="shared" si="22"/>
        <v>0</v>
      </c>
      <c r="CB23" s="62">
        <f t="shared" si="22"/>
        <v>0</v>
      </c>
      <c r="CC23" s="62"/>
      <c r="CD23" s="62">
        <f t="shared" si="22"/>
        <v>0</v>
      </c>
      <c r="CE23" s="62">
        <f t="shared" si="22"/>
        <v>0</v>
      </c>
      <c r="CF23" s="62">
        <f t="shared" ref="CF23:CL24" si="23">$B23</f>
        <v>0</v>
      </c>
      <c r="CG23" s="62">
        <f t="shared" si="23"/>
        <v>0</v>
      </c>
      <c r="CH23" s="62">
        <f t="shared" si="23"/>
        <v>0</v>
      </c>
      <c r="CI23" s="62">
        <f t="shared" si="23"/>
        <v>0</v>
      </c>
      <c r="CJ23" s="62">
        <f t="shared" si="23"/>
        <v>0</v>
      </c>
      <c r="CK23" s="62">
        <f t="shared" si="23"/>
        <v>0</v>
      </c>
      <c r="CL23" s="62">
        <f t="shared" si="23"/>
        <v>0</v>
      </c>
    </row>
    <row r="24" spans="1:90" x14ac:dyDescent="0.3">
      <c r="A24" s="52" t="str">
        <f>HABITATS!A4</f>
        <v>A1.3.2</v>
      </c>
      <c r="B24" s="79">
        <f>HABITATS!C67</f>
        <v>0</v>
      </c>
      <c r="C24" s="62"/>
      <c r="D24" s="62"/>
      <c r="E24" s="62">
        <f t="shared" si="19"/>
        <v>0</v>
      </c>
      <c r="F24" s="62"/>
      <c r="G24" s="62"/>
      <c r="H24" s="62">
        <f t="shared" si="19"/>
        <v>0</v>
      </c>
      <c r="I24" s="62">
        <f t="shared" si="19"/>
        <v>0</v>
      </c>
      <c r="J24" s="62"/>
      <c r="K24" s="62"/>
      <c r="L24" s="62">
        <f t="shared" si="20"/>
        <v>0</v>
      </c>
      <c r="M24" s="62"/>
      <c r="N24" s="62">
        <f t="shared" si="20"/>
        <v>0</v>
      </c>
      <c r="O24" s="62">
        <f t="shared" si="20"/>
        <v>0</v>
      </c>
      <c r="P24" s="62"/>
      <c r="Q24" s="62">
        <f t="shared" si="20"/>
        <v>0</v>
      </c>
      <c r="R24" s="62">
        <f t="shared" si="20"/>
        <v>0</v>
      </c>
      <c r="S24" s="62">
        <f t="shared" si="20"/>
        <v>0</v>
      </c>
      <c r="T24" s="62">
        <f t="shared" si="20"/>
        <v>0</v>
      </c>
      <c r="U24" s="62"/>
      <c r="V24" s="62">
        <f t="shared" si="20"/>
        <v>0</v>
      </c>
      <c r="W24" s="62">
        <f t="shared" si="20"/>
        <v>0</v>
      </c>
      <c r="X24" s="62">
        <f t="shared" si="20"/>
        <v>0</v>
      </c>
      <c r="Y24" s="62">
        <f t="shared" si="20"/>
        <v>0</v>
      </c>
      <c r="Z24" s="62">
        <f t="shared" si="20"/>
        <v>0</v>
      </c>
      <c r="AA24" s="62">
        <f t="shared" si="20"/>
        <v>0</v>
      </c>
      <c r="AB24" s="62"/>
      <c r="AC24" s="62"/>
      <c r="AD24" s="62">
        <f t="shared" si="21"/>
        <v>0</v>
      </c>
      <c r="AE24" s="62">
        <f t="shared" si="21"/>
        <v>0</v>
      </c>
      <c r="AF24" s="62">
        <f t="shared" si="21"/>
        <v>0</v>
      </c>
      <c r="AG24" s="62">
        <f t="shared" si="21"/>
        <v>0</v>
      </c>
      <c r="AH24" s="62">
        <f t="shared" si="21"/>
        <v>0</v>
      </c>
      <c r="AI24" s="62">
        <f t="shared" si="21"/>
        <v>0</v>
      </c>
      <c r="AJ24" s="62">
        <f t="shared" si="21"/>
        <v>0</v>
      </c>
      <c r="AK24" s="62">
        <f t="shared" si="21"/>
        <v>0</v>
      </c>
      <c r="AL24" s="62"/>
      <c r="AM24" s="62">
        <f t="shared" si="21"/>
        <v>0</v>
      </c>
      <c r="AN24" s="62"/>
      <c r="AO24" s="62">
        <f t="shared" si="21"/>
        <v>0</v>
      </c>
      <c r="AP24" s="62">
        <f t="shared" si="21"/>
        <v>0</v>
      </c>
      <c r="AQ24" s="62">
        <f t="shared" si="21"/>
        <v>0</v>
      </c>
      <c r="AR24" s="62"/>
      <c r="AS24" s="62">
        <f t="shared" si="21"/>
        <v>0</v>
      </c>
      <c r="AT24" s="62">
        <f t="shared" si="21"/>
        <v>0</v>
      </c>
      <c r="AU24" s="62">
        <f t="shared" si="21"/>
        <v>0</v>
      </c>
      <c r="AV24" s="62">
        <f t="shared" si="21"/>
        <v>0</v>
      </c>
      <c r="AW24" s="62">
        <f t="shared" si="21"/>
        <v>0</v>
      </c>
      <c r="AX24" s="62">
        <f t="shared" si="21"/>
        <v>0</v>
      </c>
      <c r="AY24" s="62">
        <f t="shared" si="21"/>
        <v>0</v>
      </c>
      <c r="AZ24" s="62">
        <f t="shared" si="21"/>
        <v>0</v>
      </c>
      <c r="BA24" s="62">
        <f t="shared" si="21"/>
        <v>0</v>
      </c>
      <c r="BB24" s="62">
        <f t="shared" si="21"/>
        <v>0</v>
      </c>
      <c r="BC24" s="62">
        <f t="shared" si="21"/>
        <v>0</v>
      </c>
      <c r="BD24" s="62"/>
      <c r="BE24" s="62"/>
      <c r="BF24" s="62">
        <f t="shared" si="21"/>
        <v>0</v>
      </c>
      <c r="BG24" s="62"/>
      <c r="BH24" s="62"/>
      <c r="BI24" s="62"/>
      <c r="BJ24" s="62">
        <f t="shared" si="22"/>
        <v>0</v>
      </c>
      <c r="BK24" s="62">
        <f t="shared" si="22"/>
        <v>0</v>
      </c>
      <c r="BL24" s="62"/>
      <c r="BM24" s="62">
        <f t="shared" si="22"/>
        <v>0</v>
      </c>
      <c r="BN24" s="62">
        <f t="shared" si="22"/>
        <v>0</v>
      </c>
      <c r="BO24" s="62">
        <f t="shared" si="22"/>
        <v>0</v>
      </c>
      <c r="BP24" s="62"/>
      <c r="BQ24" s="62"/>
      <c r="BR24" s="62">
        <f t="shared" si="22"/>
        <v>0</v>
      </c>
      <c r="BS24" s="62">
        <f t="shared" si="22"/>
        <v>0</v>
      </c>
      <c r="BT24" s="62"/>
      <c r="BU24" s="62">
        <f t="shared" si="22"/>
        <v>0</v>
      </c>
      <c r="BV24" s="62"/>
      <c r="BW24" s="62">
        <f t="shared" si="22"/>
        <v>0</v>
      </c>
      <c r="BX24" s="62">
        <f t="shared" si="22"/>
        <v>0</v>
      </c>
      <c r="BY24" s="62">
        <f t="shared" si="22"/>
        <v>0</v>
      </c>
      <c r="BZ24" s="62">
        <f t="shared" si="22"/>
        <v>0</v>
      </c>
      <c r="CA24" s="62">
        <f t="shared" si="22"/>
        <v>0</v>
      </c>
      <c r="CB24" s="62"/>
      <c r="CC24" s="62"/>
      <c r="CD24" s="62">
        <f t="shared" si="22"/>
        <v>0</v>
      </c>
      <c r="CE24" s="62">
        <f t="shared" si="22"/>
        <v>0</v>
      </c>
      <c r="CF24" s="62">
        <f t="shared" si="23"/>
        <v>0</v>
      </c>
      <c r="CG24" s="62"/>
      <c r="CH24" s="62">
        <f t="shared" si="23"/>
        <v>0</v>
      </c>
      <c r="CI24" s="62">
        <f t="shared" si="23"/>
        <v>0</v>
      </c>
      <c r="CJ24" s="62">
        <f t="shared" si="23"/>
        <v>0</v>
      </c>
      <c r="CK24" s="62">
        <f t="shared" si="23"/>
        <v>0</v>
      </c>
      <c r="CL24" s="62"/>
    </row>
    <row r="25" spans="1:90" x14ac:dyDescent="0.3">
      <c r="A25" s="52" t="str">
        <f>HABITATS!A5</f>
        <v>A2.1</v>
      </c>
      <c r="B25" s="79">
        <f>HABITATS!C68</f>
        <v>0</v>
      </c>
      <c r="C25" s="62"/>
      <c r="D25" s="62"/>
      <c r="E25" s="62">
        <f t="shared" si="19"/>
        <v>0</v>
      </c>
      <c r="F25" s="62"/>
      <c r="G25" s="62"/>
      <c r="H25" s="62">
        <f t="shared" si="19"/>
        <v>0</v>
      </c>
      <c r="I25" s="62">
        <f t="shared" si="19"/>
        <v>0</v>
      </c>
      <c r="J25" s="62"/>
      <c r="K25" s="62"/>
      <c r="L25" s="62"/>
      <c r="M25" s="62"/>
      <c r="N25" s="62">
        <f t="shared" si="20"/>
        <v>0</v>
      </c>
      <c r="O25" s="62"/>
      <c r="P25" s="62"/>
      <c r="Q25" s="62">
        <f t="shared" si="20"/>
        <v>0</v>
      </c>
      <c r="R25" s="62">
        <f t="shared" si="20"/>
        <v>0</v>
      </c>
      <c r="S25" s="62"/>
      <c r="T25" s="62"/>
      <c r="U25" s="62">
        <f t="shared" ref="U25:BG29" si="24">$B25</f>
        <v>0</v>
      </c>
      <c r="V25" s="62">
        <f t="shared" si="24"/>
        <v>0</v>
      </c>
      <c r="W25" s="62">
        <f t="shared" si="24"/>
        <v>0</v>
      </c>
      <c r="X25" s="62">
        <f t="shared" si="24"/>
        <v>0</v>
      </c>
      <c r="Y25" s="62">
        <f t="shared" si="24"/>
        <v>0</v>
      </c>
      <c r="Z25" s="62"/>
      <c r="AA25" s="62"/>
      <c r="AB25" s="62"/>
      <c r="AC25" s="62">
        <f t="shared" si="24"/>
        <v>0</v>
      </c>
      <c r="AD25" s="62"/>
      <c r="AE25" s="62">
        <f t="shared" si="24"/>
        <v>0</v>
      </c>
      <c r="AF25" s="62"/>
      <c r="AG25" s="62">
        <f t="shared" si="24"/>
        <v>0</v>
      </c>
      <c r="AH25" s="62"/>
      <c r="AI25" s="62"/>
      <c r="AJ25" s="62"/>
      <c r="AK25" s="62">
        <f t="shared" si="24"/>
        <v>0</v>
      </c>
      <c r="AL25" s="62">
        <f t="shared" si="24"/>
        <v>0</v>
      </c>
      <c r="AM25" s="62">
        <f t="shared" si="24"/>
        <v>0</v>
      </c>
      <c r="AN25" s="62">
        <f t="shared" si="24"/>
        <v>0</v>
      </c>
      <c r="AO25" s="62">
        <f t="shared" si="24"/>
        <v>0</v>
      </c>
      <c r="AP25" s="62">
        <f t="shared" si="24"/>
        <v>0</v>
      </c>
      <c r="AQ25" s="62"/>
      <c r="AR25" s="62"/>
      <c r="AS25" s="62">
        <f t="shared" si="24"/>
        <v>0</v>
      </c>
      <c r="AT25" s="62">
        <f t="shared" si="24"/>
        <v>0</v>
      </c>
      <c r="AU25" s="62"/>
      <c r="AV25" s="62"/>
      <c r="AW25" s="62">
        <f t="shared" si="24"/>
        <v>0</v>
      </c>
      <c r="AX25" s="62">
        <f t="shared" si="24"/>
        <v>0</v>
      </c>
      <c r="AY25" s="62">
        <f t="shared" si="24"/>
        <v>0</v>
      </c>
      <c r="AZ25" s="62"/>
      <c r="BA25" s="62"/>
      <c r="BB25" s="62">
        <f t="shared" si="24"/>
        <v>0</v>
      </c>
      <c r="BC25" s="62">
        <f t="shared" si="24"/>
        <v>0</v>
      </c>
      <c r="BD25" s="62"/>
      <c r="BE25" s="62"/>
      <c r="BF25" s="62"/>
      <c r="BG25" s="62"/>
      <c r="BH25" s="62"/>
      <c r="BI25" s="62"/>
      <c r="BJ25" s="62">
        <f t="shared" ref="BI25:CA28" si="25">$B25</f>
        <v>0</v>
      </c>
      <c r="BK25" s="62"/>
      <c r="BL25" s="62"/>
      <c r="BM25" s="62"/>
      <c r="BN25" s="62">
        <f t="shared" si="22"/>
        <v>0</v>
      </c>
      <c r="BO25" s="62"/>
      <c r="BP25" s="62">
        <f t="shared" si="22"/>
        <v>0</v>
      </c>
      <c r="BQ25" s="62"/>
      <c r="BR25" s="62">
        <f t="shared" si="22"/>
        <v>0</v>
      </c>
      <c r="BS25" s="62">
        <f t="shared" si="22"/>
        <v>0</v>
      </c>
      <c r="BT25" s="62">
        <f t="shared" si="22"/>
        <v>0</v>
      </c>
      <c r="BU25" s="62">
        <f t="shared" si="22"/>
        <v>0</v>
      </c>
      <c r="BV25" s="62">
        <f t="shared" si="22"/>
        <v>0</v>
      </c>
      <c r="BW25" s="62">
        <f t="shared" si="22"/>
        <v>0</v>
      </c>
      <c r="BX25" s="62">
        <f t="shared" si="22"/>
        <v>0</v>
      </c>
      <c r="BY25" s="62">
        <f t="shared" si="22"/>
        <v>0</v>
      </c>
      <c r="BZ25" s="62">
        <f t="shared" si="22"/>
        <v>0</v>
      </c>
      <c r="CA25" s="62">
        <f t="shared" si="22"/>
        <v>0</v>
      </c>
      <c r="CB25" s="62">
        <f t="shared" si="22"/>
        <v>0</v>
      </c>
      <c r="CC25" s="62"/>
      <c r="CD25" s="62"/>
      <c r="CE25" s="62"/>
      <c r="CF25" s="62"/>
      <c r="CG25" s="62">
        <f t="shared" ref="CG25:CG30" si="26">$B25</f>
        <v>0</v>
      </c>
      <c r="CH25" s="62"/>
      <c r="CI25" s="62"/>
      <c r="CJ25" s="62"/>
      <c r="CK25" s="62"/>
      <c r="CL25" s="62"/>
    </row>
    <row r="26" spans="1:90" x14ac:dyDescent="0.3">
      <c r="A26" s="52" t="str">
        <f>HABITATS!A6</f>
        <v>A3.1</v>
      </c>
      <c r="B26" s="79">
        <f>HABITATS!C69</f>
        <v>6.0999999999999999E-2</v>
      </c>
      <c r="C26" s="62"/>
      <c r="D26" s="62"/>
      <c r="E26" s="62">
        <f t="shared" si="19"/>
        <v>6.0999999999999999E-2</v>
      </c>
      <c r="F26" s="62"/>
      <c r="G26" s="62"/>
      <c r="H26" s="62"/>
      <c r="I26" s="62">
        <f t="shared" si="19"/>
        <v>6.0999999999999999E-2</v>
      </c>
      <c r="J26" s="62">
        <f t="shared" si="19"/>
        <v>6.0999999999999999E-2</v>
      </c>
      <c r="K26" s="62"/>
      <c r="L26" s="62"/>
      <c r="M26" s="62"/>
      <c r="N26" s="62"/>
      <c r="O26" s="62"/>
      <c r="P26" s="62"/>
      <c r="Q26" s="62"/>
      <c r="R26" s="62">
        <f t="shared" si="20"/>
        <v>6.0999999999999999E-2</v>
      </c>
      <c r="S26" s="62"/>
      <c r="T26" s="62">
        <f t="shared" si="20"/>
        <v>6.0999999999999999E-2</v>
      </c>
      <c r="U26" s="62">
        <f t="shared" si="24"/>
        <v>6.0999999999999999E-2</v>
      </c>
      <c r="V26" s="62">
        <f t="shared" si="24"/>
        <v>6.0999999999999999E-2</v>
      </c>
      <c r="W26" s="62">
        <f t="shared" si="24"/>
        <v>6.0999999999999999E-2</v>
      </c>
      <c r="X26" s="62"/>
      <c r="Y26" s="62">
        <f t="shared" si="24"/>
        <v>6.0999999999999999E-2</v>
      </c>
      <c r="Z26" s="62"/>
      <c r="AA26" s="62"/>
      <c r="AB26" s="62"/>
      <c r="AC26" s="62">
        <f t="shared" si="24"/>
        <v>6.0999999999999999E-2</v>
      </c>
      <c r="AD26" s="62"/>
      <c r="AE26" s="62"/>
      <c r="AF26" s="62"/>
      <c r="AG26" s="62"/>
      <c r="AH26" s="62"/>
      <c r="AI26" s="62"/>
      <c r="AJ26" s="62"/>
      <c r="AK26" s="62">
        <f t="shared" si="24"/>
        <v>6.0999999999999999E-2</v>
      </c>
      <c r="AL26" s="62"/>
      <c r="AM26" s="62">
        <f t="shared" si="24"/>
        <v>6.0999999999999999E-2</v>
      </c>
      <c r="AN26" s="62"/>
      <c r="AO26" s="62">
        <f t="shared" si="24"/>
        <v>6.0999999999999999E-2</v>
      </c>
      <c r="AP26" s="62"/>
      <c r="AQ26" s="62"/>
      <c r="AR26" s="62"/>
      <c r="AS26" s="62">
        <f t="shared" si="24"/>
        <v>6.0999999999999999E-2</v>
      </c>
      <c r="AT26" s="62"/>
      <c r="AU26" s="62"/>
      <c r="AV26" s="62"/>
      <c r="AW26" s="62"/>
      <c r="AX26" s="62"/>
      <c r="AY26" s="62"/>
      <c r="AZ26" s="62"/>
      <c r="BA26" s="62"/>
      <c r="BB26" s="62"/>
      <c r="BC26" s="62"/>
      <c r="BD26" s="62"/>
      <c r="BE26" s="62"/>
      <c r="BF26" s="62">
        <f t="shared" si="24"/>
        <v>6.0999999999999999E-2</v>
      </c>
      <c r="BG26" s="62"/>
      <c r="BH26" s="62"/>
      <c r="BI26" s="62"/>
      <c r="BJ26" s="62">
        <f t="shared" si="25"/>
        <v>6.0999999999999999E-2</v>
      </c>
      <c r="BK26" s="62">
        <f t="shared" si="25"/>
        <v>6.0999999999999999E-2</v>
      </c>
      <c r="BL26" s="62"/>
      <c r="BM26" s="62">
        <f t="shared" si="22"/>
        <v>6.0999999999999999E-2</v>
      </c>
      <c r="BN26" s="62">
        <f t="shared" si="22"/>
        <v>6.0999999999999999E-2</v>
      </c>
      <c r="BO26" s="62">
        <f t="shared" si="22"/>
        <v>6.0999999999999999E-2</v>
      </c>
      <c r="BP26" s="62"/>
      <c r="BQ26" s="62">
        <f t="shared" si="22"/>
        <v>6.0999999999999999E-2</v>
      </c>
      <c r="BR26" s="62">
        <f t="shared" si="22"/>
        <v>6.0999999999999999E-2</v>
      </c>
      <c r="BS26" s="62">
        <f t="shared" si="22"/>
        <v>6.0999999999999999E-2</v>
      </c>
      <c r="BT26" s="62"/>
      <c r="BU26" s="62">
        <f t="shared" si="22"/>
        <v>6.0999999999999999E-2</v>
      </c>
      <c r="BV26" s="62"/>
      <c r="BW26" s="62">
        <f t="shared" si="22"/>
        <v>6.0999999999999999E-2</v>
      </c>
      <c r="BX26" s="62"/>
      <c r="BY26" s="62"/>
      <c r="BZ26" s="62"/>
      <c r="CA26" s="62"/>
      <c r="CB26" s="62"/>
      <c r="CC26" s="62">
        <f t="shared" ref="CC26:CK30" si="27">$B26</f>
        <v>6.0999999999999999E-2</v>
      </c>
      <c r="CD26" s="62"/>
      <c r="CE26" s="62">
        <f t="shared" si="27"/>
        <v>6.0999999999999999E-2</v>
      </c>
      <c r="CF26" s="62"/>
      <c r="CG26" s="62">
        <f t="shared" si="26"/>
        <v>6.0999999999999999E-2</v>
      </c>
      <c r="CH26" s="62"/>
      <c r="CI26" s="62"/>
      <c r="CJ26" s="62">
        <f t="shared" si="27"/>
        <v>6.0999999999999999E-2</v>
      </c>
      <c r="CK26" s="62">
        <f t="shared" si="27"/>
        <v>6.0999999999999999E-2</v>
      </c>
      <c r="CL26" s="62"/>
    </row>
    <row r="27" spans="1:90" x14ac:dyDescent="0.3">
      <c r="A27" s="52" t="str">
        <f>HABITATS!A7</f>
        <v>B2.2</v>
      </c>
      <c r="B27" s="79">
        <f>HABITATS!C70</f>
        <v>0</v>
      </c>
      <c r="C27" s="62"/>
      <c r="D27" s="62"/>
      <c r="E27" s="62">
        <f t="shared" si="19"/>
        <v>0</v>
      </c>
      <c r="F27" s="62"/>
      <c r="G27" s="62">
        <f t="shared" si="19"/>
        <v>0</v>
      </c>
      <c r="H27" s="62"/>
      <c r="I27" s="62"/>
      <c r="J27" s="62"/>
      <c r="K27" s="62"/>
      <c r="L27" s="62">
        <f t="shared" si="20"/>
        <v>0</v>
      </c>
      <c r="M27" s="62"/>
      <c r="N27" s="62">
        <f t="shared" si="20"/>
        <v>0</v>
      </c>
      <c r="O27" s="62">
        <f t="shared" si="20"/>
        <v>0</v>
      </c>
      <c r="P27" s="62"/>
      <c r="Q27" s="62"/>
      <c r="R27" s="62"/>
      <c r="S27" s="62"/>
      <c r="T27" s="62"/>
      <c r="U27" s="62"/>
      <c r="V27" s="62"/>
      <c r="W27" s="62">
        <f t="shared" si="24"/>
        <v>0</v>
      </c>
      <c r="X27" s="62">
        <f t="shared" si="24"/>
        <v>0</v>
      </c>
      <c r="Y27" s="62">
        <f t="shared" si="24"/>
        <v>0</v>
      </c>
      <c r="Z27" s="62">
        <f t="shared" si="24"/>
        <v>0</v>
      </c>
      <c r="AA27" s="62"/>
      <c r="AB27" s="62">
        <f t="shared" si="24"/>
        <v>0</v>
      </c>
      <c r="AC27" s="62"/>
      <c r="AD27" s="62"/>
      <c r="AE27" s="62">
        <f t="shared" si="24"/>
        <v>0</v>
      </c>
      <c r="AF27" s="62">
        <f t="shared" si="24"/>
        <v>0</v>
      </c>
      <c r="AG27" s="62">
        <f t="shared" si="24"/>
        <v>0</v>
      </c>
      <c r="AH27" s="62"/>
      <c r="AI27" s="62">
        <f t="shared" si="24"/>
        <v>0</v>
      </c>
      <c r="AJ27" s="62"/>
      <c r="AK27" s="62"/>
      <c r="AL27" s="62">
        <f t="shared" si="24"/>
        <v>0</v>
      </c>
      <c r="AM27" s="62"/>
      <c r="AN27" s="62">
        <f t="shared" si="24"/>
        <v>0</v>
      </c>
      <c r="AO27" s="62">
        <f t="shared" si="24"/>
        <v>0</v>
      </c>
      <c r="AP27" s="62">
        <f t="shared" si="24"/>
        <v>0</v>
      </c>
      <c r="AQ27" s="62"/>
      <c r="AR27" s="62"/>
      <c r="AS27" s="62"/>
      <c r="AT27" s="62">
        <f t="shared" si="24"/>
        <v>0</v>
      </c>
      <c r="AU27" s="62"/>
      <c r="AV27" s="62">
        <f t="shared" si="24"/>
        <v>0</v>
      </c>
      <c r="AW27" s="62">
        <f t="shared" si="24"/>
        <v>0</v>
      </c>
      <c r="AX27" s="62"/>
      <c r="AY27" s="62"/>
      <c r="AZ27" s="62">
        <f t="shared" si="24"/>
        <v>0</v>
      </c>
      <c r="BA27" s="62">
        <f t="shared" si="24"/>
        <v>0</v>
      </c>
      <c r="BB27" s="62">
        <f t="shared" si="24"/>
        <v>0</v>
      </c>
      <c r="BC27" s="62">
        <f t="shared" si="24"/>
        <v>0</v>
      </c>
      <c r="BD27" s="62">
        <f t="shared" si="24"/>
        <v>0</v>
      </c>
      <c r="BE27" s="62">
        <f t="shared" si="24"/>
        <v>0</v>
      </c>
      <c r="BF27" s="62">
        <f t="shared" si="24"/>
        <v>0</v>
      </c>
      <c r="BG27" s="62">
        <f t="shared" si="24"/>
        <v>0</v>
      </c>
      <c r="BH27" s="62"/>
      <c r="BI27" s="62"/>
      <c r="BJ27" s="62"/>
      <c r="BK27" s="62">
        <f t="shared" si="25"/>
        <v>0</v>
      </c>
      <c r="BL27" s="62">
        <f t="shared" si="25"/>
        <v>0</v>
      </c>
      <c r="BM27" s="62">
        <f t="shared" si="25"/>
        <v>0</v>
      </c>
      <c r="BN27" s="62"/>
      <c r="BO27" s="62"/>
      <c r="BP27" s="62"/>
      <c r="BQ27" s="62">
        <f t="shared" si="25"/>
        <v>0</v>
      </c>
      <c r="BR27" s="62"/>
      <c r="BS27" s="62"/>
      <c r="BT27" s="62">
        <f t="shared" si="25"/>
        <v>0</v>
      </c>
      <c r="BU27" s="62"/>
      <c r="BV27" s="62">
        <f t="shared" si="25"/>
        <v>0</v>
      </c>
      <c r="BW27" s="62">
        <f t="shared" si="25"/>
        <v>0</v>
      </c>
      <c r="BX27" s="62">
        <f t="shared" si="25"/>
        <v>0</v>
      </c>
      <c r="BY27" s="62">
        <f t="shared" si="25"/>
        <v>0</v>
      </c>
      <c r="BZ27" s="62">
        <f t="shared" si="25"/>
        <v>0</v>
      </c>
      <c r="CA27" s="62">
        <f t="shared" si="25"/>
        <v>0</v>
      </c>
      <c r="CB27" s="62"/>
      <c r="CC27" s="62">
        <f t="shared" si="27"/>
        <v>0</v>
      </c>
      <c r="CD27" s="62">
        <f t="shared" si="27"/>
        <v>0</v>
      </c>
      <c r="CE27" s="62">
        <f t="shared" si="27"/>
        <v>0</v>
      </c>
      <c r="CF27" s="62"/>
      <c r="CG27" s="62">
        <f t="shared" si="26"/>
        <v>0</v>
      </c>
      <c r="CH27" s="62">
        <f t="shared" si="27"/>
        <v>0</v>
      </c>
      <c r="CI27" s="62"/>
      <c r="CJ27" s="62">
        <f t="shared" si="27"/>
        <v>0</v>
      </c>
      <c r="CK27" s="62">
        <f t="shared" si="27"/>
        <v>0</v>
      </c>
      <c r="CL27" s="62"/>
    </row>
    <row r="28" spans="1:90" x14ac:dyDescent="0.3">
      <c r="A28" s="52" t="str">
        <f>HABITATS!A8</f>
        <v>B6</v>
      </c>
      <c r="B28" s="79">
        <f>HABITATS!C71</f>
        <v>0</v>
      </c>
      <c r="C28" s="62"/>
      <c r="D28" s="62"/>
      <c r="E28" s="62">
        <f t="shared" si="19"/>
        <v>0</v>
      </c>
      <c r="F28" s="62"/>
      <c r="G28" s="62">
        <f t="shared" si="19"/>
        <v>0</v>
      </c>
      <c r="H28" s="62"/>
      <c r="I28" s="62"/>
      <c r="J28" s="62"/>
      <c r="K28" s="62"/>
      <c r="L28" s="62">
        <f t="shared" si="20"/>
        <v>0</v>
      </c>
      <c r="M28" s="62"/>
      <c r="N28" s="62">
        <f t="shared" si="20"/>
        <v>0</v>
      </c>
      <c r="O28" s="62">
        <f t="shared" si="20"/>
        <v>0</v>
      </c>
      <c r="P28" s="62"/>
      <c r="Q28" s="62"/>
      <c r="R28" s="62"/>
      <c r="S28" s="62"/>
      <c r="T28" s="62"/>
      <c r="U28" s="62"/>
      <c r="V28" s="62"/>
      <c r="W28" s="62">
        <f t="shared" si="24"/>
        <v>0</v>
      </c>
      <c r="X28" s="62"/>
      <c r="Y28" s="62">
        <f t="shared" si="24"/>
        <v>0</v>
      </c>
      <c r="Z28" s="62">
        <f t="shared" si="24"/>
        <v>0</v>
      </c>
      <c r="AA28" s="62"/>
      <c r="AB28" s="62">
        <f t="shared" si="24"/>
        <v>0</v>
      </c>
      <c r="AC28" s="62"/>
      <c r="AD28" s="62"/>
      <c r="AE28" s="62">
        <f t="shared" si="24"/>
        <v>0</v>
      </c>
      <c r="AF28" s="62">
        <f t="shared" si="24"/>
        <v>0</v>
      </c>
      <c r="AG28" s="62"/>
      <c r="AH28" s="62"/>
      <c r="AI28" s="62">
        <f t="shared" si="24"/>
        <v>0</v>
      </c>
      <c r="AJ28" s="62"/>
      <c r="AK28" s="62"/>
      <c r="AL28" s="62">
        <f t="shared" si="24"/>
        <v>0</v>
      </c>
      <c r="AM28" s="62"/>
      <c r="AN28" s="62">
        <f t="shared" si="24"/>
        <v>0</v>
      </c>
      <c r="AO28" s="62">
        <f t="shared" si="24"/>
        <v>0</v>
      </c>
      <c r="AP28" s="62">
        <f t="shared" si="24"/>
        <v>0</v>
      </c>
      <c r="AQ28" s="62"/>
      <c r="AR28" s="62"/>
      <c r="AS28" s="62"/>
      <c r="AT28" s="62">
        <f t="shared" si="24"/>
        <v>0</v>
      </c>
      <c r="AU28" s="62"/>
      <c r="AV28" s="62"/>
      <c r="AW28" s="62">
        <f t="shared" si="24"/>
        <v>0</v>
      </c>
      <c r="AX28" s="62"/>
      <c r="AY28" s="62"/>
      <c r="AZ28" s="62">
        <f t="shared" si="24"/>
        <v>0</v>
      </c>
      <c r="BA28" s="62">
        <f t="shared" si="24"/>
        <v>0</v>
      </c>
      <c r="BB28" s="62">
        <f t="shared" si="24"/>
        <v>0</v>
      </c>
      <c r="BC28" s="62">
        <f t="shared" si="24"/>
        <v>0</v>
      </c>
      <c r="BD28" s="62">
        <f t="shared" si="24"/>
        <v>0</v>
      </c>
      <c r="BE28" s="62">
        <f t="shared" si="24"/>
        <v>0</v>
      </c>
      <c r="BF28" s="62">
        <f t="shared" si="24"/>
        <v>0</v>
      </c>
      <c r="BG28" s="62">
        <f t="shared" si="24"/>
        <v>0</v>
      </c>
      <c r="BH28" s="62"/>
      <c r="BI28" s="62">
        <f t="shared" si="25"/>
        <v>0</v>
      </c>
      <c r="BJ28" s="62"/>
      <c r="BK28" s="62">
        <f t="shared" si="25"/>
        <v>0</v>
      </c>
      <c r="BL28" s="62">
        <f t="shared" si="25"/>
        <v>0</v>
      </c>
      <c r="BM28" s="62">
        <f t="shared" si="25"/>
        <v>0</v>
      </c>
      <c r="BN28" s="62"/>
      <c r="BO28" s="62"/>
      <c r="BP28" s="62"/>
      <c r="BQ28" s="62">
        <f t="shared" si="25"/>
        <v>0</v>
      </c>
      <c r="BR28" s="62"/>
      <c r="BS28" s="62"/>
      <c r="BT28" s="62">
        <f t="shared" si="25"/>
        <v>0</v>
      </c>
      <c r="BU28" s="62"/>
      <c r="BV28" s="62">
        <f t="shared" si="25"/>
        <v>0</v>
      </c>
      <c r="BW28" s="62">
        <f t="shared" si="25"/>
        <v>0</v>
      </c>
      <c r="BX28" s="62">
        <f t="shared" si="25"/>
        <v>0</v>
      </c>
      <c r="BY28" s="62">
        <f t="shared" si="25"/>
        <v>0</v>
      </c>
      <c r="BZ28" s="62">
        <f t="shared" si="25"/>
        <v>0</v>
      </c>
      <c r="CA28" s="62"/>
      <c r="CB28" s="62"/>
      <c r="CC28" s="62">
        <f t="shared" si="27"/>
        <v>0</v>
      </c>
      <c r="CD28" s="62">
        <f t="shared" si="27"/>
        <v>0</v>
      </c>
      <c r="CE28" s="62">
        <f t="shared" si="27"/>
        <v>0</v>
      </c>
      <c r="CF28" s="62"/>
      <c r="CG28" s="62">
        <f t="shared" si="26"/>
        <v>0</v>
      </c>
      <c r="CH28" s="62">
        <f t="shared" si="27"/>
        <v>0</v>
      </c>
      <c r="CI28" s="62"/>
      <c r="CJ28" s="62">
        <f t="shared" si="27"/>
        <v>0</v>
      </c>
      <c r="CK28" s="62">
        <f t="shared" si="27"/>
        <v>0</v>
      </c>
      <c r="CL28" s="62"/>
    </row>
    <row r="29" spans="1:90" x14ac:dyDescent="0.3">
      <c r="A29" s="52" t="str">
        <f>HABITATS!A9</f>
        <v>C3.1</v>
      </c>
      <c r="B29" s="79">
        <f>HABITATS!C72</f>
        <v>0</v>
      </c>
      <c r="C29" s="62"/>
      <c r="D29" s="62"/>
      <c r="E29" s="62">
        <f t="shared" si="19"/>
        <v>0</v>
      </c>
      <c r="F29" s="62"/>
      <c r="G29" s="62"/>
      <c r="H29" s="62"/>
      <c r="I29" s="62"/>
      <c r="J29" s="62"/>
      <c r="K29" s="62"/>
      <c r="L29" s="62"/>
      <c r="M29" s="62"/>
      <c r="N29" s="62">
        <f t="shared" si="20"/>
        <v>0</v>
      </c>
      <c r="O29" s="62">
        <f t="shared" si="20"/>
        <v>0</v>
      </c>
      <c r="P29" s="62"/>
      <c r="Q29" s="62"/>
      <c r="R29" s="62"/>
      <c r="S29" s="62"/>
      <c r="T29" s="62"/>
      <c r="U29" s="62"/>
      <c r="V29" s="62"/>
      <c r="W29" s="62"/>
      <c r="X29" s="62"/>
      <c r="Y29" s="62"/>
      <c r="Z29" s="62"/>
      <c r="AA29" s="62"/>
      <c r="AB29" s="62"/>
      <c r="AC29" s="62"/>
      <c r="AD29" s="62"/>
      <c r="AE29" s="62"/>
      <c r="AF29" s="62">
        <f t="shared" si="24"/>
        <v>0</v>
      </c>
      <c r="AG29" s="62"/>
      <c r="AH29" s="62"/>
      <c r="AI29" s="62"/>
      <c r="AJ29" s="62"/>
      <c r="AK29" s="62"/>
      <c r="AL29" s="62"/>
      <c r="AM29" s="62"/>
      <c r="AN29" s="62"/>
      <c r="AO29" s="62"/>
      <c r="AP29" s="62"/>
      <c r="AQ29" s="62"/>
      <c r="AR29" s="62"/>
      <c r="AS29" s="62"/>
      <c r="AT29" s="62"/>
      <c r="AU29" s="62"/>
      <c r="AV29" s="62"/>
      <c r="AW29" s="62"/>
      <c r="AX29" s="62"/>
      <c r="AY29" s="62"/>
      <c r="AZ29" s="62"/>
      <c r="BA29" s="62">
        <f t="shared" si="24"/>
        <v>0</v>
      </c>
      <c r="BB29" s="62">
        <f t="shared" si="24"/>
        <v>0</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HABITATS!C73</f>
        <v>0</v>
      </c>
      <c r="C30" s="62"/>
      <c r="D30" s="62"/>
      <c r="E30" s="62">
        <f t="shared" si="19"/>
        <v>0</v>
      </c>
      <c r="F30" s="62">
        <f t="shared" si="19"/>
        <v>0</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8">$B30</f>
        <v>0</v>
      </c>
      <c r="BA30" s="62"/>
      <c r="BB30" s="62"/>
      <c r="BC30" s="62">
        <f t="shared" si="28"/>
        <v>0</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6"/>
        <v>0</v>
      </c>
      <c r="CH30" s="62"/>
      <c r="CI30" s="62">
        <f t="shared" si="27"/>
        <v>0</v>
      </c>
      <c r="CJ30" s="62">
        <f t="shared" si="27"/>
        <v>0</v>
      </c>
      <c r="CK30" s="62">
        <f t="shared" si="27"/>
        <v>0</v>
      </c>
      <c r="CL30" s="62"/>
    </row>
    <row r="31" spans="1:90" x14ac:dyDescent="0.3">
      <c r="A31" s="52" t="str">
        <f>HABITATS!A11</f>
        <v>I2.1</v>
      </c>
      <c r="B31" s="79">
        <f>HABITATS!C74</f>
        <v>4.6390000000000002</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8"/>
        <v>4.6390000000000002</v>
      </c>
      <c r="BD31" s="62"/>
      <c r="BE31" s="62"/>
      <c r="BF31" s="62"/>
      <c r="BG31" s="62"/>
      <c r="BH31" s="62">
        <f t="shared" si="28"/>
        <v>4.6390000000000002</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HABITATS!C75</f>
        <v>9.5069999999999997</v>
      </c>
      <c r="C32" s="62"/>
      <c r="D32" s="62"/>
      <c r="E32" s="62">
        <f t="shared" ref="E32:J36" si="29">$B32</f>
        <v>9.5069999999999997</v>
      </c>
      <c r="F32" s="62"/>
      <c r="G32" s="62"/>
      <c r="H32" s="62"/>
      <c r="I32" s="62"/>
      <c r="J32" s="62"/>
      <c r="K32" s="62"/>
      <c r="L32" s="62">
        <f t="shared" ref="L32:BG32" si="30">$B32</f>
        <v>9.5069999999999997</v>
      </c>
      <c r="M32" s="62"/>
      <c r="N32" s="62">
        <f t="shared" si="30"/>
        <v>9.5069999999999997</v>
      </c>
      <c r="O32" s="62">
        <f t="shared" si="30"/>
        <v>9.5069999999999997</v>
      </c>
      <c r="P32" s="62"/>
      <c r="Q32" s="62"/>
      <c r="R32" s="62"/>
      <c r="S32" s="62"/>
      <c r="T32" s="62"/>
      <c r="U32" s="62">
        <f t="shared" si="30"/>
        <v>9.5069999999999997</v>
      </c>
      <c r="V32" s="62"/>
      <c r="W32" s="62">
        <f t="shared" si="30"/>
        <v>9.5069999999999997</v>
      </c>
      <c r="X32" s="62">
        <f t="shared" si="30"/>
        <v>9.5069999999999997</v>
      </c>
      <c r="Y32" s="62">
        <f t="shared" si="30"/>
        <v>9.5069999999999997</v>
      </c>
      <c r="Z32" s="62">
        <f t="shared" si="30"/>
        <v>9.5069999999999997</v>
      </c>
      <c r="AA32" s="62"/>
      <c r="AB32" s="62">
        <f>($B32)/100*3</f>
        <v>0.28521000000000002</v>
      </c>
      <c r="AC32" s="62">
        <f t="shared" si="30"/>
        <v>9.5069999999999997</v>
      </c>
      <c r="AD32" s="62"/>
      <c r="AE32" s="62">
        <f t="shared" si="30"/>
        <v>9.5069999999999997</v>
      </c>
      <c r="AF32" s="62">
        <f t="shared" si="30"/>
        <v>9.5069999999999997</v>
      </c>
      <c r="AG32" s="62"/>
      <c r="AH32" s="62">
        <f>($B32)/100*3</f>
        <v>0.28521000000000002</v>
      </c>
      <c r="AI32" s="62">
        <f t="shared" si="30"/>
        <v>9.5069999999999997</v>
      </c>
      <c r="AJ32" s="62"/>
      <c r="AK32" s="62"/>
      <c r="AL32" s="62"/>
      <c r="AM32" s="62"/>
      <c r="AN32" s="62"/>
      <c r="AO32" s="62">
        <f t="shared" si="30"/>
        <v>9.5069999999999997</v>
      </c>
      <c r="AP32" s="62">
        <f t="shared" si="30"/>
        <v>9.5069999999999997</v>
      </c>
      <c r="AQ32" s="62"/>
      <c r="AR32" s="62">
        <f t="shared" si="30"/>
        <v>9.5069999999999997</v>
      </c>
      <c r="AS32" s="62"/>
      <c r="AT32" s="62">
        <f t="shared" si="30"/>
        <v>9.5069999999999997</v>
      </c>
      <c r="AU32" s="62"/>
      <c r="AV32" s="62">
        <f t="shared" si="30"/>
        <v>9.5069999999999997</v>
      </c>
      <c r="AW32" s="62">
        <f t="shared" si="30"/>
        <v>9.5069999999999997</v>
      </c>
      <c r="AX32" s="62"/>
      <c r="AY32" s="62"/>
      <c r="AZ32" s="62">
        <f t="shared" si="30"/>
        <v>9.5069999999999997</v>
      </c>
      <c r="BA32" s="62">
        <f t="shared" si="30"/>
        <v>9.5069999999999997</v>
      </c>
      <c r="BB32" s="62">
        <f t="shared" si="30"/>
        <v>9.5069999999999997</v>
      </c>
      <c r="BC32" s="62"/>
      <c r="BD32" s="62">
        <f t="shared" si="30"/>
        <v>9.5069999999999997</v>
      </c>
      <c r="BE32" s="62">
        <f t="shared" si="30"/>
        <v>9.5069999999999997</v>
      </c>
      <c r="BF32" s="62">
        <f t="shared" si="30"/>
        <v>9.5069999999999997</v>
      </c>
      <c r="BG32" s="62">
        <f t="shared" si="30"/>
        <v>9.5069999999999997</v>
      </c>
      <c r="BH32" s="62"/>
      <c r="BI32" s="62"/>
      <c r="BJ32" s="62"/>
      <c r="BK32" s="62"/>
      <c r="BL32" s="62">
        <f t="shared" ref="BL32:CL38" si="31">$B32</f>
        <v>9.5069999999999997</v>
      </c>
      <c r="BM32" s="62">
        <f t="shared" si="31"/>
        <v>9.5069999999999997</v>
      </c>
      <c r="BN32" s="62"/>
      <c r="BO32" s="62"/>
      <c r="BP32" s="62">
        <f t="shared" si="31"/>
        <v>9.5069999999999997</v>
      </c>
      <c r="BQ32" s="62">
        <f t="shared" si="31"/>
        <v>9.5069999999999997</v>
      </c>
      <c r="BR32" s="62"/>
      <c r="BS32" s="62"/>
      <c r="BT32" s="62">
        <f t="shared" si="31"/>
        <v>9.5069999999999997</v>
      </c>
      <c r="BU32" s="62"/>
      <c r="BV32" s="62">
        <f t="shared" si="31"/>
        <v>9.5069999999999997</v>
      </c>
      <c r="BW32" s="62">
        <f t="shared" si="31"/>
        <v>9.5069999999999997</v>
      </c>
      <c r="BX32" s="62">
        <f t="shared" si="31"/>
        <v>9.5069999999999997</v>
      </c>
      <c r="BY32" s="62">
        <f t="shared" si="31"/>
        <v>9.5069999999999997</v>
      </c>
      <c r="BZ32" s="62"/>
      <c r="CA32" s="62"/>
      <c r="CB32" s="62"/>
      <c r="CC32" s="62"/>
      <c r="CD32" s="62"/>
      <c r="CE32" s="62"/>
      <c r="CF32" s="62"/>
      <c r="CG32" s="62">
        <f t="shared" ref="CG32" si="32">$B32</f>
        <v>9.5069999999999997</v>
      </c>
      <c r="CH32" s="62"/>
      <c r="CI32" s="62"/>
      <c r="CJ32" s="62">
        <f t="shared" si="31"/>
        <v>9.5069999999999997</v>
      </c>
      <c r="CK32" s="62">
        <f t="shared" si="31"/>
        <v>9.5069999999999997</v>
      </c>
      <c r="CL32" s="62"/>
    </row>
    <row r="33" spans="1:90" x14ac:dyDescent="0.3">
      <c r="A33" s="52" t="str">
        <f>HABITATS!A13</f>
        <v>J1.3</v>
      </c>
      <c r="B33" s="79">
        <f>HABITATS!C76</f>
        <v>0</v>
      </c>
      <c r="C33" s="62"/>
      <c r="D33" s="62"/>
      <c r="E33" s="62">
        <f t="shared" si="29"/>
        <v>0</v>
      </c>
      <c r="F33" s="62"/>
      <c r="G33" s="62"/>
      <c r="H33" s="62"/>
      <c r="I33" s="62"/>
      <c r="J33" s="62"/>
      <c r="K33" s="62">
        <f t="shared" ref="K33:BH36" si="33">$B33</f>
        <v>0</v>
      </c>
      <c r="L33" s="62">
        <f t="shared" si="33"/>
        <v>0</v>
      </c>
      <c r="M33" s="62">
        <f t="shared" si="33"/>
        <v>0</v>
      </c>
      <c r="N33" s="62">
        <f t="shared" si="33"/>
        <v>0</v>
      </c>
      <c r="O33" s="62">
        <f t="shared" si="33"/>
        <v>0</v>
      </c>
      <c r="P33" s="62"/>
      <c r="Q33" s="62"/>
      <c r="R33" s="62">
        <f t="shared" si="33"/>
        <v>0</v>
      </c>
      <c r="S33" s="62">
        <f t="shared" si="33"/>
        <v>0</v>
      </c>
      <c r="T33" s="62">
        <f t="shared" si="33"/>
        <v>0</v>
      </c>
      <c r="U33" s="62">
        <f t="shared" si="33"/>
        <v>0</v>
      </c>
      <c r="V33" s="62">
        <f t="shared" si="33"/>
        <v>0</v>
      </c>
      <c r="W33" s="62">
        <f t="shared" si="33"/>
        <v>0</v>
      </c>
      <c r="X33" s="62">
        <f t="shared" si="33"/>
        <v>0</v>
      </c>
      <c r="Y33" s="62">
        <f t="shared" si="33"/>
        <v>0</v>
      </c>
      <c r="Z33" s="62">
        <f t="shared" si="33"/>
        <v>0</v>
      </c>
      <c r="AA33" s="62"/>
      <c r="AB33" s="62">
        <f t="shared" si="33"/>
        <v>0</v>
      </c>
      <c r="AC33" s="62">
        <f t="shared" si="33"/>
        <v>0</v>
      </c>
      <c r="AD33" s="62"/>
      <c r="AE33" s="62">
        <f t="shared" si="33"/>
        <v>0</v>
      </c>
      <c r="AF33" s="62">
        <f t="shared" si="33"/>
        <v>0</v>
      </c>
      <c r="AG33" s="62"/>
      <c r="AH33" s="62">
        <f t="shared" si="33"/>
        <v>0</v>
      </c>
      <c r="AI33" s="62">
        <f t="shared" si="33"/>
        <v>0</v>
      </c>
      <c r="AJ33" s="62"/>
      <c r="AK33" s="62">
        <f t="shared" si="33"/>
        <v>0</v>
      </c>
      <c r="AL33" s="62">
        <f t="shared" si="33"/>
        <v>0</v>
      </c>
      <c r="AM33" s="62">
        <f t="shared" si="33"/>
        <v>0</v>
      </c>
      <c r="AN33" s="62"/>
      <c r="AO33" s="62">
        <f t="shared" si="33"/>
        <v>0</v>
      </c>
      <c r="AP33" s="62">
        <f t="shared" si="33"/>
        <v>0</v>
      </c>
      <c r="AQ33" s="62">
        <f t="shared" si="33"/>
        <v>0</v>
      </c>
      <c r="AR33" s="62">
        <f t="shared" si="33"/>
        <v>0</v>
      </c>
      <c r="AS33" s="62">
        <f t="shared" si="33"/>
        <v>0</v>
      </c>
      <c r="AT33" s="62">
        <f t="shared" si="33"/>
        <v>0</v>
      </c>
      <c r="AU33" s="62">
        <f t="shared" si="33"/>
        <v>0</v>
      </c>
      <c r="AV33" s="62">
        <f t="shared" si="33"/>
        <v>0</v>
      </c>
      <c r="AW33" s="62">
        <f t="shared" si="33"/>
        <v>0</v>
      </c>
      <c r="AX33" s="62">
        <f t="shared" si="33"/>
        <v>0</v>
      </c>
      <c r="AY33" s="62">
        <f t="shared" si="33"/>
        <v>0</v>
      </c>
      <c r="AZ33" s="62">
        <f t="shared" si="33"/>
        <v>0</v>
      </c>
      <c r="BA33" s="62">
        <f t="shared" si="33"/>
        <v>0</v>
      </c>
      <c r="BB33" s="62">
        <f t="shared" si="33"/>
        <v>0</v>
      </c>
      <c r="BC33" s="62">
        <f t="shared" si="33"/>
        <v>0</v>
      </c>
      <c r="BD33" s="62"/>
      <c r="BE33" s="62"/>
      <c r="BF33" s="62"/>
      <c r="BG33" s="62"/>
      <c r="BH33" s="62">
        <f t="shared" si="33"/>
        <v>0</v>
      </c>
      <c r="BI33" s="62"/>
      <c r="BJ33" s="62"/>
      <c r="BK33" s="62"/>
      <c r="BL33" s="62"/>
      <c r="BM33" s="62"/>
      <c r="BN33" s="62"/>
      <c r="BO33" s="62"/>
      <c r="BP33" s="62"/>
      <c r="BQ33" s="62"/>
      <c r="BR33" s="62"/>
      <c r="BS33" s="62"/>
      <c r="BT33" s="62"/>
      <c r="BU33" s="62"/>
      <c r="BV33" s="62"/>
      <c r="BW33" s="62">
        <f t="shared" si="31"/>
        <v>0</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HABITATS!C77</f>
        <v>4.2000000000000003E-2</v>
      </c>
      <c r="C34" s="62">
        <f t="shared" ref="C34:C36" si="34">$B34</f>
        <v>4.2000000000000003E-2</v>
      </c>
      <c r="D34" s="62"/>
      <c r="E34" s="62">
        <f t="shared" si="29"/>
        <v>4.2000000000000003E-2</v>
      </c>
      <c r="F34" s="62"/>
      <c r="G34" s="62"/>
      <c r="H34" s="62">
        <f t="shared" si="29"/>
        <v>4.2000000000000003E-2</v>
      </c>
      <c r="I34" s="62">
        <f t="shared" si="29"/>
        <v>4.2000000000000003E-2</v>
      </c>
      <c r="J34" s="62">
        <f t="shared" si="29"/>
        <v>4.2000000000000003E-2</v>
      </c>
      <c r="K34" s="62"/>
      <c r="L34" s="62">
        <f t="shared" si="33"/>
        <v>4.2000000000000003E-2</v>
      </c>
      <c r="M34" s="62"/>
      <c r="N34" s="62"/>
      <c r="O34" s="62">
        <f t="shared" si="33"/>
        <v>4.2000000000000003E-2</v>
      </c>
      <c r="P34" s="62"/>
      <c r="Q34" s="62"/>
      <c r="R34" s="62">
        <f t="shared" si="33"/>
        <v>4.2000000000000003E-2</v>
      </c>
      <c r="S34" s="62">
        <f t="shared" si="33"/>
        <v>4.2000000000000003E-2</v>
      </c>
      <c r="T34" s="62">
        <f t="shared" si="33"/>
        <v>4.2000000000000003E-2</v>
      </c>
      <c r="U34" s="62">
        <f t="shared" si="33"/>
        <v>4.2000000000000003E-2</v>
      </c>
      <c r="V34" s="62">
        <f t="shared" si="33"/>
        <v>4.2000000000000003E-2</v>
      </c>
      <c r="W34" s="62"/>
      <c r="X34" s="62">
        <f t="shared" si="33"/>
        <v>4.2000000000000003E-2</v>
      </c>
      <c r="Y34" s="62">
        <f t="shared" si="33"/>
        <v>4.2000000000000003E-2</v>
      </c>
      <c r="Z34" s="62"/>
      <c r="AA34" s="62"/>
      <c r="AB34" s="62"/>
      <c r="AC34" s="62">
        <f t="shared" si="33"/>
        <v>4.2000000000000003E-2</v>
      </c>
      <c r="AD34" s="62"/>
      <c r="AE34" s="62">
        <f t="shared" si="33"/>
        <v>4.2000000000000003E-2</v>
      </c>
      <c r="AF34" s="62">
        <f t="shared" si="33"/>
        <v>4.2000000000000003E-2</v>
      </c>
      <c r="AG34" s="62"/>
      <c r="AH34" s="62"/>
      <c r="AI34" s="62"/>
      <c r="AJ34" s="62"/>
      <c r="AK34" s="62"/>
      <c r="AL34" s="62"/>
      <c r="AM34" s="62">
        <f t="shared" si="33"/>
        <v>4.2000000000000003E-2</v>
      </c>
      <c r="AN34" s="62"/>
      <c r="AO34" s="62">
        <f t="shared" si="33"/>
        <v>4.2000000000000003E-2</v>
      </c>
      <c r="AP34" s="62">
        <f t="shared" si="33"/>
        <v>4.2000000000000003E-2</v>
      </c>
      <c r="AQ34" s="62">
        <f t="shared" si="33"/>
        <v>4.2000000000000003E-2</v>
      </c>
      <c r="AR34" s="62"/>
      <c r="AS34" s="62">
        <f t="shared" si="33"/>
        <v>4.2000000000000003E-2</v>
      </c>
      <c r="AT34" s="62">
        <f t="shared" si="33"/>
        <v>4.2000000000000003E-2</v>
      </c>
      <c r="AU34" s="62"/>
      <c r="AV34" s="62">
        <f t="shared" si="33"/>
        <v>4.2000000000000003E-2</v>
      </c>
      <c r="AW34" s="62"/>
      <c r="AX34" s="62"/>
      <c r="AY34" s="62"/>
      <c r="AZ34" s="62">
        <f t="shared" si="33"/>
        <v>4.2000000000000003E-2</v>
      </c>
      <c r="BA34" s="62"/>
      <c r="BB34" s="62"/>
      <c r="BC34" s="62">
        <f t="shared" si="33"/>
        <v>4.2000000000000003E-2</v>
      </c>
      <c r="BD34" s="62">
        <f t="shared" si="33"/>
        <v>4.2000000000000003E-2</v>
      </c>
      <c r="BE34" s="62"/>
      <c r="BF34" s="62"/>
      <c r="BG34" s="62"/>
      <c r="BH34" s="62"/>
      <c r="BI34" s="62"/>
      <c r="BJ34" s="62"/>
      <c r="BK34" s="62"/>
      <c r="BL34" s="62"/>
      <c r="BM34" s="62"/>
      <c r="BN34" s="62">
        <f t="shared" si="31"/>
        <v>4.2000000000000003E-2</v>
      </c>
      <c r="BO34" s="62"/>
      <c r="BP34" s="62">
        <f t="shared" si="31"/>
        <v>4.2000000000000003E-2</v>
      </c>
      <c r="BQ34" s="62">
        <f t="shared" si="31"/>
        <v>4.2000000000000003E-2</v>
      </c>
      <c r="BR34" s="62">
        <f t="shared" si="31"/>
        <v>4.2000000000000003E-2</v>
      </c>
      <c r="BS34" s="62">
        <f t="shared" si="31"/>
        <v>4.2000000000000003E-2</v>
      </c>
      <c r="BT34" s="62">
        <f t="shared" si="31"/>
        <v>4.2000000000000003E-2</v>
      </c>
      <c r="BU34" s="62"/>
      <c r="BV34" s="62"/>
      <c r="BW34" s="62">
        <f t="shared" si="31"/>
        <v>4.2000000000000003E-2</v>
      </c>
      <c r="BX34" s="62">
        <f t="shared" si="31"/>
        <v>4.2000000000000003E-2</v>
      </c>
      <c r="BY34" s="62">
        <f t="shared" si="31"/>
        <v>4.2000000000000003E-2</v>
      </c>
      <c r="BZ34" s="62">
        <f t="shared" si="31"/>
        <v>4.2000000000000003E-2</v>
      </c>
      <c r="CA34" s="62">
        <f t="shared" si="31"/>
        <v>4.2000000000000003E-2</v>
      </c>
      <c r="CB34" s="62">
        <f t="shared" si="31"/>
        <v>4.2000000000000003E-2</v>
      </c>
      <c r="CC34" s="62">
        <f t="shared" si="31"/>
        <v>4.2000000000000003E-2</v>
      </c>
      <c r="CD34" s="62"/>
      <c r="CE34" s="62"/>
      <c r="CF34" s="62"/>
      <c r="CG34" s="62"/>
      <c r="CH34" s="62"/>
      <c r="CI34" s="62"/>
      <c r="CJ34" s="62">
        <f t="shared" si="31"/>
        <v>4.2000000000000003E-2</v>
      </c>
      <c r="CK34" s="62">
        <f t="shared" si="31"/>
        <v>4.2000000000000003E-2</v>
      </c>
      <c r="CL34" s="62">
        <f t="shared" si="31"/>
        <v>4.2000000000000003E-2</v>
      </c>
    </row>
    <row r="35" spans="1:90" x14ac:dyDescent="0.3">
      <c r="A35" s="52" t="str">
        <f>HABITATS!A15</f>
        <v>J2.2</v>
      </c>
      <c r="B35" s="79">
        <f>HABITATS!C78</f>
        <v>5.0999999999999997E-2</v>
      </c>
      <c r="C35" s="62">
        <f t="shared" si="34"/>
        <v>5.0999999999999997E-2</v>
      </c>
      <c r="D35" s="62">
        <v>5.0999999999999997E-2</v>
      </c>
      <c r="E35" s="62">
        <f t="shared" si="29"/>
        <v>5.0999999999999997E-2</v>
      </c>
      <c r="F35" s="62"/>
      <c r="G35" s="62"/>
      <c r="H35" s="62">
        <f t="shared" si="29"/>
        <v>5.0999999999999997E-2</v>
      </c>
      <c r="I35" s="62">
        <f t="shared" si="29"/>
        <v>5.0999999999999997E-2</v>
      </c>
      <c r="J35" s="62">
        <f t="shared" si="29"/>
        <v>5.0999999999999997E-2</v>
      </c>
      <c r="K35" s="62"/>
      <c r="L35" s="62">
        <f t="shared" si="33"/>
        <v>5.0999999999999997E-2</v>
      </c>
      <c r="M35" s="62"/>
      <c r="N35" s="62"/>
      <c r="O35" s="62">
        <f t="shared" si="33"/>
        <v>5.0999999999999997E-2</v>
      </c>
      <c r="P35" s="62"/>
      <c r="Q35" s="62"/>
      <c r="R35" s="62">
        <f t="shared" si="33"/>
        <v>5.0999999999999997E-2</v>
      </c>
      <c r="S35" s="62">
        <f t="shared" si="33"/>
        <v>5.0999999999999997E-2</v>
      </c>
      <c r="T35" s="62">
        <f t="shared" si="33"/>
        <v>5.0999999999999997E-2</v>
      </c>
      <c r="U35" s="62">
        <f t="shared" si="33"/>
        <v>5.0999999999999997E-2</v>
      </c>
      <c r="V35" s="62">
        <f t="shared" si="33"/>
        <v>5.0999999999999997E-2</v>
      </c>
      <c r="W35" s="62"/>
      <c r="X35" s="62">
        <f t="shared" si="33"/>
        <v>5.0999999999999997E-2</v>
      </c>
      <c r="Y35" s="62">
        <f t="shared" si="33"/>
        <v>5.0999999999999997E-2</v>
      </c>
      <c r="Z35" s="62"/>
      <c r="AA35" s="62"/>
      <c r="AB35" s="62"/>
      <c r="AC35" s="62">
        <f t="shared" si="33"/>
        <v>5.0999999999999997E-2</v>
      </c>
      <c r="AD35" s="62"/>
      <c r="AE35" s="62">
        <f t="shared" si="33"/>
        <v>5.0999999999999997E-2</v>
      </c>
      <c r="AF35" s="62">
        <f t="shared" si="33"/>
        <v>5.0999999999999997E-2</v>
      </c>
      <c r="AG35" s="62"/>
      <c r="AH35" s="62"/>
      <c r="AI35" s="62"/>
      <c r="AJ35" s="62"/>
      <c r="AK35" s="62"/>
      <c r="AL35" s="62"/>
      <c r="AM35" s="62">
        <f t="shared" si="33"/>
        <v>5.0999999999999997E-2</v>
      </c>
      <c r="AN35" s="62"/>
      <c r="AO35" s="62">
        <f t="shared" si="33"/>
        <v>5.0999999999999997E-2</v>
      </c>
      <c r="AP35" s="62">
        <f t="shared" si="33"/>
        <v>5.0999999999999997E-2</v>
      </c>
      <c r="AQ35" s="62">
        <f t="shared" si="33"/>
        <v>5.0999999999999997E-2</v>
      </c>
      <c r="AR35" s="62"/>
      <c r="AS35" s="62">
        <f t="shared" si="33"/>
        <v>5.0999999999999997E-2</v>
      </c>
      <c r="AT35" s="62">
        <f t="shared" si="33"/>
        <v>5.0999999999999997E-2</v>
      </c>
      <c r="AU35" s="62"/>
      <c r="AV35" s="62">
        <f t="shared" si="33"/>
        <v>5.0999999999999997E-2</v>
      </c>
      <c r="AW35" s="62"/>
      <c r="AX35" s="62"/>
      <c r="AY35" s="62"/>
      <c r="AZ35" s="62">
        <f t="shared" si="33"/>
        <v>5.0999999999999997E-2</v>
      </c>
      <c r="BA35" s="62"/>
      <c r="BB35" s="62"/>
      <c r="BC35" s="62">
        <f t="shared" si="33"/>
        <v>5.0999999999999997E-2</v>
      </c>
      <c r="BD35" s="62">
        <f t="shared" si="33"/>
        <v>5.0999999999999997E-2</v>
      </c>
      <c r="BE35" s="62"/>
      <c r="BF35" s="62"/>
      <c r="BG35" s="62"/>
      <c r="BH35" s="62"/>
      <c r="BI35" s="62"/>
      <c r="BJ35" s="62"/>
      <c r="BK35" s="62"/>
      <c r="BL35" s="62"/>
      <c r="BM35" s="62"/>
      <c r="BN35" s="62">
        <f t="shared" si="31"/>
        <v>5.0999999999999997E-2</v>
      </c>
      <c r="BO35" s="62"/>
      <c r="BP35" s="62">
        <f t="shared" si="31"/>
        <v>5.0999999999999997E-2</v>
      </c>
      <c r="BQ35" s="62">
        <f t="shared" si="31"/>
        <v>5.0999999999999997E-2</v>
      </c>
      <c r="BR35" s="62">
        <f t="shared" si="31"/>
        <v>5.0999999999999997E-2</v>
      </c>
      <c r="BS35" s="62">
        <f t="shared" si="31"/>
        <v>5.0999999999999997E-2</v>
      </c>
      <c r="BT35" s="62">
        <f t="shared" si="31"/>
        <v>5.0999999999999997E-2</v>
      </c>
      <c r="BU35" s="62"/>
      <c r="BV35" s="62"/>
      <c r="BW35" s="62">
        <f t="shared" si="31"/>
        <v>5.0999999999999997E-2</v>
      </c>
      <c r="BX35" s="62"/>
      <c r="BY35" s="62">
        <f t="shared" si="31"/>
        <v>5.0999999999999997E-2</v>
      </c>
      <c r="BZ35" s="62">
        <f t="shared" si="31"/>
        <v>5.0999999999999997E-2</v>
      </c>
      <c r="CA35" s="62">
        <f t="shared" si="31"/>
        <v>5.0999999999999997E-2</v>
      </c>
      <c r="CB35" s="62"/>
      <c r="CC35" s="62">
        <f t="shared" si="31"/>
        <v>5.0999999999999997E-2</v>
      </c>
      <c r="CD35" s="62"/>
      <c r="CE35" s="62"/>
      <c r="CF35" s="62"/>
      <c r="CG35" s="62"/>
      <c r="CH35" s="62"/>
      <c r="CI35" s="62"/>
      <c r="CJ35" s="62">
        <f t="shared" si="31"/>
        <v>5.0999999999999997E-2</v>
      </c>
      <c r="CK35" s="62">
        <f t="shared" si="31"/>
        <v>5.0999999999999997E-2</v>
      </c>
      <c r="CL35" s="62">
        <f t="shared" si="31"/>
        <v>5.0999999999999997E-2</v>
      </c>
    </row>
    <row r="36" spans="1:90" x14ac:dyDescent="0.3">
      <c r="A36" s="52" t="str">
        <f>HABITATS!A16</f>
        <v>J2.3</v>
      </c>
      <c r="B36" s="79">
        <f>HABITATS!C79</f>
        <v>7.0999999999999994E-2</v>
      </c>
      <c r="C36" s="62">
        <f t="shared" si="34"/>
        <v>7.0999999999999994E-2</v>
      </c>
      <c r="D36" s="62">
        <v>4.0000000000000001E-3</v>
      </c>
      <c r="E36" s="62">
        <f t="shared" si="29"/>
        <v>7.0999999999999994E-2</v>
      </c>
      <c r="F36" s="62"/>
      <c r="G36" s="62"/>
      <c r="H36" s="62">
        <f t="shared" si="29"/>
        <v>7.0999999999999994E-2</v>
      </c>
      <c r="I36" s="62">
        <f t="shared" si="29"/>
        <v>7.0999999999999994E-2</v>
      </c>
      <c r="J36" s="62">
        <f t="shared" si="29"/>
        <v>7.0999999999999994E-2</v>
      </c>
      <c r="K36" s="62"/>
      <c r="L36" s="62">
        <f t="shared" si="33"/>
        <v>7.0999999999999994E-2</v>
      </c>
      <c r="M36" s="62"/>
      <c r="N36" s="62"/>
      <c r="O36" s="62">
        <f t="shared" si="33"/>
        <v>7.0999999999999994E-2</v>
      </c>
      <c r="P36" s="62"/>
      <c r="Q36" s="62"/>
      <c r="R36" s="62">
        <f t="shared" si="33"/>
        <v>7.0999999999999994E-2</v>
      </c>
      <c r="S36" s="62">
        <f t="shared" si="33"/>
        <v>7.0999999999999994E-2</v>
      </c>
      <c r="T36" s="62">
        <f t="shared" si="33"/>
        <v>7.0999999999999994E-2</v>
      </c>
      <c r="U36" s="62">
        <f t="shared" si="33"/>
        <v>7.0999999999999994E-2</v>
      </c>
      <c r="V36" s="62">
        <f t="shared" si="33"/>
        <v>7.0999999999999994E-2</v>
      </c>
      <c r="W36" s="62"/>
      <c r="X36" s="62">
        <f t="shared" si="33"/>
        <v>7.0999999999999994E-2</v>
      </c>
      <c r="Y36" s="62">
        <f t="shared" si="33"/>
        <v>7.0999999999999994E-2</v>
      </c>
      <c r="Z36" s="62"/>
      <c r="AA36" s="62"/>
      <c r="AB36" s="62"/>
      <c r="AC36" s="62">
        <f t="shared" si="33"/>
        <v>7.0999999999999994E-2</v>
      </c>
      <c r="AD36" s="62"/>
      <c r="AE36" s="62">
        <f t="shared" si="33"/>
        <v>7.0999999999999994E-2</v>
      </c>
      <c r="AF36" s="62">
        <f t="shared" si="33"/>
        <v>7.0999999999999994E-2</v>
      </c>
      <c r="AG36" s="62"/>
      <c r="AH36" s="62"/>
      <c r="AI36" s="62"/>
      <c r="AJ36" s="62"/>
      <c r="AK36" s="62"/>
      <c r="AL36" s="62"/>
      <c r="AM36" s="62">
        <f t="shared" si="33"/>
        <v>7.0999999999999994E-2</v>
      </c>
      <c r="AN36" s="62"/>
      <c r="AO36" s="62">
        <f t="shared" si="33"/>
        <v>7.0999999999999994E-2</v>
      </c>
      <c r="AP36" s="62">
        <f t="shared" si="33"/>
        <v>7.0999999999999994E-2</v>
      </c>
      <c r="AQ36" s="62">
        <f t="shared" si="33"/>
        <v>7.0999999999999994E-2</v>
      </c>
      <c r="AR36" s="62"/>
      <c r="AS36" s="62">
        <f t="shared" si="33"/>
        <v>7.0999999999999994E-2</v>
      </c>
      <c r="AT36" s="62">
        <f t="shared" si="33"/>
        <v>7.0999999999999994E-2</v>
      </c>
      <c r="AU36" s="62"/>
      <c r="AV36" s="62">
        <f t="shared" si="33"/>
        <v>7.0999999999999994E-2</v>
      </c>
      <c r="AW36" s="62"/>
      <c r="AX36" s="62"/>
      <c r="AY36" s="62"/>
      <c r="AZ36" s="62">
        <f t="shared" si="33"/>
        <v>7.0999999999999994E-2</v>
      </c>
      <c r="BA36" s="62"/>
      <c r="BB36" s="62"/>
      <c r="BC36" s="62">
        <f t="shared" si="33"/>
        <v>7.0999999999999994E-2</v>
      </c>
      <c r="BD36" s="62">
        <f t="shared" si="33"/>
        <v>7.0999999999999994E-2</v>
      </c>
      <c r="BE36" s="62"/>
      <c r="BF36" s="62"/>
      <c r="BG36" s="62"/>
      <c r="BH36" s="62"/>
      <c r="BI36" s="62"/>
      <c r="BJ36" s="62"/>
      <c r="BK36" s="62">
        <f t="shared" ref="BK36" si="35">$B36</f>
        <v>7.0999999999999994E-2</v>
      </c>
      <c r="BL36" s="62"/>
      <c r="BM36" s="62">
        <f t="shared" si="31"/>
        <v>7.0999999999999994E-2</v>
      </c>
      <c r="BN36" s="62">
        <f t="shared" si="31"/>
        <v>7.0999999999999994E-2</v>
      </c>
      <c r="BO36" s="62">
        <f t="shared" si="31"/>
        <v>7.0999999999999994E-2</v>
      </c>
      <c r="BP36" s="62">
        <f t="shared" si="31"/>
        <v>7.0999999999999994E-2</v>
      </c>
      <c r="BQ36" s="62">
        <f t="shared" si="31"/>
        <v>7.0999999999999994E-2</v>
      </c>
      <c r="BR36" s="62">
        <f t="shared" si="31"/>
        <v>7.0999999999999994E-2</v>
      </c>
      <c r="BS36" s="62">
        <f t="shared" si="31"/>
        <v>7.0999999999999994E-2</v>
      </c>
      <c r="BT36" s="62">
        <f t="shared" si="31"/>
        <v>7.0999999999999994E-2</v>
      </c>
      <c r="BU36" s="62">
        <f t="shared" si="31"/>
        <v>7.0999999999999994E-2</v>
      </c>
      <c r="BV36" s="62"/>
      <c r="BW36" s="62">
        <f t="shared" si="31"/>
        <v>7.0999999999999994E-2</v>
      </c>
      <c r="BX36" s="62">
        <f t="shared" si="31"/>
        <v>7.0999999999999994E-2</v>
      </c>
      <c r="BY36" s="62">
        <f t="shared" si="31"/>
        <v>7.0999999999999994E-2</v>
      </c>
      <c r="BZ36" s="62">
        <f t="shared" si="31"/>
        <v>7.0999999999999994E-2</v>
      </c>
      <c r="CA36" s="62">
        <f t="shared" si="31"/>
        <v>7.0999999999999994E-2</v>
      </c>
      <c r="CB36" s="62">
        <f t="shared" si="31"/>
        <v>7.0999999999999994E-2</v>
      </c>
      <c r="CC36" s="62">
        <f t="shared" si="31"/>
        <v>7.0999999999999994E-2</v>
      </c>
      <c r="CD36" s="62"/>
      <c r="CE36" s="62"/>
      <c r="CF36" s="62"/>
      <c r="CG36" s="62"/>
      <c r="CH36" s="62"/>
      <c r="CI36" s="62"/>
      <c r="CJ36" s="62">
        <f t="shared" si="31"/>
        <v>7.0999999999999994E-2</v>
      </c>
      <c r="CK36" s="62">
        <f t="shared" si="31"/>
        <v>7.0999999999999994E-2</v>
      </c>
      <c r="CL36" s="62">
        <f t="shared" si="31"/>
        <v>7.0999999999999994E-2</v>
      </c>
    </row>
    <row r="37" spans="1:90" ht="13.95" customHeight="1" x14ac:dyDescent="0.3">
      <c r="A37" s="52" t="str">
        <f>HABITATS!A17</f>
        <v>J2.8</v>
      </c>
      <c r="B37" s="79">
        <f>HABITATS!C80</f>
        <v>0</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HABITATS!C81</f>
        <v>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31"/>
        <v>0</v>
      </c>
      <c r="BN38" s="62"/>
      <c r="BO38" s="62">
        <f t="shared" si="31"/>
        <v>0</v>
      </c>
      <c r="BP38" s="62">
        <f t="shared" si="31"/>
        <v>0</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HABITATS!C82</f>
        <v>0</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14.371</v>
      </c>
      <c r="C40" s="80">
        <f>SUM(C23:C39)</f>
        <v>0.16399999999999998</v>
      </c>
      <c r="D40" s="80">
        <v>5.4999999999999993E-2</v>
      </c>
      <c r="E40" s="80">
        <f t="shared" ref="E40:BK40" si="36">SUM(E23:E39)</f>
        <v>9.7319999999999993</v>
      </c>
      <c r="F40" s="80">
        <f t="shared" si="36"/>
        <v>0</v>
      </c>
      <c r="G40" s="80">
        <f t="shared" si="36"/>
        <v>0</v>
      </c>
      <c r="H40" s="80">
        <f t="shared" si="36"/>
        <v>0.16399999999999998</v>
      </c>
      <c r="I40" s="80">
        <f t="shared" si="36"/>
        <v>0.22499999999999998</v>
      </c>
      <c r="J40" s="80">
        <f t="shared" si="36"/>
        <v>0.22499999999999998</v>
      </c>
      <c r="K40" s="80">
        <f t="shared" si="36"/>
        <v>0</v>
      </c>
      <c r="L40" s="80">
        <f t="shared" si="36"/>
        <v>9.6709999999999994</v>
      </c>
      <c r="M40" s="80">
        <f t="shared" si="36"/>
        <v>0</v>
      </c>
      <c r="N40" s="80">
        <f t="shared" si="36"/>
        <v>9.5069999999999997</v>
      </c>
      <c r="O40" s="80">
        <f t="shared" si="36"/>
        <v>9.6709999999999994</v>
      </c>
      <c r="P40" s="80">
        <f t="shared" si="36"/>
        <v>0</v>
      </c>
      <c r="Q40" s="80">
        <f t="shared" si="36"/>
        <v>0</v>
      </c>
      <c r="R40" s="80">
        <f t="shared" si="36"/>
        <v>0.22499999999999998</v>
      </c>
      <c r="S40" s="80">
        <f t="shared" si="36"/>
        <v>0.16399999999999998</v>
      </c>
      <c r="T40" s="80">
        <f t="shared" si="36"/>
        <v>0.22499999999999998</v>
      </c>
      <c r="U40" s="80">
        <f t="shared" si="36"/>
        <v>9.7319999999999993</v>
      </c>
      <c r="V40" s="80">
        <f t="shared" si="36"/>
        <v>0.22499999999999998</v>
      </c>
      <c r="W40" s="80">
        <f t="shared" si="36"/>
        <v>9.5679999999999996</v>
      </c>
      <c r="X40" s="80">
        <f t="shared" si="36"/>
        <v>9.6709999999999994</v>
      </c>
      <c r="Y40" s="80">
        <f t="shared" si="36"/>
        <v>9.7319999999999993</v>
      </c>
      <c r="Z40" s="80">
        <f t="shared" si="36"/>
        <v>9.5069999999999997</v>
      </c>
      <c r="AA40" s="80">
        <f t="shared" si="36"/>
        <v>0</v>
      </c>
      <c r="AB40" s="80">
        <f t="shared" si="36"/>
        <v>0.28521000000000002</v>
      </c>
      <c r="AC40" s="80">
        <f t="shared" si="36"/>
        <v>9.7319999999999993</v>
      </c>
      <c r="AD40" s="80">
        <f t="shared" si="36"/>
        <v>0</v>
      </c>
      <c r="AE40" s="80">
        <f t="shared" si="36"/>
        <v>9.6709999999999994</v>
      </c>
      <c r="AF40" s="80">
        <f t="shared" si="36"/>
        <v>9.6709999999999994</v>
      </c>
      <c r="AG40" s="80">
        <f t="shared" si="36"/>
        <v>0</v>
      </c>
      <c r="AH40" s="80">
        <f t="shared" si="36"/>
        <v>0.28521000000000002</v>
      </c>
      <c r="AI40" s="80">
        <f t="shared" si="36"/>
        <v>9.5069999999999997</v>
      </c>
      <c r="AJ40" s="80">
        <f t="shared" si="36"/>
        <v>0</v>
      </c>
      <c r="AK40" s="80">
        <f t="shared" si="36"/>
        <v>6.0999999999999999E-2</v>
      </c>
      <c r="AL40" s="80">
        <f t="shared" si="36"/>
        <v>0</v>
      </c>
      <c r="AM40" s="80">
        <f t="shared" si="36"/>
        <v>0.22499999999999998</v>
      </c>
      <c r="AN40" s="80">
        <f t="shared" si="36"/>
        <v>0</v>
      </c>
      <c r="AO40" s="80">
        <f t="shared" si="36"/>
        <v>9.7319999999999993</v>
      </c>
      <c r="AP40" s="80">
        <f t="shared" si="36"/>
        <v>9.6709999999999994</v>
      </c>
      <c r="AQ40" s="80">
        <f t="shared" si="36"/>
        <v>0.16399999999999998</v>
      </c>
      <c r="AR40" s="80">
        <f t="shared" si="36"/>
        <v>9.5069999999999997</v>
      </c>
      <c r="AS40" s="80">
        <f t="shared" si="36"/>
        <v>0.22499999999999998</v>
      </c>
      <c r="AT40" s="80">
        <f t="shared" si="36"/>
        <v>9.6709999999999994</v>
      </c>
      <c r="AU40" s="80">
        <f t="shared" si="36"/>
        <v>0</v>
      </c>
      <c r="AV40" s="80">
        <f t="shared" si="36"/>
        <v>9.6709999999999994</v>
      </c>
      <c r="AW40" s="80">
        <f t="shared" si="36"/>
        <v>9.5069999999999997</v>
      </c>
      <c r="AX40" s="80">
        <f t="shared" si="36"/>
        <v>0</v>
      </c>
      <c r="AY40" s="80">
        <f t="shared" si="36"/>
        <v>0</v>
      </c>
      <c r="AZ40" s="80">
        <f t="shared" si="36"/>
        <v>9.6709999999999994</v>
      </c>
      <c r="BA40" s="80">
        <f t="shared" si="36"/>
        <v>9.5069999999999997</v>
      </c>
      <c r="BB40" s="80">
        <f t="shared" si="36"/>
        <v>9.5069999999999997</v>
      </c>
      <c r="BC40" s="80">
        <f t="shared" si="36"/>
        <v>4.8029999999999999</v>
      </c>
      <c r="BD40" s="80">
        <f t="shared" si="36"/>
        <v>9.6709999999999994</v>
      </c>
      <c r="BE40" s="80">
        <f t="shared" si="36"/>
        <v>9.5069999999999997</v>
      </c>
      <c r="BF40" s="80">
        <f t="shared" si="36"/>
        <v>9.5679999999999996</v>
      </c>
      <c r="BG40" s="80">
        <f t="shared" si="36"/>
        <v>9.5069999999999997</v>
      </c>
      <c r="BH40" s="80">
        <f t="shared" si="36"/>
        <v>4.6390000000000002</v>
      </c>
      <c r="BI40" s="80">
        <f t="shared" si="36"/>
        <v>0</v>
      </c>
      <c r="BJ40" s="80">
        <f t="shared" si="36"/>
        <v>6.0999999999999999E-2</v>
      </c>
      <c r="BK40" s="80">
        <f t="shared" si="36"/>
        <v>0.13200000000000001</v>
      </c>
      <c r="BL40" s="80">
        <f t="shared" ref="BL40:CL40" si="37">SUM(BL23:BL39)</f>
        <v>9.5069999999999997</v>
      </c>
      <c r="BM40" s="80">
        <f t="shared" si="37"/>
        <v>9.6389999999999993</v>
      </c>
      <c r="BN40" s="80">
        <f t="shared" si="37"/>
        <v>0.22499999999999998</v>
      </c>
      <c r="BO40" s="80">
        <f t="shared" si="37"/>
        <v>0.13200000000000001</v>
      </c>
      <c r="BP40" s="80">
        <f t="shared" si="37"/>
        <v>9.6709999999999994</v>
      </c>
      <c r="BQ40" s="80">
        <f t="shared" si="37"/>
        <v>9.7319999999999993</v>
      </c>
      <c r="BR40" s="80">
        <f t="shared" si="37"/>
        <v>0.22499999999999998</v>
      </c>
      <c r="BS40" s="80">
        <f t="shared" si="37"/>
        <v>0.22499999999999998</v>
      </c>
      <c r="BT40" s="80">
        <f t="shared" si="37"/>
        <v>9.6709999999999994</v>
      </c>
      <c r="BU40" s="80">
        <f t="shared" si="37"/>
        <v>0.13200000000000001</v>
      </c>
      <c r="BV40" s="80">
        <f t="shared" si="37"/>
        <v>9.5069999999999997</v>
      </c>
      <c r="BW40" s="80">
        <f t="shared" si="37"/>
        <v>9.7319999999999993</v>
      </c>
      <c r="BX40" s="80">
        <f t="shared" si="37"/>
        <v>9.6199999999999992</v>
      </c>
      <c r="BY40" s="80">
        <f t="shared" si="37"/>
        <v>9.6709999999999994</v>
      </c>
      <c r="BZ40" s="80">
        <f t="shared" si="37"/>
        <v>0.16399999999999998</v>
      </c>
      <c r="CA40" s="80">
        <f t="shared" si="37"/>
        <v>0.16399999999999998</v>
      </c>
      <c r="CB40" s="80">
        <f t="shared" si="37"/>
        <v>0.11299999999999999</v>
      </c>
      <c r="CC40" s="80">
        <f t="shared" si="37"/>
        <v>0.22499999999999998</v>
      </c>
      <c r="CD40" s="80">
        <f t="shared" si="37"/>
        <v>0</v>
      </c>
      <c r="CE40" s="80">
        <f t="shared" si="37"/>
        <v>6.0999999999999999E-2</v>
      </c>
      <c r="CF40" s="80">
        <f t="shared" si="37"/>
        <v>0</v>
      </c>
      <c r="CG40" s="80">
        <f t="shared" si="37"/>
        <v>9.5679999999999996</v>
      </c>
      <c r="CH40" s="80">
        <f t="shared" si="37"/>
        <v>0</v>
      </c>
      <c r="CI40" s="80">
        <f t="shared" si="37"/>
        <v>0</v>
      </c>
      <c r="CJ40" s="80">
        <f t="shared" si="37"/>
        <v>9.7319999999999993</v>
      </c>
      <c r="CK40" s="80">
        <f t="shared" si="37"/>
        <v>9.7319999999999993</v>
      </c>
      <c r="CL40" s="80">
        <f t="shared" si="37"/>
        <v>0.16399999999999998</v>
      </c>
    </row>
    <row r="41" spans="1:90" x14ac:dyDescent="0.3">
      <c r="A41" s="195" t="s">
        <v>11</v>
      </c>
      <c r="B41" s="195"/>
      <c r="C41" s="62">
        <f t="shared" ref="C41:N42" si="38">$B41</f>
        <v>0</v>
      </c>
      <c r="D41" s="62">
        <v>0</v>
      </c>
      <c r="E41" s="62">
        <f t="shared" si="38"/>
        <v>0</v>
      </c>
      <c r="F41" s="62">
        <f t="shared" si="38"/>
        <v>0</v>
      </c>
      <c r="G41" s="62">
        <f t="shared" si="38"/>
        <v>0</v>
      </c>
      <c r="H41" s="62">
        <f t="shared" si="38"/>
        <v>0</v>
      </c>
      <c r="I41" s="62">
        <f t="shared" si="38"/>
        <v>0</v>
      </c>
      <c r="J41" s="62">
        <f t="shared" si="38"/>
        <v>0</v>
      </c>
      <c r="K41" s="62">
        <f t="shared" si="38"/>
        <v>0</v>
      </c>
      <c r="L41" s="62">
        <f t="shared" si="38"/>
        <v>0</v>
      </c>
      <c r="M41" s="62">
        <f t="shared" si="38"/>
        <v>0</v>
      </c>
      <c r="N41" s="62">
        <f t="shared" si="38"/>
        <v>0</v>
      </c>
      <c r="O41" s="62">
        <f t="shared" ref="O41:BZ42" si="39">$B41</f>
        <v>0</v>
      </c>
      <c r="P41" s="62">
        <f t="shared" si="39"/>
        <v>0</v>
      </c>
      <c r="Q41" s="62">
        <f t="shared" si="39"/>
        <v>0</v>
      </c>
      <c r="R41" s="62">
        <f t="shared" si="39"/>
        <v>0</v>
      </c>
      <c r="S41" s="62">
        <f t="shared" si="39"/>
        <v>0</v>
      </c>
      <c r="T41" s="62">
        <f t="shared" si="39"/>
        <v>0</v>
      </c>
      <c r="U41" s="62">
        <f t="shared" si="39"/>
        <v>0</v>
      </c>
      <c r="V41" s="62">
        <f t="shared" si="39"/>
        <v>0</v>
      </c>
      <c r="W41" s="62">
        <f t="shared" si="39"/>
        <v>0</v>
      </c>
      <c r="X41" s="62">
        <f t="shared" si="39"/>
        <v>0</v>
      </c>
      <c r="Y41" s="62">
        <f t="shared" si="39"/>
        <v>0</v>
      </c>
      <c r="Z41" s="62">
        <f t="shared" si="39"/>
        <v>0</v>
      </c>
      <c r="AA41" s="62">
        <f t="shared" si="39"/>
        <v>0</v>
      </c>
      <c r="AB41" s="62">
        <f t="shared" si="39"/>
        <v>0</v>
      </c>
      <c r="AC41" s="62">
        <f t="shared" si="39"/>
        <v>0</v>
      </c>
      <c r="AD41" s="62">
        <f t="shared" si="39"/>
        <v>0</v>
      </c>
      <c r="AE41" s="62">
        <f t="shared" si="39"/>
        <v>0</v>
      </c>
      <c r="AF41" s="62">
        <f t="shared" si="39"/>
        <v>0</v>
      </c>
      <c r="AG41" s="62">
        <f t="shared" si="39"/>
        <v>0</v>
      </c>
      <c r="AH41" s="62">
        <f t="shared" si="39"/>
        <v>0</v>
      </c>
      <c r="AI41" s="62">
        <f t="shared" si="39"/>
        <v>0</v>
      </c>
      <c r="AJ41" s="62">
        <f t="shared" si="39"/>
        <v>0</v>
      </c>
      <c r="AK41" s="62">
        <f t="shared" si="39"/>
        <v>0</v>
      </c>
      <c r="AL41" s="62">
        <f t="shared" si="39"/>
        <v>0</v>
      </c>
      <c r="AM41" s="62">
        <f t="shared" si="39"/>
        <v>0</v>
      </c>
      <c r="AN41" s="62">
        <f t="shared" si="39"/>
        <v>0</v>
      </c>
      <c r="AO41" s="62">
        <f t="shared" si="39"/>
        <v>0</v>
      </c>
      <c r="AP41" s="62">
        <f t="shared" si="39"/>
        <v>0</v>
      </c>
      <c r="AQ41" s="62">
        <f t="shared" si="39"/>
        <v>0</v>
      </c>
      <c r="AR41" s="62">
        <f t="shared" si="39"/>
        <v>0</v>
      </c>
      <c r="AS41" s="62">
        <f t="shared" si="39"/>
        <v>0</v>
      </c>
      <c r="AT41" s="62">
        <f t="shared" si="39"/>
        <v>0</v>
      </c>
      <c r="AU41" s="62">
        <f t="shared" si="39"/>
        <v>0</v>
      </c>
      <c r="AV41" s="62">
        <f t="shared" si="39"/>
        <v>0</v>
      </c>
      <c r="AW41" s="62">
        <f t="shared" si="39"/>
        <v>0</v>
      </c>
      <c r="AX41" s="62">
        <f t="shared" si="39"/>
        <v>0</v>
      </c>
      <c r="AY41" s="62">
        <f t="shared" si="39"/>
        <v>0</v>
      </c>
      <c r="AZ41" s="62">
        <f t="shared" si="39"/>
        <v>0</v>
      </c>
      <c r="BA41" s="62">
        <f t="shared" si="39"/>
        <v>0</v>
      </c>
      <c r="BB41" s="62">
        <f t="shared" si="39"/>
        <v>0</v>
      </c>
      <c r="BC41" s="62">
        <f t="shared" si="39"/>
        <v>0</v>
      </c>
      <c r="BD41" s="62">
        <f t="shared" si="39"/>
        <v>0</v>
      </c>
      <c r="BE41" s="62">
        <f t="shared" si="39"/>
        <v>0</v>
      </c>
      <c r="BF41" s="62">
        <f t="shared" si="39"/>
        <v>0</v>
      </c>
      <c r="BG41" s="62">
        <f t="shared" si="39"/>
        <v>0</v>
      </c>
      <c r="BH41" s="62">
        <f t="shared" si="39"/>
        <v>0</v>
      </c>
      <c r="BI41" s="62">
        <f t="shared" si="39"/>
        <v>0</v>
      </c>
      <c r="BJ41" s="62">
        <f t="shared" si="39"/>
        <v>0</v>
      </c>
      <c r="BK41" s="62">
        <f t="shared" si="39"/>
        <v>0</v>
      </c>
      <c r="BL41" s="62">
        <f t="shared" si="39"/>
        <v>0</v>
      </c>
      <c r="BM41" s="62">
        <f t="shared" si="39"/>
        <v>0</v>
      </c>
      <c r="BN41" s="62">
        <f t="shared" si="39"/>
        <v>0</v>
      </c>
      <c r="BO41" s="62">
        <f t="shared" si="39"/>
        <v>0</v>
      </c>
      <c r="BP41" s="62">
        <f t="shared" si="39"/>
        <v>0</v>
      </c>
      <c r="BQ41" s="62">
        <f t="shared" si="39"/>
        <v>0</v>
      </c>
      <c r="BR41" s="62">
        <f t="shared" si="39"/>
        <v>0</v>
      </c>
      <c r="BS41" s="62">
        <f t="shared" si="39"/>
        <v>0</v>
      </c>
      <c r="BT41" s="62">
        <f t="shared" si="39"/>
        <v>0</v>
      </c>
      <c r="BU41" s="62">
        <f t="shared" si="39"/>
        <v>0</v>
      </c>
      <c r="BV41" s="62">
        <f t="shared" si="39"/>
        <v>0</v>
      </c>
      <c r="BW41" s="62">
        <f t="shared" si="39"/>
        <v>0</v>
      </c>
      <c r="BX41" s="62">
        <f t="shared" si="39"/>
        <v>0</v>
      </c>
      <c r="BY41" s="62">
        <f t="shared" si="39"/>
        <v>0</v>
      </c>
      <c r="BZ41" s="62">
        <f t="shared" si="39"/>
        <v>0</v>
      </c>
      <c r="CA41" s="62">
        <f t="shared" ref="CA41:CL42" si="40">$B41</f>
        <v>0</v>
      </c>
      <c r="CB41" s="62">
        <f t="shared" si="40"/>
        <v>0</v>
      </c>
      <c r="CC41" s="62">
        <f t="shared" si="40"/>
        <v>0</v>
      </c>
      <c r="CD41" s="62">
        <f t="shared" si="40"/>
        <v>0</v>
      </c>
      <c r="CE41" s="62">
        <f t="shared" si="40"/>
        <v>0</v>
      </c>
      <c r="CF41" s="62">
        <f t="shared" si="40"/>
        <v>0</v>
      </c>
      <c r="CG41" s="62">
        <f t="shared" si="40"/>
        <v>0</v>
      </c>
      <c r="CH41" s="62">
        <f t="shared" si="40"/>
        <v>0</v>
      </c>
      <c r="CI41" s="62">
        <f t="shared" si="40"/>
        <v>0</v>
      </c>
      <c r="CJ41" s="62">
        <f t="shared" si="40"/>
        <v>0</v>
      </c>
      <c r="CK41" s="62">
        <f t="shared" si="40"/>
        <v>0</v>
      </c>
      <c r="CL41" s="62">
        <f t="shared" si="40"/>
        <v>0</v>
      </c>
    </row>
    <row r="42" spans="1:90" x14ac:dyDescent="0.3">
      <c r="A42" s="195" t="s">
        <v>12</v>
      </c>
      <c r="B42" s="195"/>
      <c r="C42" s="62">
        <f t="shared" si="38"/>
        <v>0</v>
      </c>
      <c r="D42" s="62">
        <v>0</v>
      </c>
      <c r="E42" s="62">
        <f t="shared" si="38"/>
        <v>0</v>
      </c>
      <c r="F42" s="62">
        <f t="shared" si="38"/>
        <v>0</v>
      </c>
      <c r="G42" s="62">
        <f t="shared" si="38"/>
        <v>0</v>
      </c>
      <c r="H42" s="62">
        <f t="shared" si="38"/>
        <v>0</v>
      </c>
      <c r="I42" s="62">
        <f t="shared" si="38"/>
        <v>0</v>
      </c>
      <c r="J42" s="62">
        <f t="shared" si="38"/>
        <v>0</v>
      </c>
      <c r="K42" s="62">
        <f t="shared" si="38"/>
        <v>0</v>
      </c>
      <c r="L42" s="62">
        <f t="shared" si="38"/>
        <v>0</v>
      </c>
      <c r="M42" s="62">
        <f t="shared" si="38"/>
        <v>0</v>
      </c>
      <c r="N42" s="62">
        <f t="shared" si="38"/>
        <v>0</v>
      </c>
      <c r="O42" s="62">
        <f t="shared" si="39"/>
        <v>0</v>
      </c>
      <c r="P42" s="62">
        <f t="shared" si="39"/>
        <v>0</v>
      </c>
      <c r="Q42" s="62">
        <f t="shared" si="39"/>
        <v>0</v>
      </c>
      <c r="R42" s="62">
        <f t="shared" si="39"/>
        <v>0</v>
      </c>
      <c r="S42" s="62">
        <f t="shared" si="39"/>
        <v>0</v>
      </c>
      <c r="T42" s="62">
        <f t="shared" si="39"/>
        <v>0</v>
      </c>
      <c r="U42" s="62">
        <f t="shared" si="39"/>
        <v>0</v>
      </c>
      <c r="V42" s="62">
        <f t="shared" si="39"/>
        <v>0</v>
      </c>
      <c r="W42" s="62">
        <f t="shared" si="39"/>
        <v>0</v>
      </c>
      <c r="X42" s="62">
        <f t="shared" si="39"/>
        <v>0</v>
      </c>
      <c r="Y42" s="62">
        <f t="shared" si="39"/>
        <v>0</v>
      </c>
      <c r="Z42" s="62">
        <f t="shared" si="39"/>
        <v>0</v>
      </c>
      <c r="AA42" s="62">
        <f t="shared" si="39"/>
        <v>0</v>
      </c>
      <c r="AB42" s="62">
        <f t="shared" si="39"/>
        <v>0</v>
      </c>
      <c r="AC42" s="62">
        <f t="shared" si="39"/>
        <v>0</v>
      </c>
      <c r="AD42" s="62">
        <f t="shared" si="39"/>
        <v>0</v>
      </c>
      <c r="AE42" s="62">
        <f t="shared" si="39"/>
        <v>0</v>
      </c>
      <c r="AF42" s="62">
        <f t="shared" si="39"/>
        <v>0</v>
      </c>
      <c r="AG42" s="62">
        <f t="shared" si="39"/>
        <v>0</v>
      </c>
      <c r="AH42" s="62">
        <f t="shared" si="39"/>
        <v>0</v>
      </c>
      <c r="AI42" s="62">
        <f t="shared" si="39"/>
        <v>0</v>
      </c>
      <c r="AJ42" s="62">
        <f t="shared" si="39"/>
        <v>0</v>
      </c>
      <c r="AK42" s="62">
        <f t="shared" si="39"/>
        <v>0</v>
      </c>
      <c r="AL42" s="62">
        <f t="shared" si="39"/>
        <v>0</v>
      </c>
      <c r="AM42" s="62">
        <f t="shared" si="39"/>
        <v>0</v>
      </c>
      <c r="AN42" s="62">
        <f t="shared" si="39"/>
        <v>0</v>
      </c>
      <c r="AO42" s="62">
        <f t="shared" si="39"/>
        <v>0</v>
      </c>
      <c r="AP42" s="62">
        <f t="shared" si="39"/>
        <v>0</v>
      </c>
      <c r="AQ42" s="62">
        <f t="shared" si="39"/>
        <v>0</v>
      </c>
      <c r="AR42" s="62">
        <f t="shared" si="39"/>
        <v>0</v>
      </c>
      <c r="AS42" s="62">
        <f t="shared" si="39"/>
        <v>0</v>
      </c>
      <c r="AT42" s="62">
        <f t="shared" si="39"/>
        <v>0</v>
      </c>
      <c r="AU42" s="62">
        <f t="shared" si="39"/>
        <v>0</v>
      </c>
      <c r="AV42" s="62">
        <f t="shared" si="39"/>
        <v>0</v>
      </c>
      <c r="AW42" s="62">
        <f t="shared" si="39"/>
        <v>0</v>
      </c>
      <c r="AX42" s="62">
        <f t="shared" si="39"/>
        <v>0</v>
      </c>
      <c r="AY42" s="62">
        <f t="shared" si="39"/>
        <v>0</v>
      </c>
      <c r="AZ42" s="62">
        <f t="shared" si="39"/>
        <v>0</v>
      </c>
      <c r="BA42" s="62">
        <f t="shared" si="39"/>
        <v>0</v>
      </c>
      <c r="BB42" s="62">
        <f t="shared" si="39"/>
        <v>0</v>
      </c>
      <c r="BC42" s="62">
        <f t="shared" si="39"/>
        <v>0</v>
      </c>
      <c r="BD42" s="62">
        <f t="shared" si="39"/>
        <v>0</v>
      </c>
      <c r="BE42" s="62">
        <f t="shared" si="39"/>
        <v>0</v>
      </c>
      <c r="BF42" s="62">
        <f t="shared" si="39"/>
        <v>0</v>
      </c>
      <c r="BG42" s="62">
        <f t="shared" si="39"/>
        <v>0</v>
      </c>
      <c r="BH42" s="62">
        <f t="shared" si="39"/>
        <v>0</v>
      </c>
      <c r="BI42" s="62">
        <f t="shared" si="39"/>
        <v>0</v>
      </c>
      <c r="BJ42" s="62">
        <f t="shared" si="39"/>
        <v>0</v>
      </c>
      <c r="BK42" s="62">
        <f t="shared" si="39"/>
        <v>0</v>
      </c>
      <c r="BL42" s="62">
        <f t="shared" si="39"/>
        <v>0</v>
      </c>
      <c r="BM42" s="62">
        <f t="shared" si="39"/>
        <v>0</v>
      </c>
      <c r="BN42" s="62">
        <f t="shared" si="39"/>
        <v>0</v>
      </c>
      <c r="BO42" s="62">
        <f t="shared" si="39"/>
        <v>0</v>
      </c>
      <c r="BP42" s="62">
        <f t="shared" si="39"/>
        <v>0</v>
      </c>
      <c r="BQ42" s="62">
        <f t="shared" si="39"/>
        <v>0</v>
      </c>
      <c r="BR42" s="62">
        <f t="shared" si="39"/>
        <v>0</v>
      </c>
      <c r="BS42" s="62">
        <f t="shared" si="39"/>
        <v>0</v>
      </c>
      <c r="BT42" s="62">
        <f t="shared" si="39"/>
        <v>0</v>
      </c>
      <c r="BU42" s="62">
        <f t="shared" si="39"/>
        <v>0</v>
      </c>
      <c r="BV42" s="62">
        <f t="shared" si="39"/>
        <v>0</v>
      </c>
      <c r="BW42" s="62">
        <f t="shared" si="39"/>
        <v>0</v>
      </c>
      <c r="BX42" s="62">
        <f t="shared" si="39"/>
        <v>0</v>
      </c>
      <c r="BY42" s="62">
        <f t="shared" si="39"/>
        <v>0</v>
      </c>
      <c r="BZ42" s="62">
        <f t="shared" si="39"/>
        <v>0</v>
      </c>
      <c r="CA42" s="62">
        <f t="shared" si="40"/>
        <v>0</v>
      </c>
      <c r="CB42" s="62">
        <f t="shared" si="40"/>
        <v>0</v>
      </c>
      <c r="CC42" s="62">
        <f t="shared" si="40"/>
        <v>0</v>
      </c>
      <c r="CD42" s="62">
        <f t="shared" si="40"/>
        <v>0</v>
      </c>
      <c r="CE42" s="62">
        <f t="shared" si="40"/>
        <v>0</v>
      </c>
      <c r="CF42" s="62">
        <f t="shared" si="40"/>
        <v>0</v>
      </c>
      <c r="CG42" s="62">
        <f t="shared" si="40"/>
        <v>0</v>
      </c>
      <c r="CH42" s="62">
        <f t="shared" si="40"/>
        <v>0</v>
      </c>
      <c r="CI42" s="62">
        <f t="shared" si="40"/>
        <v>0</v>
      </c>
      <c r="CJ42" s="62">
        <f t="shared" si="40"/>
        <v>0</v>
      </c>
      <c r="CK42" s="62">
        <f t="shared" si="40"/>
        <v>0</v>
      </c>
      <c r="CL42" s="62">
        <f t="shared" si="40"/>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HABITATS!E66</f>
        <v>6.1139999999999999</v>
      </c>
      <c r="C44" s="62"/>
      <c r="D44" s="62"/>
      <c r="E44" s="62">
        <f t="shared" ref="E44:J51" si="41">$B44</f>
        <v>6.1139999999999999</v>
      </c>
      <c r="F44" s="62"/>
      <c r="G44" s="62"/>
      <c r="H44" s="62">
        <f t="shared" si="41"/>
        <v>6.1139999999999999</v>
      </c>
      <c r="I44" s="62">
        <f t="shared" si="41"/>
        <v>6.1139999999999999</v>
      </c>
      <c r="J44" s="62">
        <f t="shared" si="41"/>
        <v>6.1139999999999999</v>
      </c>
      <c r="K44" s="62"/>
      <c r="L44" s="62">
        <f t="shared" ref="L44:AA50" si="42">$B44</f>
        <v>6.1139999999999999</v>
      </c>
      <c r="M44" s="62"/>
      <c r="N44" s="62">
        <f t="shared" si="42"/>
        <v>6.1139999999999999</v>
      </c>
      <c r="O44" s="62">
        <f t="shared" si="42"/>
        <v>6.1139999999999999</v>
      </c>
      <c r="P44" s="62">
        <f t="shared" si="42"/>
        <v>6.1139999999999999</v>
      </c>
      <c r="Q44" s="62">
        <f t="shared" si="42"/>
        <v>6.1139999999999999</v>
      </c>
      <c r="R44" s="62">
        <f t="shared" si="42"/>
        <v>6.1139999999999999</v>
      </c>
      <c r="S44" s="62">
        <f t="shared" si="42"/>
        <v>6.1139999999999999</v>
      </c>
      <c r="T44" s="62">
        <f t="shared" si="42"/>
        <v>6.1139999999999999</v>
      </c>
      <c r="U44" s="62">
        <f t="shared" si="42"/>
        <v>6.1139999999999999</v>
      </c>
      <c r="V44" s="62">
        <f t="shared" si="42"/>
        <v>6.1139999999999999</v>
      </c>
      <c r="W44" s="62">
        <f t="shared" si="42"/>
        <v>6.1139999999999999</v>
      </c>
      <c r="X44" s="62">
        <f t="shared" si="42"/>
        <v>6.1139999999999999</v>
      </c>
      <c r="Y44" s="62">
        <f t="shared" si="42"/>
        <v>6.1139999999999999</v>
      </c>
      <c r="Z44" s="62">
        <f t="shared" si="42"/>
        <v>6.1139999999999999</v>
      </c>
      <c r="AA44" s="62">
        <f t="shared" si="42"/>
        <v>6.1139999999999999</v>
      </c>
      <c r="AB44" s="62"/>
      <c r="AC44" s="62">
        <f t="shared" ref="AC44:BF45" si="43">$B44</f>
        <v>6.1139999999999999</v>
      </c>
      <c r="AD44" s="62">
        <f t="shared" si="43"/>
        <v>6.1139999999999999</v>
      </c>
      <c r="AE44" s="62">
        <f t="shared" si="43"/>
        <v>6.1139999999999999</v>
      </c>
      <c r="AF44" s="62">
        <f t="shared" si="43"/>
        <v>6.1139999999999999</v>
      </c>
      <c r="AG44" s="62">
        <f t="shared" si="43"/>
        <v>6.1139999999999999</v>
      </c>
      <c r="AH44" s="62">
        <f t="shared" si="43"/>
        <v>6.1139999999999999</v>
      </c>
      <c r="AI44" s="62">
        <f t="shared" si="43"/>
        <v>6.1139999999999999</v>
      </c>
      <c r="AJ44" s="62">
        <f t="shared" si="43"/>
        <v>6.1139999999999999</v>
      </c>
      <c r="AK44" s="62">
        <f t="shared" si="43"/>
        <v>6.1139999999999999</v>
      </c>
      <c r="AL44" s="62"/>
      <c r="AM44" s="62">
        <f t="shared" si="43"/>
        <v>6.1139999999999999</v>
      </c>
      <c r="AN44" s="62">
        <f t="shared" si="43"/>
        <v>6.1139999999999999</v>
      </c>
      <c r="AO44" s="62">
        <f t="shared" si="43"/>
        <v>6.1139999999999999</v>
      </c>
      <c r="AP44" s="62">
        <f t="shared" si="43"/>
        <v>6.1139999999999999</v>
      </c>
      <c r="AQ44" s="62">
        <f t="shared" si="43"/>
        <v>6.1139999999999999</v>
      </c>
      <c r="AR44" s="62">
        <f t="shared" si="43"/>
        <v>6.1139999999999999</v>
      </c>
      <c r="AS44" s="62">
        <f t="shared" si="43"/>
        <v>6.1139999999999999</v>
      </c>
      <c r="AT44" s="62">
        <f t="shared" si="43"/>
        <v>6.1139999999999999</v>
      </c>
      <c r="AU44" s="62">
        <f t="shared" si="43"/>
        <v>6.1139999999999999</v>
      </c>
      <c r="AV44" s="62">
        <f t="shared" si="43"/>
        <v>6.1139999999999999</v>
      </c>
      <c r="AW44" s="62">
        <f t="shared" si="43"/>
        <v>6.1139999999999999</v>
      </c>
      <c r="AX44" s="62">
        <f t="shared" si="43"/>
        <v>6.1139999999999999</v>
      </c>
      <c r="AY44" s="62">
        <f t="shared" si="43"/>
        <v>6.1139999999999999</v>
      </c>
      <c r="AZ44" s="62">
        <f t="shared" si="43"/>
        <v>6.1139999999999999</v>
      </c>
      <c r="BA44" s="62">
        <f t="shared" si="43"/>
        <v>6.1139999999999999</v>
      </c>
      <c r="BB44" s="62">
        <f t="shared" si="43"/>
        <v>6.1139999999999999</v>
      </c>
      <c r="BC44" s="62">
        <f t="shared" si="43"/>
        <v>6.1139999999999999</v>
      </c>
      <c r="BD44" s="62"/>
      <c r="BE44" s="62"/>
      <c r="BF44" s="62">
        <f t="shared" si="43"/>
        <v>6.1139999999999999</v>
      </c>
      <c r="BG44" s="62"/>
      <c r="BH44" s="62"/>
      <c r="BI44" s="62"/>
      <c r="BJ44" s="62">
        <f t="shared" ref="BJ44:BZ47" si="44">$B44</f>
        <v>6.1139999999999999</v>
      </c>
      <c r="BK44" s="62">
        <f t="shared" si="44"/>
        <v>6.1139999999999999</v>
      </c>
      <c r="BL44" s="62"/>
      <c r="BM44" s="62">
        <f t="shared" si="44"/>
        <v>6.1139999999999999</v>
      </c>
      <c r="BN44" s="62">
        <f t="shared" si="44"/>
        <v>6.1139999999999999</v>
      </c>
      <c r="BO44" s="62">
        <f t="shared" si="44"/>
        <v>6.1139999999999999</v>
      </c>
      <c r="BP44" s="62"/>
      <c r="BQ44" s="62">
        <f t="shared" si="44"/>
        <v>6.1139999999999999</v>
      </c>
      <c r="BR44" s="62">
        <f t="shared" si="44"/>
        <v>6.1139999999999999</v>
      </c>
      <c r="BS44" s="62">
        <f t="shared" si="44"/>
        <v>6.1139999999999999</v>
      </c>
      <c r="BT44" s="62">
        <f t="shared" si="44"/>
        <v>6.1139999999999999</v>
      </c>
      <c r="BU44" s="62">
        <f t="shared" si="44"/>
        <v>6.1139999999999999</v>
      </c>
      <c r="BV44" s="62"/>
      <c r="BW44" s="62">
        <f t="shared" si="44"/>
        <v>6.1139999999999999</v>
      </c>
      <c r="BX44" s="62">
        <f t="shared" si="44"/>
        <v>6.1139999999999999</v>
      </c>
      <c r="BY44" s="62">
        <f t="shared" si="44"/>
        <v>6.1139999999999999</v>
      </c>
      <c r="BZ44" s="62">
        <f t="shared" si="44"/>
        <v>6.1139999999999999</v>
      </c>
      <c r="CA44" s="62">
        <f t="shared" ref="CA44:CL51" si="45">$B44</f>
        <v>6.1139999999999999</v>
      </c>
      <c r="CB44" s="62">
        <f t="shared" si="45"/>
        <v>6.1139999999999999</v>
      </c>
      <c r="CC44" s="62"/>
      <c r="CD44" s="62">
        <f t="shared" si="45"/>
        <v>6.1139999999999999</v>
      </c>
      <c r="CE44" s="62">
        <f t="shared" si="45"/>
        <v>6.1139999999999999</v>
      </c>
      <c r="CF44" s="62">
        <f t="shared" si="45"/>
        <v>6.1139999999999999</v>
      </c>
      <c r="CG44" s="62">
        <f t="shared" si="45"/>
        <v>6.1139999999999999</v>
      </c>
      <c r="CH44" s="62">
        <f t="shared" si="45"/>
        <v>6.1139999999999999</v>
      </c>
      <c r="CI44" s="62">
        <f t="shared" si="45"/>
        <v>6.1139999999999999</v>
      </c>
      <c r="CJ44" s="62">
        <f t="shared" si="45"/>
        <v>6.1139999999999999</v>
      </c>
      <c r="CK44" s="62">
        <f t="shared" si="45"/>
        <v>6.1139999999999999</v>
      </c>
      <c r="CL44" s="62">
        <f t="shared" si="45"/>
        <v>6.1139999999999999</v>
      </c>
    </row>
    <row r="45" spans="1:90" x14ac:dyDescent="0.3">
      <c r="A45" s="52" t="str">
        <f>HABITATS!A4</f>
        <v>A1.3.2</v>
      </c>
      <c r="B45" s="79">
        <f>HABITATS!E67</f>
        <v>0.95099999999999996</v>
      </c>
      <c r="C45" s="62"/>
      <c r="D45" s="62"/>
      <c r="E45" s="62">
        <f t="shared" si="41"/>
        <v>0.95099999999999996</v>
      </c>
      <c r="F45" s="62"/>
      <c r="G45" s="62"/>
      <c r="H45" s="62">
        <f t="shared" si="41"/>
        <v>0.95099999999999996</v>
      </c>
      <c r="I45" s="62">
        <f t="shared" si="41"/>
        <v>0.95099999999999996</v>
      </c>
      <c r="J45" s="62"/>
      <c r="K45" s="62"/>
      <c r="L45" s="62">
        <f t="shared" si="42"/>
        <v>0.95099999999999996</v>
      </c>
      <c r="M45" s="62"/>
      <c r="N45" s="62">
        <f t="shared" si="42"/>
        <v>0.95099999999999996</v>
      </c>
      <c r="O45" s="62">
        <f t="shared" si="42"/>
        <v>0.95099999999999996</v>
      </c>
      <c r="P45" s="62"/>
      <c r="Q45" s="62">
        <f t="shared" si="42"/>
        <v>0.95099999999999996</v>
      </c>
      <c r="R45" s="62">
        <f t="shared" si="42"/>
        <v>0.95099999999999996</v>
      </c>
      <c r="S45" s="62">
        <f t="shared" si="42"/>
        <v>0.95099999999999996</v>
      </c>
      <c r="T45" s="62">
        <f t="shared" si="42"/>
        <v>0.95099999999999996</v>
      </c>
      <c r="U45" s="62"/>
      <c r="V45" s="62">
        <f t="shared" si="42"/>
        <v>0.95099999999999996</v>
      </c>
      <c r="W45" s="62">
        <f t="shared" si="42"/>
        <v>0.95099999999999996</v>
      </c>
      <c r="X45" s="62">
        <f t="shared" si="42"/>
        <v>0.95099999999999996</v>
      </c>
      <c r="Y45" s="62">
        <f t="shared" si="42"/>
        <v>0.95099999999999996</v>
      </c>
      <c r="Z45" s="62">
        <f t="shared" si="42"/>
        <v>0.95099999999999996</v>
      </c>
      <c r="AA45" s="62">
        <f t="shared" si="42"/>
        <v>0.95099999999999996</v>
      </c>
      <c r="AB45" s="62"/>
      <c r="AC45" s="62"/>
      <c r="AD45" s="62">
        <f t="shared" si="43"/>
        <v>0.95099999999999996</v>
      </c>
      <c r="AE45" s="62">
        <f t="shared" si="43"/>
        <v>0.95099999999999996</v>
      </c>
      <c r="AF45" s="62">
        <f t="shared" si="43"/>
        <v>0.95099999999999996</v>
      </c>
      <c r="AG45" s="62">
        <f t="shared" si="43"/>
        <v>0.95099999999999996</v>
      </c>
      <c r="AH45" s="62">
        <f t="shared" si="43"/>
        <v>0.95099999999999996</v>
      </c>
      <c r="AI45" s="62">
        <f t="shared" si="43"/>
        <v>0.95099999999999996</v>
      </c>
      <c r="AJ45" s="62">
        <f t="shared" si="43"/>
        <v>0.95099999999999996</v>
      </c>
      <c r="AK45" s="62">
        <f t="shared" si="43"/>
        <v>0.95099999999999996</v>
      </c>
      <c r="AL45" s="62"/>
      <c r="AM45" s="62">
        <f t="shared" si="43"/>
        <v>0.95099999999999996</v>
      </c>
      <c r="AN45" s="62"/>
      <c r="AO45" s="62">
        <f t="shared" si="43"/>
        <v>0.95099999999999996</v>
      </c>
      <c r="AP45" s="62">
        <f t="shared" si="43"/>
        <v>0.95099999999999996</v>
      </c>
      <c r="AQ45" s="62">
        <f t="shared" si="43"/>
        <v>0.95099999999999996</v>
      </c>
      <c r="AR45" s="62"/>
      <c r="AS45" s="62">
        <f t="shared" si="43"/>
        <v>0.95099999999999996</v>
      </c>
      <c r="AT45" s="62">
        <f t="shared" si="43"/>
        <v>0.95099999999999996</v>
      </c>
      <c r="AU45" s="62">
        <f t="shared" si="43"/>
        <v>0.95099999999999996</v>
      </c>
      <c r="AV45" s="62">
        <f t="shared" si="43"/>
        <v>0.95099999999999996</v>
      </c>
      <c r="AW45" s="62">
        <f t="shared" si="43"/>
        <v>0.95099999999999996</v>
      </c>
      <c r="AX45" s="62">
        <f t="shared" si="43"/>
        <v>0.95099999999999996</v>
      </c>
      <c r="AY45" s="62">
        <f t="shared" si="43"/>
        <v>0.95099999999999996</v>
      </c>
      <c r="AZ45" s="62">
        <f t="shared" si="43"/>
        <v>0.95099999999999996</v>
      </c>
      <c r="BA45" s="62">
        <f t="shared" si="43"/>
        <v>0.95099999999999996</v>
      </c>
      <c r="BB45" s="62">
        <f t="shared" si="43"/>
        <v>0.95099999999999996</v>
      </c>
      <c r="BC45" s="62">
        <f t="shared" si="43"/>
        <v>0.95099999999999996</v>
      </c>
      <c r="BD45" s="62"/>
      <c r="BE45" s="62"/>
      <c r="BF45" s="62">
        <f t="shared" si="43"/>
        <v>0.95099999999999996</v>
      </c>
      <c r="BG45" s="62"/>
      <c r="BH45" s="62"/>
      <c r="BI45" s="62"/>
      <c r="BJ45" s="62">
        <f t="shared" si="44"/>
        <v>0.95099999999999996</v>
      </c>
      <c r="BK45" s="62">
        <f t="shared" si="44"/>
        <v>0.95099999999999996</v>
      </c>
      <c r="BL45" s="62"/>
      <c r="BM45" s="62">
        <f t="shared" si="44"/>
        <v>0.95099999999999996</v>
      </c>
      <c r="BN45" s="62">
        <f t="shared" si="44"/>
        <v>0.95099999999999996</v>
      </c>
      <c r="BO45" s="62">
        <f t="shared" si="44"/>
        <v>0.95099999999999996</v>
      </c>
      <c r="BP45" s="62"/>
      <c r="BQ45" s="62"/>
      <c r="BR45" s="62">
        <f t="shared" si="44"/>
        <v>0.95099999999999996</v>
      </c>
      <c r="BS45" s="62">
        <f t="shared" si="44"/>
        <v>0.95099999999999996</v>
      </c>
      <c r="BT45" s="62"/>
      <c r="BU45" s="62">
        <f t="shared" si="44"/>
        <v>0.95099999999999996</v>
      </c>
      <c r="BV45" s="62"/>
      <c r="BW45" s="62">
        <f t="shared" si="44"/>
        <v>0.95099999999999996</v>
      </c>
      <c r="BX45" s="62">
        <f t="shared" si="44"/>
        <v>0.95099999999999996</v>
      </c>
      <c r="BY45" s="62">
        <f t="shared" si="44"/>
        <v>0.95099999999999996</v>
      </c>
      <c r="BZ45" s="62">
        <f t="shared" si="44"/>
        <v>0.95099999999999996</v>
      </c>
      <c r="CA45" s="62">
        <f t="shared" si="45"/>
        <v>0.95099999999999996</v>
      </c>
      <c r="CB45" s="62"/>
      <c r="CC45" s="62"/>
      <c r="CD45" s="62">
        <f t="shared" si="45"/>
        <v>0.95099999999999996</v>
      </c>
      <c r="CE45" s="62">
        <f t="shared" si="45"/>
        <v>0.95099999999999996</v>
      </c>
      <c r="CF45" s="62">
        <f t="shared" si="45"/>
        <v>0.95099999999999996</v>
      </c>
      <c r="CG45" s="62"/>
      <c r="CH45" s="62">
        <f t="shared" si="45"/>
        <v>0.95099999999999996</v>
      </c>
      <c r="CI45" s="62">
        <f t="shared" si="45"/>
        <v>0.95099999999999996</v>
      </c>
      <c r="CJ45" s="62">
        <f t="shared" si="45"/>
        <v>0.95099999999999996</v>
      </c>
      <c r="CK45" s="62">
        <f t="shared" si="45"/>
        <v>0.95099999999999996</v>
      </c>
      <c r="CL45" s="62"/>
    </row>
    <row r="46" spans="1:90" x14ac:dyDescent="0.3">
      <c r="A46" s="52" t="str">
        <f>HABITATS!A5</f>
        <v>A2.1</v>
      </c>
      <c r="B46" s="79">
        <f>HABITATS!E68</f>
        <v>5.6000000000000001E-2</v>
      </c>
      <c r="C46" s="62"/>
      <c r="D46" s="62"/>
      <c r="E46" s="62">
        <f t="shared" si="41"/>
        <v>5.6000000000000001E-2</v>
      </c>
      <c r="F46" s="62"/>
      <c r="G46" s="62"/>
      <c r="H46" s="62">
        <f t="shared" si="41"/>
        <v>5.6000000000000001E-2</v>
      </c>
      <c r="I46" s="62">
        <f t="shared" si="41"/>
        <v>5.6000000000000001E-2</v>
      </c>
      <c r="J46" s="62"/>
      <c r="K46" s="62"/>
      <c r="L46" s="62"/>
      <c r="M46" s="62"/>
      <c r="N46" s="62">
        <f t="shared" si="42"/>
        <v>5.6000000000000001E-2</v>
      </c>
      <c r="O46" s="62"/>
      <c r="P46" s="62"/>
      <c r="Q46" s="62">
        <f t="shared" si="42"/>
        <v>5.6000000000000001E-2</v>
      </c>
      <c r="R46" s="62">
        <f t="shared" si="42"/>
        <v>5.6000000000000001E-2</v>
      </c>
      <c r="S46" s="62"/>
      <c r="T46" s="62"/>
      <c r="U46" s="62">
        <f t="shared" ref="U46:BG50" si="46">$B46</f>
        <v>5.6000000000000001E-2</v>
      </c>
      <c r="V46" s="62">
        <f t="shared" si="46"/>
        <v>5.6000000000000001E-2</v>
      </c>
      <c r="W46" s="62">
        <f t="shared" si="46"/>
        <v>5.6000000000000001E-2</v>
      </c>
      <c r="X46" s="62">
        <f t="shared" si="46"/>
        <v>5.6000000000000001E-2</v>
      </c>
      <c r="Y46" s="62">
        <f t="shared" si="46"/>
        <v>5.6000000000000001E-2</v>
      </c>
      <c r="Z46" s="62"/>
      <c r="AA46" s="62"/>
      <c r="AB46" s="62"/>
      <c r="AC46" s="62">
        <f t="shared" si="46"/>
        <v>5.6000000000000001E-2</v>
      </c>
      <c r="AD46" s="62"/>
      <c r="AE46" s="62">
        <f t="shared" si="46"/>
        <v>5.6000000000000001E-2</v>
      </c>
      <c r="AF46" s="62"/>
      <c r="AG46" s="62">
        <f t="shared" si="46"/>
        <v>5.6000000000000001E-2</v>
      </c>
      <c r="AH46" s="62"/>
      <c r="AI46" s="62"/>
      <c r="AJ46" s="62"/>
      <c r="AK46" s="62">
        <f t="shared" si="46"/>
        <v>5.6000000000000001E-2</v>
      </c>
      <c r="AL46" s="62">
        <f t="shared" si="46"/>
        <v>5.6000000000000001E-2</v>
      </c>
      <c r="AM46" s="62">
        <f t="shared" si="46"/>
        <v>5.6000000000000001E-2</v>
      </c>
      <c r="AN46" s="62">
        <f t="shared" si="46"/>
        <v>5.6000000000000001E-2</v>
      </c>
      <c r="AO46" s="62">
        <f t="shared" si="46"/>
        <v>5.6000000000000001E-2</v>
      </c>
      <c r="AP46" s="62">
        <f t="shared" si="46"/>
        <v>5.6000000000000001E-2</v>
      </c>
      <c r="AQ46" s="62"/>
      <c r="AR46" s="62"/>
      <c r="AS46" s="62">
        <f t="shared" si="46"/>
        <v>5.6000000000000001E-2</v>
      </c>
      <c r="AT46" s="62">
        <f t="shared" si="46"/>
        <v>5.6000000000000001E-2</v>
      </c>
      <c r="AU46" s="62"/>
      <c r="AV46" s="62"/>
      <c r="AW46" s="62">
        <f t="shared" si="46"/>
        <v>5.6000000000000001E-2</v>
      </c>
      <c r="AX46" s="62">
        <f t="shared" si="46"/>
        <v>5.6000000000000001E-2</v>
      </c>
      <c r="AY46" s="62">
        <f t="shared" si="46"/>
        <v>5.6000000000000001E-2</v>
      </c>
      <c r="AZ46" s="62"/>
      <c r="BA46" s="62"/>
      <c r="BB46" s="62">
        <f t="shared" si="46"/>
        <v>5.6000000000000001E-2</v>
      </c>
      <c r="BC46" s="62">
        <f t="shared" si="46"/>
        <v>5.6000000000000001E-2</v>
      </c>
      <c r="BD46" s="62"/>
      <c r="BE46" s="62"/>
      <c r="BF46" s="62"/>
      <c r="BG46" s="62"/>
      <c r="BH46" s="62"/>
      <c r="BI46" s="62"/>
      <c r="BJ46" s="62">
        <f t="shared" ref="BI46:CE49" si="47">$B46</f>
        <v>5.6000000000000001E-2</v>
      </c>
      <c r="BK46" s="62"/>
      <c r="BL46" s="62"/>
      <c r="BM46" s="62"/>
      <c r="BN46" s="62">
        <f t="shared" si="44"/>
        <v>5.6000000000000001E-2</v>
      </c>
      <c r="BO46" s="62"/>
      <c r="BP46" s="62">
        <f t="shared" si="44"/>
        <v>5.6000000000000001E-2</v>
      </c>
      <c r="BQ46" s="62"/>
      <c r="BR46" s="62">
        <f t="shared" si="44"/>
        <v>5.6000000000000001E-2</v>
      </c>
      <c r="BS46" s="62">
        <f t="shared" si="44"/>
        <v>5.6000000000000001E-2</v>
      </c>
      <c r="BT46" s="62">
        <f t="shared" si="44"/>
        <v>5.6000000000000001E-2</v>
      </c>
      <c r="BU46" s="62">
        <f t="shared" si="44"/>
        <v>5.6000000000000001E-2</v>
      </c>
      <c r="BV46" s="62">
        <f t="shared" si="44"/>
        <v>5.6000000000000001E-2</v>
      </c>
      <c r="BW46" s="62">
        <f t="shared" si="44"/>
        <v>5.6000000000000001E-2</v>
      </c>
      <c r="BX46" s="62">
        <f t="shared" si="44"/>
        <v>5.6000000000000001E-2</v>
      </c>
      <c r="BY46" s="62">
        <f t="shared" si="44"/>
        <v>5.6000000000000001E-2</v>
      </c>
      <c r="BZ46" s="62">
        <f t="shared" si="44"/>
        <v>5.6000000000000001E-2</v>
      </c>
      <c r="CA46" s="62">
        <f t="shared" si="45"/>
        <v>5.6000000000000001E-2</v>
      </c>
      <c r="CB46" s="62">
        <f t="shared" si="45"/>
        <v>5.6000000000000001E-2</v>
      </c>
      <c r="CC46" s="62"/>
      <c r="CD46" s="62"/>
      <c r="CE46" s="62"/>
      <c r="CF46" s="62"/>
      <c r="CG46" s="62">
        <f t="shared" ref="CG46:CG51" si="48">$B46</f>
        <v>5.6000000000000001E-2</v>
      </c>
      <c r="CH46" s="62"/>
      <c r="CI46" s="62"/>
      <c r="CJ46" s="62"/>
      <c r="CK46" s="62"/>
      <c r="CL46" s="62"/>
    </row>
    <row r="47" spans="1:90" x14ac:dyDescent="0.3">
      <c r="A47" s="52" t="str">
        <f>HABITATS!A6</f>
        <v>A3.1</v>
      </c>
      <c r="B47" s="79">
        <f>HABITATS!E69</f>
        <v>9.2999999999999999E-2</v>
      </c>
      <c r="C47" s="62"/>
      <c r="D47" s="62"/>
      <c r="E47" s="62">
        <f t="shared" si="41"/>
        <v>9.2999999999999999E-2</v>
      </c>
      <c r="F47" s="62"/>
      <c r="G47" s="62"/>
      <c r="H47" s="62"/>
      <c r="I47" s="62">
        <f t="shared" si="41"/>
        <v>9.2999999999999999E-2</v>
      </c>
      <c r="J47" s="62">
        <f t="shared" si="41"/>
        <v>9.2999999999999999E-2</v>
      </c>
      <c r="K47" s="62"/>
      <c r="L47" s="62"/>
      <c r="M47" s="62"/>
      <c r="N47" s="62"/>
      <c r="O47" s="62"/>
      <c r="P47" s="62"/>
      <c r="Q47" s="62"/>
      <c r="R47" s="62">
        <f t="shared" si="42"/>
        <v>9.2999999999999999E-2</v>
      </c>
      <c r="S47" s="62"/>
      <c r="T47" s="62">
        <f t="shared" si="42"/>
        <v>9.2999999999999999E-2</v>
      </c>
      <c r="U47" s="62">
        <f t="shared" si="46"/>
        <v>9.2999999999999999E-2</v>
      </c>
      <c r="V47" s="62">
        <f t="shared" si="46"/>
        <v>9.2999999999999999E-2</v>
      </c>
      <c r="W47" s="62">
        <f t="shared" si="46"/>
        <v>9.2999999999999999E-2</v>
      </c>
      <c r="X47" s="62"/>
      <c r="Y47" s="62">
        <f t="shared" si="46"/>
        <v>9.2999999999999999E-2</v>
      </c>
      <c r="Z47" s="62"/>
      <c r="AA47" s="62"/>
      <c r="AB47" s="62"/>
      <c r="AC47" s="62">
        <f t="shared" si="46"/>
        <v>9.2999999999999999E-2</v>
      </c>
      <c r="AD47" s="62"/>
      <c r="AE47" s="62"/>
      <c r="AF47" s="62"/>
      <c r="AG47" s="62"/>
      <c r="AH47" s="62"/>
      <c r="AI47" s="62"/>
      <c r="AJ47" s="62"/>
      <c r="AK47" s="62">
        <f t="shared" si="46"/>
        <v>9.2999999999999999E-2</v>
      </c>
      <c r="AL47" s="62"/>
      <c r="AM47" s="62">
        <f t="shared" si="46"/>
        <v>9.2999999999999999E-2</v>
      </c>
      <c r="AN47" s="62"/>
      <c r="AO47" s="62">
        <f t="shared" si="46"/>
        <v>9.2999999999999999E-2</v>
      </c>
      <c r="AP47" s="62"/>
      <c r="AQ47" s="62"/>
      <c r="AR47" s="62"/>
      <c r="AS47" s="62">
        <f t="shared" si="46"/>
        <v>9.2999999999999999E-2</v>
      </c>
      <c r="AT47" s="62"/>
      <c r="AU47" s="62"/>
      <c r="AV47" s="62"/>
      <c r="AW47" s="62"/>
      <c r="AX47" s="62"/>
      <c r="AY47" s="62"/>
      <c r="AZ47" s="62"/>
      <c r="BA47" s="62"/>
      <c r="BB47" s="62"/>
      <c r="BC47" s="62"/>
      <c r="BD47" s="62"/>
      <c r="BE47" s="62"/>
      <c r="BF47" s="62">
        <f t="shared" si="46"/>
        <v>9.2999999999999999E-2</v>
      </c>
      <c r="BG47" s="62"/>
      <c r="BH47" s="62"/>
      <c r="BI47" s="62"/>
      <c r="BJ47" s="62">
        <f t="shared" si="47"/>
        <v>9.2999999999999999E-2</v>
      </c>
      <c r="BK47" s="62">
        <f t="shared" si="47"/>
        <v>9.2999999999999999E-2</v>
      </c>
      <c r="BL47" s="62"/>
      <c r="BM47" s="62">
        <f t="shared" si="44"/>
        <v>9.2999999999999999E-2</v>
      </c>
      <c r="BN47" s="62">
        <f t="shared" si="44"/>
        <v>9.2999999999999999E-2</v>
      </c>
      <c r="BO47" s="62">
        <f t="shared" si="44"/>
        <v>9.2999999999999999E-2</v>
      </c>
      <c r="BP47" s="62"/>
      <c r="BQ47" s="62">
        <f t="shared" si="44"/>
        <v>9.2999999999999999E-2</v>
      </c>
      <c r="BR47" s="62">
        <f t="shared" si="44"/>
        <v>9.2999999999999999E-2</v>
      </c>
      <c r="BS47" s="62">
        <f t="shared" si="44"/>
        <v>9.2999999999999999E-2</v>
      </c>
      <c r="BT47" s="62"/>
      <c r="BU47" s="62">
        <f t="shared" si="44"/>
        <v>9.2999999999999999E-2</v>
      </c>
      <c r="BV47" s="62"/>
      <c r="BW47" s="62">
        <f t="shared" si="44"/>
        <v>9.2999999999999999E-2</v>
      </c>
      <c r="BX47" s="62"/>
      <c r="BY47" s="62"/>
      <c r="BZ47" s="62"/>
      <c r="CA47" s="62"/>
      <c r="CB47" s="62"/>
      <c r="CC47" s="62">
        <f t="shared" si="45"/>
        <v>9.2999999999999999E-2</v>
      </c>
      <c r="CD47" s="62"/>
      <c r="CE47" s="62">
        <f t="shared" si="45"/>
        <v>9.2999999999999999E-2</v>
      </c>
      <c r="CF47" s="62"/>
      <c r="CG47" s="62">
        <f t="shared" si="48"/>
        <v>9.2999999999999999E-2</v>
      </c>
      <c r="CH47" s="62"/>
      <c r="CI47" s="62"/>
      <c r="CJ47" s="62">
        <f t="shared" si="45"/>
        <v>9.2999999999999999E-2</v>
      </c>
      <c r="CK47" s="62">
        <f t="shared" si="45"/>
        <v>9.2999999999999999E-2</v>
      </c>
      <c r="CL47" s="62"/>
    </row>
    <row r="48" spans="1:90" x14ac:dyDescent="0.3">
      <c r="A48" s="52" t="str">
        <f>HABITATS!A7</f>
        <v>B2.2</v>
      </c>
      <c r="B48" s="79">
        <f>HABITATS!E70</f>
        <v>0.19400000000000001</v>
      </c>
      <c r="C48" s="62"/>
      <c r="D48" s="62"/>
      <c r="E48" s="62">
        <f t="shared" si="41"/>
        <v>0.19400000000000001</v>
      </c>
      <c r="F48" s="62"/>
      <c r="G48" s="62">
        <f t="shared" si="41"/>
        <v>0.19400000000000001</v>
      </c>
      <c r="H48" s="62"/>
      <c r="I48" s="62"/>
      <c r="J48" s="62"/>
      <c r="K48" s="62"/>
      <c r="L48" s="62">
        <f t="shared" si="42"/>
        <v>0.19400000000000001</v>
      </c>
      <c r="M48" s="62"/>
      <c r="N48" s="62">
        <f t="shared" si="42"/>
        <v>0.19400000000000001</v>
      </c>
      <c r="O48" s="62">
        <f t="shared" si="42"/>
        <v>0.19400000000000001</v>
      </c>
      <c r="P48" s="62"/>
      <c r="Q48" s="62"/>
      <c r="R48" s="62"/>
      <c r="S48" s="62"/>
      <c r="T48" s="62"/>
      <c r="U48" s="62"/>
      <c r="V48" s="62"/>
      <c r="W48" s="62">
        <f t="shared" si="46"/>
        <v>0.19400000000000001</v>
      </c>
      <c r="X48" s="62">
        <f t="shared" si="46"/>
        <v>0.19400000000000001</v>
      </c>
      <c r="Y48" s="62">
        <f t="shared" si="46"/>
        <v>0.19400000000000001</v>
      </c>
      <c r="Z48" s="62">
        <f t="shared" si="46"/>
        <v>0.19400000000000001</v>
      </c>
      <c r="AA48" s="62"/>
      <c r="AB48" s="62">
        <f t="shared" si="46"/>
        <v>0.19400000000000001</v>
      </c>
      <c r="AC48" s="62"/>
      <c r="AD48" s="62"/>
      <c r="AE48" s="62">
        <f t="shared" si="46"/>
        <v>0.19400000000000001</v>
      </c>
      <c r="AF48" s="62">
        <f t="shared" si="46"/>
        <v>0.19400000000000001</v>
      </c>
      <c r="AG48" s="62">
        <f t="shared" si="46"/>
        <v>0.19400000000000001</v>
      </c>
      <c r="AH48" s="62"/>
      <c r="AI48" s="62">
        <f t="shared" si="46"/>
        <v>0.19400000000000001</v>
      </c>
      <c r="AJ48" s="62"/>
      <c r="AK48" s="62"/>
      <c r="AL48" s="62">
        <f t="shared" si="46"/>
        <v>0.19400000000000001</v>
      </c>
      <c r="AM48" s="62"/>
      <c r="AN48" s="62">
        <f t="shared" si="46"/>
        <v>0.19400000000000001</v>
      </c>
      <c r="AO48" s="62">
        <f t="shared" si="46"/>
        <v>0.19400000000000001</v>
      </c>
      <c r="AP48" s="62">
        <f t="shared" si="46"/>
        <v>0.19400000000000001</v>
      </c>
      <c r="AQ48" s="62"/>
      <c r="AR48" s="62"/>
      <c r="AS48" s="62"/>
      <c r="AT48" s="62">
        <f t="shared" si="46"/>
        <v>0.19400000000000001</v>
      </c>
      <c r="AU48" s="62"/>
      <c r="AV48" s="62">
        <f t="shared" si="46"/>
        <v>0.19400000000000001</v>
      </c>
      <c r="AW48" s="62">
        <f t="shared" si="46"/>
        <v>0.19400000000000001</v>
      </c>
      <c r="AX48" s="62"/>
      <c r="AY48" s="62"/>
      <c r="AZ48" s="62">
        <f t="shared" si="46"/>
        <v>0.19400000000000001</v>
      </c>
      <c r="BA48" s="62">
        <f t="shared" si="46"/>
        <v>0.19400000000000001</v>
      </c>
      <c r="BB48" s="62">
        <f t="shared" si="46"/>
        <v>0.19400000000000001</v>
      </c>
      <c r="BC48" s="62">
        <f t="shared" si="46"/>
        <v>0.19400000000000001</v>
      </c>
      <c r="BD48" s="62">
        <f t="shared" si="46"/>
        <v>0.19400000000000001</v>
      </c>
      <c r="BE48" s="62">
        <f t="shared" si="46"/>
        <v>0.19400000000000001</v>
      </c>
      <c r="BF48" s="62">
        <f t="shared" si="46"/>
        <v>0.19400000000000001</v>
      </c>
      <c r="BG48" s="62">
        <f t="shared" si="46"/>
        <v>0.19400000000000001</v>
      </c>
      <c r="BH48" s="62"/>
      <c r="BI48" s="62"/>
      <c r="BJ48" s="62"/>
      <c r="BK48" s="62">
        <f t="shared" si="47"/>
        <v>0.19400000000000001</v>
      </c>
      <c r="BL48" s="62">
        <f t="shared" si="47"/>
        <v>0.19400000000000001</v>
      </c>
      <c r="BM48" s="62">
        <f t="shared" si="47"/>
        <v>0.19400000000000001</v>
      </c>
      <c r="BN48" s="62"/>
      <c r="BO48" s="62"/>
      <c r="BP48" s="62"/>
      <c r="BQ48" s="62">
        <f t="shared" si="47"/>
        <v>0.19400000000000001</v>
      </c>
      <c r="BR48" s="62"/>
      <c r="BS48" s="62"/>
      <c r="BT48" s="62">
        <f t="shared" si="47"/>
        <v>0.19400000000000001</v>
      </c>
      <c r="BU48" s="62"/>
      <c r="BV48" s="62">
        <f t="shared" si="47"/>
        <v>0.19400000000000001</v>
      </c>
      <c r="BW48" s="62">
        <f t="shared" si="47"/>
        <v>0.19400000000000001</v>
      </c>
      <c r="BX48" s="62">
        <f t="shared" si="47"/>
        <v>0.19400000000000001</v>
      </c>
      <c r="BY48" s="62">
        <f t="shared" si="47"/>
        <v>0.19400000000000001</v>
      </c>
      <c r="BZ48" s="62">
        <f t="shared" si="47"/>
        <v>0.19400000000000001</v>
      </c>
      <c r="CA48" s="62">
        <f t="shared" si="47"/>
        <v>0.19400000000000001</v>
      </c>
      <c r="CB48" s="62"/>
      <c r="CC48" s="62">
        <f t="shared" si="47"/>
        <v>0.19400000000000001</v>
      </c>
      <c r="CD48" s="62">
        <f t="shared" si="47"/>
        <v>0.19400000000000001</v>
      </c>
      <c r="CE48" s="62">
        <f t="shared" si="47"/>
        <v>0.19400000000000001</v>
      </c>
      <c r="CF48" s="62"/>
      <c r="CG48" s="62">
        <f t="shared" si="48"/>
        <v>0.19400000000000001</v>
      </c>
      <c r="CH48" s="62">
        <f t="shared" si="45"/>
        <v>0.19400000000000001</v>
      </c>
      <c r="CI48" s="62"/>
      <c r="CJ48" s="62">
        <f t="shared" si="45"/>
        <v>0.19400000000000001</v>
      </c>
      <c r="CK48" s="62">
        <f t="shared" si="45"/>
        <v>0.19400000000000001</v>
      </c>
      <c r="CL48" s="62"/>
    </row>
    <row r="49" spans="1:90" x14ac:dyDescent="0.3">
      <c r="A49" s="52" t="str">
        <f>HABITATS!A8</f>
        <v>B6</v>
      </c>
      <c r="B49" s="79">
        <f>HABITATS!E71</f>
        <v>3.0760000000000001</v>
      </c>
      <c r="C49" s="62"/>
      <c r="D49" s="62"/>
      <c r="E49" s="62">
        <f t="shared" si="41"/>
        <v>3.0760000000000001</v>
      </c>
      <c r="F49" s="62"/>
      <c r="G49" s="62">
        <f t="shared" si="41"/>
        <v>3.0760000000000001</v>
      </c>
      <c r="H49" s="62"/>
      <c r="I49" s="62"/>
      <c r="J49" s="62"/>
      <c r="K49" s="62"/>
      <c r="L49" s="62">
        <f t="shared" si="42"/>
        <v>3.0760000000000001</v>
      </c>
      <c r="M49" s="62"/>
      <c r="N49" s="62">
        <f t="shared" si="42"/>
        <v>3.0760000000000001</v>
      </c>
      <c r="O49" s="62">
        <f t="shared" si="42"/>
        <v>3.0760000000000001</v>
      </c>
      <c r="P49" s="62"/>
      <c r="Q49" s="62"/>
      <c r="R49" s="62"/>
      <c r="S49" s="62"/>
      <c r="T49" s="62"/>
      <c r="U49" s="62"/>
      <c r="V49" s="62"/>
      <c r="W49" s="62">
        <f t="shared" si="46"/>
        <v>3.0760000000000001</v>
      </c>
      <c r="X49" s="62"/>
      <c r="Y49" s="62">
        <f t="shared" si="46"/>
        <v>3.0760000000000001</v>
      </c>
      <c r="Z49" s="62">
        <f t="shared" si="46"/>
        <v>3.0760000000000001</v>
      </c>
      <c r="AA49" s="62"/>
      <c r="AB49" s="62">
        <f t="shared" si="46"/>
        <v>3.0760000000000001</v>
      </c>
      <c r="AC49" s="62"/>
      <c r="AD49" s="62"/>
      <c r="AE49" s="62">
        <f t="shared" si="46"/>
        <v>3.0760000000000001</v>
      </c>
      <c r="AF49" s="62">
        <f t="shared" si="46"/>
        <v>3.0760000000000001</v>
      </c>
      <c r="AG49" s="62"/>
      <c r="AH49" s="62"/>
      <c r="AI49" s="62">
        <f t="shared" si="46"/>
        <v>3.0760000000000001</v>
      </c>
      <c r="AJ49" s="62"/>
      <c r="AK49" s="62"/>
      <c r="AL49" s="62">
        <f t="shared" si="46"/>
        <v>3.0760000000000001</v>
      </c>
      <c r="AM49" s="62"/>
      <c r="AN49" s="62">
        <f t="shared" si="46"/>
        <v>3.0760000000000001</v>
      </c>
      <c r="AO49" s="62">
        <f t="shared" si="46"/>
        <v>3.0760000000000001</v>
      </c>
      <c r="AP49" s="62">
        <f t="shared" si="46"/>
        <v>3.0760000000000001</v>
      </c>
      <c r="AQ49" s="62"/>
      <c r="AR49" s="62"/>
      <c r="AS49" s="62"/>
      <c r="AT49" s="62">
        <f t="shared" si="46"/>
        <v>3.0760000000000001</v>
      </c>
      <c r="AU49" s="62"/>
      <c r="AV49" s="62"/>
      <c r="AW49" s="62">
        <f t="shared" si="46"/>
        <v>3.0760000000000001</v>
      </c>
      <c r="AX49" s="62"/>
      <c r="AY49" s="62"/>
      <c r="AZ49" s="62">
        <f t="shared" si="46"/>
        <v>3.0760000000000001</v>
      </c>
      <c r="BA49" s="62">
        <f t="shared" si="46"/>
        <v>3.0760000000000001</v>
      </c>
      <c r="BB49" s="62">
        <f t="shared" si="46"/>
        <v>3.0760000000000001</v>
      </c>
      <c r="BC49" s="62">
        <f t="shared" si="46"/>
        <v>3.0760000000000001</v>
      </c>
      <c r="BD49" s="62">
        <f t="shared" si="46"/>
        <v>3.0760000000000001</v>
      </c>
      <c r="BE49" s="62">
        <f t="shared" si="46"/>
        <v>3.0760000000000001</v>
      </c>
      <c r="BF49" s="62">
        <f t="shared" si="46"/>
        <v>3.0760000000000001</v>
      </c>
      <c r="BG49" s="62">
        <f t="shared" si="46"/>
        <v>3.0760000000000001</v>
      </c>
      <c r="BH49" s="62"/>
      <c r="BI49" s="62">
        <f t="shared" si="47"/>
        <v>3.0760000000000001</v>
      </c>
      <c r="BJ49" s="62"/>
      <c r="BK49" s="62">
        <f t="shared" si="47"/>
        <v>3.0760000000000001</v>
      </c>
      <c r="BL49" s="62">
        <f t="shared" si="47"/>
        <v>3.0760000000000001</v>
      </c>
      <c r="BM49" s="62">
        <f t="shared" si="47"/>
        <v>3.0760000000000001</v>
      </c>
      <c r="BN49" s="62"/>
      <c r="BO49" s="62"/>
      <c r="BP49" s="62"/>
      <c r="BQ49" s="62">
        <f t="shared" si="47"/>
        <v>3.0760000000000001</v>
      </c>
      <c r="BR49" s="62"/>
      <c r="BS49" s="62"/>
      <c r="BT49" s="62">
        <f t="shared" si="47"/>
        <v>3.0760000000000001</v>
      </c>
      <c r="BU49" s="62"/>
      <c r="BV49" s="62">
        <f t="shared" si="47"/>
        <v>3.0760000000000001</v>
      </c>
      <c r="BW49" s="62">
        <f t="shared" si="47"/>
        <v>3.0760000000000001</v>
      </c>
      <c r="BX49" s="62">
        <f t="shared" si="47"/>
        <v>3.0760000000000001</v>
      </c>
      <c r="BY49" s="62">
        <f t="shared" si="47"/>
        <v>3.0760000000000001</v>
      </c>
      <c r="BZ49" s="62">
        <f t="shared" si="47"/>
        <v>3.0760000000000001</v>
      </c>
      <c r="CA49" s="62"/>
      <c r="CB49" s="62"/>
      <c r="CC49" s="62">
        <f t="shared" si="47"/>
        <v>3.0760000000000001</v>
      </c>
      <c r="CD49" s="62">
        <f t="shared" si="47"/>
        <v>3.0760000000000001</v>
      </c>
      <c r="CE49" s="62">
        <f t="shared" si="47"/>
        <v>3.0760000000000001</v>
      </c>
      <c r="CF49" s="62"/>
      <c r="CG49" s="62">
        <f t="shared" si="48"/>
        <v>3.0760000000000001</v>
      </c>
      <c r="CH49" s="62">
        <f t="shared" si="45"/>
        <v>3.0760000000000001</v>
      </c>
      <c r="CI49" s="62"/>
      <c r="CJ49" s="62">
        <f t="shared" si="45"/>
        <v>3.0760000000000001</v>
      </c>
      <c r="CK49" s="62">
        <f t="shared" si="45"/>
        <v>3.0760000000000001</v>
      </c>
      <c r="CL49" s="62"/>
    </row>
    <row r="50" spans="1:90" x14ac:dyDescent="0.3">
      <c r="A50" s="52" t="str">
        <f>HABITATS!A9</f>
        <v>C3.1</v>
      </c>
      <c r="B50" s="79">
        <f>HABITATS!E72</f>
        <v>1.6230000000000002</v>
      </c>
      <c r="C50" s="62"/>
      <c r="D50" s="62"/>
      <c r="E50" s="62">
        <f t="shared" si="41"/>
        <v>1.6230000000000002</v>
      </c>
      <c r="F50" s="62"/>
      <c r="G50" s="62"/>
      <c r="H50" s="62"/>
      <c r="I50" s="62"/>
      <c r="J50" s="62"/>
      <c r="K50" s="62"/>
      <c r="L50" s="62"/>
      <c r="M50" s="62"/>
      <c r="N50" s="62">
        <f t="shared" si="42"/>
        <v>1.6230000000000002</v>
      </c>
      <c r="O50" s="62">
        <f t="shared" si="42"/>
        <v>1.6230000000000002</v>
      </c>
      <c r="P50" s="62"/>
      <c r="Q50" s="62"/>
      <c r="R50" s="62"/>
      <c r="S50" s="62"/>
      <c r="T50" s="62"/>
      <c r="U50" s="62"/>
      <c r="V50" s="62"/>
      <c r="W50" s="62"/>
      <c r="X50" s="62"/>
      <c r="Y50" s="62"/>
      <c r="Z50" s="62"/>
      <c r="AA50" s="62"/>
      <c r="AB50" s="62"/>
      <c r="AC50" s="62"/>
      <c r="AD50" s="62"/>
      <c r="AE50" s="62"/>
      <c r="AF50" s="62">
        <f t="shared" si="46"/>
        <v>1.6230000000000002</v>
      </c>
      <c r="AG50" s="62"/>
      <c r="AH50" s="62"/>
      <c r="AI50" s="62"/>
      <c r="AJ50" s="62"/>
      <c r="AK50" s="62"/>
      <c r="AL50" s="62"/>
      <c r="AM50" s="62"/>
      <c r="AN50" s="62"/>
      <c r="AO50" s="62"/>
      <c r="AP50" s="62"/>
      <c r="AQ50" s="62"/>
      <c r="AR50" s="62"/>
      <c r="AS50" s="62"/>
      <c r="AT50" s="62"/>
      <c r="AU50" s="62"/>
      <c r="AV50" s="62"/>
      <c r="AW50" s="62"/>
      <c r="AX50" s="62"/>
      <c r="AY50" s="62"/>
      <c r="AZ50" s="62"/>
      <c r="BA50" s="62">
        <f t="shared" si="46"/>
        <v>1.6230000000000002</v>
      </c>
      <c r="BB50" s="62">
        <f t="shared" si="46"/>
        <v>1.6230000000000002</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HABITATS!E73</f>
        <v>2.9369999999999998</v>
      </c>
      <c r="C51" s="62"/>
      <c r="D51" s="62"/>
      <c r="E51" s="62">
        <f t="shared" si="41"/>
        <v>2.9369999999999998</v>
      </c>
      <c r="F51" s="62">
        <f t="shared" si="41"/>
        <v>2.9369999999999998</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9">$B51</f>
        <v>2.9369999999999998</v>
      </c>
      <c r="BA51" s="62"/>
      <c r="BB51" s="62"/>
      <c r="BC51" s="62">
        <f t="shared" si="49"/>
        <v>2.9369999999999998</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8"/>
        <v>2.9369999999999998</v>
      </c>
      <c r="CH51" s="62"/>
      <c r="CI51" s="62">
        <f t="shared" si="45"/>
        <v>2.9369999999999998</v>
      </c>
      <c r="CJ51" s="62">
        <f t="shared" si="45"/>
        <v>2.9369999999999998</v>
      </c>
      <c r="CK51" s="62">
        <f t="shared" si="45"/>
        <v>2.9369999999999998</v>
      </c>
      <c r="CL51" s="62"/>
    </row>
    <row r="52" spans="1:90" x14ac:dyDescent="0.3">
      <c r="A52" s="52" t="str">
        <f>HABITATS!A11</f>
        <v>I2.1</v>
      </c>
      <c r="B52" s="79">
        <f>HABITATS!E74</f>
        <v>27.106999999999996</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9"/>
        <v>27.106999999999996</v>
      </c>
      <c r="BD52" s="62"/>
      <c r="BE52" s="62"/>
      <c r="BF52" s="62"/>
      <c r="BG52" s="62"/>
      <c r="BH52" s="62">
        <f t="shared" si="49"/>
        <v>27.106999999999996</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HABITATS!E75</f>
        <v>43.253</v>
      </c>
      <c r="C53" s="62"/>
      <c r="D53" s="62"/>
      <c r="E53" s="62">
        <f t="shared" ref="E53:BK57" si="50">$B53</f>
        <v>43.253</v>
      </c>
      <c r="F53" s="62"/>
      <c r="G53" s="62"/>
      <c r="H53" s="62"/>
      <c r="I53" s="62"/>
      <c r="J53" s="62"/>
      <c r="K53" s="62"/>
      <c r="L53" s="62">
        <f t="shared" ref="L53:BG53" si="51">$B53</f>
        <v>43.253</v>
      </c>
      <c r="M53" s="62"/>
      <c r="N53" s="62">
        <f t="shared" si="51"/>
        <v>43.253</v>
      </c>
      <c r="O53" s="62">
        <f t="shared" si="51"/>
        <v>43.253</v>
      </c>
      <c r="P53" s="62"/>
      <c r="Q53" s="62"/>
      <c r="R53" s="62"/>
      <c r="S53" s="62"/>
      <c r="T53" s="62"/>
      <c r="U53" s="62">
        <f t="shared" si="51"/>
        <v>43.253</v>
      </c>
      <c r="V53" s="62"/>
      <c r="W53" s="62">
        <f t="shared" si="51"/>
        <v>43.253</v>
      </c>
      <c r="X53" s="62">
        <f t="shared" si="51"/>
        <v>43.253</v>
      </c>
      <c r="Y53" s="62">
        <f t="shared" si="51"/>
        <v>43.253</v>
      </c>
      <c r="Z53" s="62">
        <f t="shared" si="51"/>
        <v>43.253</v>
      </c>
      <c r="AA53" s="62"/>
      <c r="AB53" s="62">
        <f>($B53)/100*3</f>
        <v>1.29759</v>
      </c>
      <c r="AC53" s="62">
        <f t="shared" si="51"/>
        <v>43.253</v>
      </c>
      <c r="AD53" s="62"/>
      <c r="AE53" s="62">
        <f t="shared" si="51"/>
        <v>43.253</v>
      </c>
      <c r="AF53" s="62">
        <f t="shared" si="51"/>
        <v>43.253</v>
      </c>
      <c r="AG53" s="62"/>
      <c r="AH53" s="62">
        <f>($B53)/100*3</f>
        <v>1.29759</v>
      </c>
      <c r="AI53" s="62">
        <f t="shared" si="51"/>
        <v>43.253</v>
      </c>
      <c r="AJ53" s="62"/>
      <c r="AK53" s="62"/>
      <c r="AL53" s="62"/>
      <c r="AM53" s="62"/>
      <c r="AN53" s="62"/>
      <c r="AO53" s="62">
        <f t="shared" si="51"/>
        <v>43.253</v>
      </c>
      <c r="AP53" s="62">
        <f t="shared" si="51"/>
        <v>43.253</v>
      </c>
      <c r="AQ53" s="62"/>
      <c r="AR53" s="62">
        <f t="shared" si="51"/>
        <v>43.253</v>
      </c>
      <c r="AS53" s="62"/>
      <c r="AT53" s="62">
        <f t="shared" si="51"/>
        <v>43.253</v>
      </c>
      <c r="AU53" s="62"/>
      <c r="AV53" s="62">
        <f t="shared" si="51"/>
        <v>43.253</v>
      </c>
      <c r="AW53" s="62">
        <f t="shared" si="51"/>
        <v>43.253</v>
      </c>
      <c r="AX53" s="62"/>
      <c r="AY53" s="62"/>
      <c r="AZ53" s="62">
        <f t="shared" si="51"/>
        <v>43.253</v>
      </c>
      <c r="BA53" s="62">
        <f t="shared" si="51"/>
        <v>43.253</v>
      </c>
      <c r="BB53" s="62">
        <f t="shared" si="51"/>
        <v>43.253</v>
      </c>
      <c r="BC53" s="62"/>
      <c r="BD53" s="62">
        <f t="shared" si="51"/>
        <v>43.253</v>
      </c>
      <c r="BE53" s="62">
        <f t="shared" si="51"/>
        <v>43.253</v>
      </c>
      <c r="BF53" s="62">
        <f t="shared" si="51"/>
        <v>43.253</v>
      </c>
      <c r="BG53" s="62">
        <f t="shared" si="51"/>
        <v>43.253</v>
      </c>
      <c r="BH53" s="62"/>
      <c r="BI53" s="62"/>
      <c r="BJ53" s="62"/>
      <c r="BK53" s="62"/>
      <c r="BL53" s="62">
        <f t="shared" ref="BL53:CL59" si="52">$B53</f>
        <v>43.253</v>
      </c>
      <c r="BM53" s="62">
        <f t="shared" si="52"/>
        <v>43.253</v>
      </c>
      <c r="BN53" s="62"/>
      <c r="BO53" s="62"/>
      <c r="BP53" s="62">
        <f t="shared" si="52"/>
        <v>43.253</v>
      </c>
      <c r="BQ53" s="62">
        <f t="shared" si="52"/>
        <v>43.253</v>
      </c>
      <c r="BR53" s="62"/>
      <c r="BS53" s="62"/>
      <c r="BT53" s="62">
        <f t="shared" si="52"/>
        <v>43.253</v>
      </c>
      <c r="BU53" s="62"/>
      <c r="BV53" s="62">
        <f t="shared" si="52"/>
        <v>43.253</v>
      </c>
      <c r="BW53" s="62">
        <f t="shared" si="52"/>
        <v>43.253</v>
      </c>
      <c r="BX53" s="62">
        <f t="shared" si="52"/>
        <v>43.253</v>
      </c>
      <c r="BY53" s="62">
        <f t="shared" si="52"/>
        <v>43.253</v>
      </c>
      <c r="BZ53" s="62"/>
      <c r="CA53" s="62"/>
      <c r="CB53" s="62"/>
      <c r="CC53" s="62"/>
      <c r="CD53" s="62"/>
      <c r="CE53" s="62"/>
      <c r="CF53" s="62"/>
      <c r="CG53" s="62">
        <f t="shared" ref="CG53" si="53">$B53</f>
        <v>43.253</v>
      </c>
      <c r="CH53" s="62"/>
      <c r="CI53" s="62"/>
      <c r="CJ53" s="62">
        <f t="shared" si="52"/>
        <v>43.253</v>
      </c>
      <c r="CK53" s="62">
        <f t="shared" si="52"/>
        <v>43.253</v>
      </c>
      <c r="CL53" s="62"/>
    </row>
    <row r="54" spans="1:90" x14ac:dyDescent="0.3">
      <c r="A54" s="52" t="str">
        <f>HABITATS!A13</f>
        <v>J1.3</v>
      </c>
      <c r="B54" s="79">
        <f>HABITATS!E76</f>
        <v>4.4000000000000004</v>
      </c>
      <c r="C54" s="62"/>
      <c r="D54" s="62"/>
      <c r="E54" s="62">
        <f t="shared" si="50"/>
        <v>4.4000000000000004</v>
      </c>
      <c r="F54" s="62"/>
      <c r="G54" s="62"/>
      <c r="H54" s="62"/>
      <c r="I54" s="62"/>
      <c r="J54" s="62"/>
      <c r="K54" s="62">
        <f t="shared" ref="K54:BH57" si="54">$B54</f>
        <v>4.4000000000000004</v>
      </c>
      <c r="L54" s="62">
        <f t="shared" si="54"/>
        <v>4.4000000000000004</v>
      </c>
      <c r="M54" s="62">
        <f t="shared" si="54"/>
        <v>4.4000000000000004</v>
      </c>
      <c r="N54" s="62">
        <f t="shared" si="54"/>
        <v>4.4000000000000004</v>
      </c>
      <c r="O54" s="62">
        <f t="shared" si="54"/>
        <v>4.4000000000000004</v>
      </c>
      <c r="P54" s="62"/>
      <c r="Q54" s="62"/>
      <c r="R54" s="62">
        <f t="shared" si="54"/>
        <v>4.4000000000000004</v>
      </c>
      <c r="S54" s="62">
        <f t="shared" si="54"/>
        <v>4.4000000000000004</v>
      </c>
      <c r="T54" s="62">
        <f t="shared" si="54"/>
        <v>4.4000000000000004</v>
      </c>
      <c r="U54" s="62">
        <f t="shared" si="54"/>
        <v>4.4000000000000004</v>
      </c>
      <c r="V54" s="62">
        <f t="shared" si="54"/>
        <v>4.4000000000000004</v>
      </c>
      <c r="W54" s="62">
        <f t="shared" si="54"/>
        <v>4.4000000000000004</v>
      </c>
      <c r="X54" s="62">
        <f t="shared" si="54"/>
        <v>4.4000000000000004</v>
      </c>
      <c r="Y54" s="62">
        <f t="shared" si="54"/>
        <v>4.4000000000000004</v>
      </c>
      <c r="Z54" s="62">
        <f t="shared" si="54"/>
        <v>4.4000000000000004</v>
      </c>
      <c r="AA54" s="62"/>
      <c r="AB54" s="62">
        <f t="shared" si="54"/>
        <v>4.4000000000000004</v>
      </c>
      <c r="AC54" s="62">
        <f t="shared" si="54"/>
        <v>4.4000000000000004</v>
      </c>
      <c r="AD54" s="62"/>
      <c r="AE54" s="62">
        <f t="shared" si="54"/>
        <v>4.4000000000000004</v>
      </c>
      <c r="AF54" s="62">
        <f t="shared" si="54"/>
        <v>4.4000000000000004</v>
      </c>
      <c r="AG54" s="62"/>
      <c r="AH54" s="62">
        <f t="shared" si="54"/>
        <v>4.4000000000000004</v>
      </c>
      <c r="AI54" s="62">
        <f t="shared" si="54"/>
        <v>4.4000000000000004</v>
      </c>
      <c r="AJ54" s="62"/>
      <c r="AK54" s="62">
        <f t="shared" si="54"/>
        <v>4.4000000000000004</v>
      </c>
      <c r="AL54" s="62">
        <f t="shared" si="54"/>
        <v>4.4000000000000004</v>
      </c>
      <c r="AM54" s="62">
        <f t="shared" si="54"/>
        <v>4.4000000000000004</v>
      </c>
      <c r="AN54" s="62"/>
      <c r="AO54" s="62">
        <f t="shared" si="54"/>
        <v>4.4000000000000004</v>
      </c>
      <c r="AP54" s="62">
        <f t="shared" si="54"/>
        <v>4.4000000000000004</v>
      </c>
      <c r="AQ54" s="62">
        <f t="shared" si="54"/>
        <v>4.4000000000000004</v>
      </c>
      <c r="AR54" s="62">
        <f t="shared" si="54"/>
        <v>4.4000000000000004</v>
      </c>
      <c r="AS54" s="62">
        <f t="shared" si="54"/>
        <v>4.4000000000000004</v>
      </c>
      <c r="AT54" s="62">
        <f t="shared" si="54"/>
        <v>4.4000000000000004</v>
      </c>
      <c r="AU54" s="62">
        <f t="shared" si="54"/>
        <v>4.4000000000000004</v>
      </c>
      <c r="AV54" s="62">
        <f t="shared" si="54"/>
        <v>4.4000000000000004</v>
      </c>
      <c r="AW54" s="62">
        <f t="shared" si="54"/>
        <v>4.4000000000000004</v>
      </c>
      <c r="AX54" s="62">
        <f t="shared" si="54"/>
        <v>4.4000000000000004</v>
      </c>
      <c r="AY54" s="62">
        <f t="shared" si="54"/>
        <v>4.4000000000000004</v>
      </c>
      <c r="AZ54" s="62">
        <f t="shared" si="54"/>
        <v>4.4000000000000004</v>
      </c>
      <c r="BA54" s="62">
        <f t="shared" si="54"/>
        <v>4.4000000000000004</v>
      </c>
      <c r="BB54" s="62">
        <f t="shared" si="54"/>
        <v>4.4000000000000004</v>
      </c>
      <c r="BC54" s="62">
        <f t="shared" si="54"/>
        <v>4.4000000000000004</v>
      </c>
      <c r="BD54" s="62"/>
      <c r="BE54" s="62"/>
      <c r="BF54" s="62"/>
      <c r="BG54" s="62"/>
      <c r="BH54" s="62">
        <f t="shared" si="54"/>
        <v>4.4000000000000004</v>
      </c>
      <c r="BI54" s="62"/>
      <c r="BJ54" s="62"/>
      <c r="BK54" s="62"/>
      <c r="BL54" s="62"/>
      <c r="BM54" s="62"/>
      <c r="BN54" s="62"/>
      <c r="BO54" s="62"/>
      <c r="BP54" s="62"/>
      <c r="BQ54" s="62"/>
      <c r="BR54" s="62"/>
      <c r="BS54" s="62"/>
      <c r="BT54" s="62"/>
      <c r="BU54" s="62"/>
      <c r="BV54" s="62"/>
      <c r="BW54" s="62">
        <f t="shared" si="52"/>
        <v>4.4000000000000004</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HABITATS!E77</f>
        <v>0.21</v>
      </c>
      <c r="C55" s="62">
        <f t="shared" ref="C55:C57" si="55">$B55</f>
        <v>0.21</v>
      </c>
      <c r="D55" s="62"/>
      <c r="E55" s="62">
        <f t="shared" si="50"/>
        <v>0.21</v>
      </c>
      <c r="F55" s="62"/>
      <c r="G55" s="62"/>
      <c r="H55" s="62">
        <f t="shared" si="50"/>
        <v>0.21</v>
      </c>
      <c r="I55" s="62">
        <f t="shared" si="50"/>
        <v>0.21</v>
      </c>
      <c r="J55" s="62">
        <f t="shared" si="50"/>
        <v>0.21</v>
      </c>
      <c r="K55" s="62"/>
      <c r="L55" s="62">
        <f t="shared" si="54"/>
        <v>0.21</v>
      </c>
      <c r="M55" s="62"/>
      <c r="N55" s="62"/>
      <c r="O55" s="62">
        <f t="shared" si="54"/>
        <v>0.21</v>
      </c>
      <c r="P55" s="62"/>
      <c r="Q55" s="62"/>
      <c r="R55" s="62">
        <f t="shared" si="54"/>
        <v>0.21</v>
      </c>
      <c r="S55" s="62">
        <f t="shared" si="54"/>
        <v>0.21</v>
      </c>
      <c r="T55" s="62">
        <f t="shared" si="54"/>
        <v>0.21</v>
      </c>
      <c r="U55" s="62">
        <f t="shared" si="54"/>
        <v>0.21</v>
      </c>
      <c r="V55" s="62">
        <f t="shared" si="54"/>
        <v>0.21</v>
      </c>
      <c r="W55" s="62"/>
      <c r="X55" s="62">
        <f t="shared" si="54"/>
        <v>0.21</v>
      </c>
      <c r="Y55" s="62">
        <f t="shared" si="54"/>
        <v>0.21</v>
      </c>
      <c r="Z55" s="62"/>
      <c r="AA55" s="62"/>
      <c r="AB55" s="62"/>
      <c r="AC55" s="62">
        <f t="shared" si="54"/>
        <v>0.21</v>
      </c>
      <c r="AD55" s="62"/>
      <c r="AE55" s="62">
        <f t="shared" si="54"/>
        <v>0.21</v>
      </c>
      <c r="AF55" s="62">
        <f t="shared" si="54"/>
        <v>0.21</v>
      </c>
      <c r="AG55" s="62"/>
      <c r="AH55" s="62"/>
      <c r="AI55" s="62"/>
      <c r="AJ55" s="62"/>
      <c r="AK55" s="62"/>
      <c r="AL55" s="62"/>
      <c r="AM55" s="62">
        <f t="shared" si="54"/>
        <v>0.21</v>
      </c>
      <c r="AN55" s="62"/>
      <c r="AO55" s="62">
        <f t="shared" si="54"/>
        <v>0.21</v>
      </c>
      <c r="AP55" s="62">
        <f t="shared" si="54"/>
        <v>0.21</v>
      </c>
      <c r="AQ55" s="62">
        <f t="shared" si="54"/>
        <v>0.21</v>
      </c>
      <c r="AR55" s="62"/>
      <c r="AS55" s="62">
        <f t="shared" si="54"/>
        <v>0.21</v>
      </c>
      <c r="AT55" s="62">
        <f t="shared" si="54"/>
        <v>0.21</v>
      </c>
      <c r="AU55" s="62"/>
      <c r="AV55" s="62">
        <f t="shared" si="54"/>
        <v>0.21</v>
      </c>
      <c r="AW55" s="62"/>
      <c r="AX55" s="62"/>
      <c r="AY55" s="62"/>
      <c r="AZ55" s="62">
        <f t="shared" si="54"/>
        <v>0.21</v>
      </c>
      <c r="BA55" s="62"/>
      <c r="BB55" s="62"/>
      <c r="BC55" s="62">
        <f t="shared" si="54"/>
        <v>0.21</v>
      </c>
      <c r="BD55" s="62">
        <f t="shared" si="54"/>
        <v>0.21</v>
      </c>
      <c r="BE55" s="62"/>
      <c r="BF55" s="62"/>
      <c r="BG55" s="62"/>
      <c r="BH55" s="62"/>
      <c r="BI55" s="62"/>
      <c r="BJ55" s="62"/>
      <c r="BK55" s="62"/>
      <c r="BL55" s="62"/>
      <c r="BM55" s="62"/>
      <c r="BN55" s="62">
        <f t="shared" si="52"/>
        <v>0.21</v>
      </c>
      <c r="BO55" s="62"/>
      <c r="BP55" s="62">
        <f t="shared" si="52"/>
        <v>0.21</v>
      </c>
      <c r="BQ55" s="62">
        <f t="shared" si="52"/>
        <v>0.21</v>
      </c>
      <c r="BR55" s="62">
        <f t="shared" si="52"/>
        <v>0.21</v>
      </c>
      <c r="BS55" s="62">
        <f t="shared" si="52"/>
        <v>0.21</v>
      </c>
      <c r="BT55" s="62">
        <f t="shared" si="52"/>
        <v>0.21</v>
      </c>
      <c r="BU55" s="62"/>
      <c r="BV55" s="62"/>
      <c r="BW55" s="62">
        <f t="shared" si="52"/>
        <v>0.21</v>
      </c>
      <c r="BX55" s="62">
        <f t="shared" si="52"/>
        <v>0.21</v>
      </c>
      <c r="BY55" s="62">
        <f t="shared" si="52"/>
        <v>0.21</v>
      </c>
      <c r="BZ55" s="62">
        <f t="shared" si="52"/>
        <v>0.21</v>
      </c>
      <c r="CA55" s="62">
        <f t="shared" si="52"/>
        <v>0.21</v>
      </c>
      <c r="CB55" s="62">
        <f t="shared" si="52"/>
        <v>0.21</v>
      </c>
      <c r="CC55" s="62">
        <f t="shared" si="52"/>
        <v>0.21</v>
      </c>
      <c r="CD55" s="62"/>
      <c r="CE55" s="62"/>
      <c r="CF55" s="62"/>
      <c r="CG55" s="62"/>
      <c r="CH55" s="62"/>
      <c r="CI55" s="62"/>
      <c r="CJ55" s="62">
        <f t="shared" si="52"/>
        <v>0.21</v>
      </c>
      <c r="CK55" s="62">
        <f t="shared" si="52"/>
        <v>0.21</v>
      </c>
      <c r="CL55" s="62">
        <f t="shared" si="52"/>
        <v>0.21</v>
      </c>
    </row>
    <row r="56" spans="1:90" x14ac:dyDescent="0.3">
      <c r="A56" s="52" t="str">
        <f>HABITATS!A15</f>
        <v>J2.2</v>
      </c>
      <c r="B56" s="79">
        <f>HABITATS!E78</f>
        <v>0.13100000000000001</v>
      </c>
      <c r="C56" s="62">
        <f t="shared" si="55"/>
        <v>0.13100000000000001</v>
      </c>
      <c r="D56" s="62">
        <v>2.9000000000000005E-2</v>
      </c>
      <c r="E56" s="62">
        <f t="shared" si="50"/>
        <v>0.13100000000000001</v>
      </c>
      <c r="F56" s="62"/>
      <c r="G56" s="62"/>
      <c r="H56" s="62">
        <f t="shared" si="50"/>
        <v>0.13100000000000001</v>
      </c>
      <c r="I56" s="62">
        <f t="shared" si="50"/>
        <v>0.13100000000000001</v>
      </c>
      <c r="J56" s="62">
        <f t="shared" si="50"/>
        <v>0.13100000000000001</v>
      </c>
      <c r="K56" s="62"/>
      <c r="L56" s="62">
        <f t="shared" si="54"/>
        <v>0.13100000000000001</v>
      </c>
      <c r="M56" s="62"/>
      <c r="N56" s="62"/>
      <c r="O56" s="62">
        <f t="shared" si="54"/>
        <v>0.13100000000000001</v>
      </c>
      <c r="P56" s="62"/>
      <c r="Q56" s="62"/>
      <c r="R56" s="62">
        <f t="shared" si="54"/>
        <v>0.13100000000000001</v>
      </c>
      <c r="S56" s="62">
        <f t="shared" si="54"/>
        <v>0.13100000000000001</v>
      </c>
      <c r="T56" s="62">
        <f t="shared" si="54"/>
        <v>0.13100000000000001</v>
      </c>
      <c r="U56" s="62">
        <f t="shared" si="54"/>
        <v>0.13100000000000001</v>
      </c>
      <c r="V56" s="62">
        <f t="shared" si="54"/>
        <v>0.13100000000000001</v>
      </c>
      <c r="W56" s="62"/>
      <c r="X56" s="62">
        <f t="shared" si="54"/>
        <v>0.13100000000000001</v>
      </c>
      <c r="Y56" s="62">
        <f t="shared" si="54"/>
        <v>0.13100000000000001</v>
      </c>
      <c r="Z56" s="62"/>
      <c r="AA56" s="62"/>
      <c r="AB56" s="62"/>
      <c r="AC56" s="62">
        <f t="shared" si="54"/>
        <v>0.13100000000000001</v>
      </c>
      <c r="AD56" s="62"/>
      <c r="AE56" s="62">
        <f t="shared" si="54"/>
        <v>0.13100000000000001</v>
      </c>
      <c r="AF56" s="62">
        <f t="shared" si="54"/>
        <v>0.13100000000000001</v>
      </c>
      <c r="AG56" s="62"/>
      <c r="AH56" s="62"/>
      <c r="AI56" s="62"/>
      <c r="AJ56" s="62"/>
      <c r="AK56" s="62"/>
      <c r="AL56" s="62"/>
      <c r="AM56" s="62">
        <f t="shared" si="54"/>
        <v>0.13100000000000001</v>
      </c>
      <c r="AN56" s="62"/>
      <c r="AO56" s="62">
        <f t="shared" si="54"/>
        <v>0.13100000000000001</v>
      </c>
      <c r="AP56" s="62">
        <f t="shared" si="54"/>
        <v>0.13100000000000001</v>
      </c>
      <c r="AQ56" s="62">
        <f t="shared" si="54"/>
        <v>0.13100000000000001</v>
      </c>
      <c r="AR56" s="62"/>
      <c r="AS56" s="62">
        <f t="shared" si="54"/>
        <v>0.13100000000000001</v>
      </c>
      <c r="AT56" s="62">
        <f t="shared" si="54"/>
        <v>0.13100000000000001</v>
      </c>
      <c r="AU56" s="62"/>
      <c r="AV56" s="62">
        <f t="shared" si="54"/>
        <v>0.13100000000000001</v>
      </c>
      <c r="AW56" s="62"/>
      <c r="AX56" s="62"/>
      <c r="AY56" s="62"/>
      <c r="AZ56" s="62">
        <f t="shared" si="54"/>
        <v>0.13100000000000001</v>
      </c>
      <c r="BA56" s="62"/>
      <c r="BB56" s="62"/>
      <c r="BC56" s="62">
        <f t="shared" si="54"/>
        <v>0.13100000000000001</v>
      </c>
      <c r="BD56" s="62">
        <f t="shared" si="54"/>
        <v>0.13100000000000001</v>
      </c>
      <c r="BE56" s="62"/>
      <c r="BF56" s="62"/>
      <c r="BG56" s="62"/>
      <c r="BH56" s="62"/>
      <c r="BI56" s="62"/>
      <c r="BJ56" s="62"/>
      <c r="BK56" s="62"/>
      <c r="BL56" s="62"/>
      <c r="BM56" s="62"/>
      <c r="BN56" s="62">
        <f t="shared" si="52"/>
        <v>0.13100000000000001</v>
      </c>
      <c r="BO56" s="62"/>
      <c r="BP56" s="62">
        <f t="shared" si="52"/>
        <v>0.13100000000000001</v>
      </c>
      <c r="BQ56" s="62">
        <f t="shared" si="52"/>
        <v>0.13100000000000001</v>
      </c>
      <c r="BR56" s="62">
        <f t="shared" si="52"/>
        <v>0.13100000000000001</v>
      </c>
      <c r="BS56" s="62">
        <f t="shared" si="52"/>
        <v>0.13100000000000001</v>
      </c>
      <c r="BT56" s="62">
        <f t="shared" si="52"/>
        <v>0.13100000000000001</v>
      </c>
      <c r="BU56" s="62"/>
      <c r="BV56" s="62"/>
      <c r="BW56" s="62">
        <f t="shared" si="52"/>
        <v>0.13100000000000001</v>
      </c>
      <c r="BX56" s="62"/>
      <c r="BY56" s="62">
        <f t="shared" si="52"/>
        <v>0.13100000000000001</v>
      </c>
      <c r="BZ56" s="62">
        <f t="shared" si="52"/>
        <v>0.13100000000000001</v>
      </c>
      <c r="CA56" s="62">
        <f t="shared" si="52"/>
        <v>0.13100000000000001</v>
      </c>
      <c r="CB56" s="62"/>
      <c r="CC56" s="62">
        <f t="shared" si="52"/>
        <v>0.13100000000000001</v>
      </c>
      <c r="CD56" s="62"/>
      <c r="CE56" s="62"/>
      <c r="CF56" s="62"/>
      <c r="CG56" s="62"/>
      <c r="CH56" s="62"/>
      <c r="CI56" s="62"/>
      <c r="CJ56" s="62">
        <f t="shared" si="52"/>
        <v>0.13100000000000001</v>
      </c>
      <c r="CK56" s="62">
        <f t="shared" si="52"/>
        <v>0.13100000000000001</v>
      </c>
      <c r="CL56" s="62">
        <f t="shared" si="52"/>
        <v>0.13100000000000001</v>
      </c>
    </row>
    <row r="57" spans="1:90" x14ac:dyDescent="0.3">
      <c r="A57" s="52" t="str">
        <f>HABITATS!A16</f>
        <v>J2.3</v>
      </c>
      <c r="B57" s="79">
        <f>HABITATS!E79</f>
        <v>1.079</v>
      </c>
      <c r="C57" s="62">
        <f t="shared" si="55"/>
        <v>1.079</v>
      </c>
      <c r="D57" s="62">
        <v>0.375</v>
      </c>
      <c r="E57" s="62">
        <f t="shared" si="50"/>
        <v>1.079</v>
      </c>
      <c r="F57" s="62"/>
      <c r="G57" s="62"/>
      <c r="H57" s="62">
        <f t="shared" si="50"/>
        <v>1.079</v>
      </c>
      <c r="I57" s="62">
        <f t="shared" si="50"/>
        <v>1.079</v>
      </c>
      <c r="J57" s="62">
        <f t="shared" si="50"/>
        <v>1.079</v>
      </c>
      <c r="K57" s="62"/>
      <c r="L57" s="62">
        <f t="shared" si="54"/>
        <v>1.079</v>
      </c>
      <c r="M57" s="62"/>
      <c r="N57" s="62"/>
      <c r="O57" s="62">
        <f t="shared" si="54"/>
        <v>1.079</v>
      </c>
      <c r="P57" s="62"/>
      <c r="Q57" s="62"/>
      <c r="R57" s="62">
        <f t="shared" si="54"/>
        <v>1.079</v>
      </c>
      <c r="S57" s="62">
        <f t="shared" si="54"/>
        <v>1.079</v>
      </c>
      <c r="T57" s="62">
        <f t="shared" si="54"/>
        <v>1.079</v>
      </c>
      <c r="U57" s="62">
        <f t="shared" si="54"/>
        <v>1.079</v>
      </c>
      <c r="V57" s="62">
        <f t="shared" si="54"/>
        <v>1.079</v>
      </c>
      <c r="W57" s="62"/>
      <c r="X57" s="62">
        <f t="shared" si="54"/>
        <v>1.079</v>
      </c>
      <c r="Y57" s="62">
        <f t="shared" si="54"/>
        <v>1.079</v>
      </c>
      <c r="Z57" s="62"/>
      <c r="AA57" s="62"/>
      <c r="AB57" s="62"/>
      <c r="AC57" s="62">
        <f t="shared" si="54"/>
        <v>1.079</v>
      </c>
      <c r="AD57" s="62"/>
      <c r="AE57" s="62">
        <f t="shared" si="54"/>
        <v>1.079</v>
      </c>
      <c r="AF57" s="62">
        <f t="shared" si="54"/>
        <v>1.079</v>
      </c>
      <c r="AG57" s="62"/>
      <c r="AH57" s="62"/>
      <c r="AI57" s="62"/>
      <c r="AJ57" s="62"/>
      <c r="AK57" s="62"/>
      <c r="AL57" s="62"/>
      <c r="AM57" s="62">
        <f t="shared" si="54"/>
        <v>1.079</v>
      </c>
      <c r="AN57" s="62"/>
      <c r="AO57" s="62">
        <f t="shared" si="54"/>
        <v>1.079</v>
      </c>
      <c r="AP57" s="62">
        <f t="shared" si="54"/>
        <v>1.079</v>
      </c>
      <c r="AQ57" s="62">
        <f t="shared" si="54"/>
        <v>1.079</v>
      </c>
      <c r="AR57" s="62"/>
      <c r="AS57" s="62">
        <f t="shared" si="54"/>
        <v>1.079</v>
      </c>
      <c r="AT57" s="62">
        <f t="shared" si="54"/>
        <v>1.079</v>
      </c>
      <c r="AU57" s="62"/>
      <c r="AV57" s="62">
        <f t="shared" si="54"/>
        <v>1.079</v>
      </c>
      <c r="AW57" s="62"/>
      <c r="AX57" s="62"/>
      <c r="AY57" s="62"/>
      <c r="AZ57" s="62">
        <f t="shared" si="54"/>
        <v>1.079</v>
      </c>
      <c r="BA57" s="62"/>
      <c r="BB57" s="62"/>
      <c r="BC57" s="62">
        <f t="shared" si="54"/>
        <v>1.079</v>
      </c>
      <c r="BD57" s="62">
        <f t="shared" si="54"/>
        <v>1.079</v>
      </c>
      <c r="BE57" s="62"/>
      <c r="BF57" s="62"/>
      <c r="BG57" s="62"/>
      <c r="BH57" s="62"/>
      <c r="BI57" s="62"/>
      <c r="BJ57" s="62"/>
      <c r="BK57" s="62">
        <f t="shared" si="50"/>
        <v>1.079</v>
      </c>
      <c r="BL57" s="62"/>
      <c r="BM57" s="62">
        <f t="shared" si="52"/>
        <v>1.079</v>
      </c>
      <c r="BN57" s="62">
        <f t="shared" si="52"/>
        <v>1.079</v>
      </c>
      <c r="BO57" s="62">
        <f t="shared" si="52"/>
        <v>1.079</v>
      </c>
      <c r="BP57" s="62">
        <f t="shared" si="52"/>
        <v>1.079</v>
      </c>
      <c r="BQ57" s="62">
        <f t="shared" si="52"/>
        <v>1.079</v>
      </c>
      <c r="BR57" s="62">
        <f t="shared" si="52"/>
        <v>1.079</v>
      </c>
      <c r="BS57" s="62">
        <f t="shared" si="52"/>
        <v>1.079</v>
      </c>
      <c r="BT57" s="62">
        <f t="shared" si="52"/>
        <v>1.079</v>
      </c>
      <c r="BU57" s="62">
        <f t="shared" si="52"/>
        <v>1.079</v>
      </c>
      <c r="BV57" s="62"/>
      <c r="BW57" s="62">
        <f t="shared" si="52"/>
        <v>1.079</v>
      </c>
      <c r="BX57" s="62">
        <f t="shared" si="52"/>
        <v>1.079</v>
      </c>
      <c r="BY57" s="62">
        <f t="shared" si="52"/>
        <v>1.079</v>
      </c>
      <c r="BZ57" s="62">
        <f t="shared" si="52"/>
        <v>1.079</v>
      </c>
      <c r="CA57" s="62">
        <f t="shared" si="52"/>
        <v>1.079</v>
      </c>
      <c r="CB57" s="62">
        <f t="shared" si="52"/>
        <v>1.079</v>
      </c>
      <c r="CC57" s="62">
        <f t="shared" si="52"/>
        <v>1.079</v>
      </c>
      <c r="CD57" s="62"/>
      <c r="CE57" s="62"/>
      <c r="CF57" s="62"/>
      <c r="CG57" s="62"/>
      <c r="CH57" s="62"/>
      <c r="CI57" s="62"/>
      <c r="CJ57" s="62">
        <f t="shared" si="52"/>
        <v>1.079</v>
      </c>
      <c r="CK57" s="62">
        <f t="shared" si="52"/>
        <v>1.079</v>
      </c>
      <c r="CL57" s="62">
        <f t="shared" si="52"/>
        <v>1.079</v>
      </c>
    </row>
    <row r="58" spans="1:90" x14ac:dyDescent="0.3">
      <c r="A58" s="52" t="str">
        <f>HABITATS!A17</f>
        <v>J2.8</v>
      </c>
      <c r="B58" s="79">
        <f>HABITATS!E80</f>
        <v>7.2999999999999995E-2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HABITATS!E81</f>
        <v>5.8999999999999997E-2</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52"/>
        <v>5.8999999999999997E-2</v>
      </c>
      <c r="BN59" s="62"/>
      <c r="BO59" s="62">
        <f t="shared" si="52"/>
        <v>5.8999999999999997E-2</v>
      </c>
      <c r="BP59" s="62">
        <f t="shared" si="52"/>
        <v>5.8999999999999997E-2</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HABITATS!E82</f>
        <v>0.86199999999999999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I61" si="56">SUM(B44:B60)</f>
        <v>92.217999999999975</v>
      </c>
      <c r="C61" s="63">
        <f t="shared" si="56"/>
        <v>1.42</v>
      </c>
      <c r="D61" s="63">
        <v>0.40400000000000003</v>
      </c>
      <c r="E61" s="63">
        <f t="shared" si="56"/>
        <v>64.11699999999999</v>
      </c>
      <c r="F61" s="63">
        <f t="shared" si="56"/>
        <v>2.9369999999999998</v>
      </c>
      <c r="G61" s="63">
        <f t="shared" si="56"/>
        <v>3.27</v>
      </c>
      <c r="H61" s="63">
        <f t="shared" si="56"/>
        <v>8.5410000000000004</v>
      </c>
      <c r="I61" s="63">
        <f t="shared" si="56"/>
        <v>8.6340000000000003</v>
      </c>
      <c r="J61" s="63">
        <f t="shared" si="56"/>
        <v>7.6269999999999998</v>
      </c>
      <c r="K61" s="63">
        <f t="shared" si="56"/>
        <v>4.4000000000000004</v>
      </c>
      <c r="L61" s="63">
        <f t="shared" si="56"/>
        <v>59.408000000000001</v>
      </c>
      <c r="M61" s="63">
        <f t="shared" si="56"/>
        <v>4.4000000000000004</v>
      </c>
      <c r="N61" s="63">
        <f t="shared" si="56"/>
        <v>59.666999999999994</v>
      </c>
      <c r="O61" s="63">
        <f t="shared" si="56"/>
        <v>61.030999999999999</v>
      </c>
      <c r="P61" s="63">
        <f t="shared" si="56"/>
        <v>6.1139999999999999</v>
      </c>
      <c r="Q61" s="63">
        <f t="shared" si="56"/>
        <v>7.1209999999999996</v>
      </c>
      <c r="R61" s="63">
        <f t="shared" si="56"/>
        <v>13.034000000000002</v>
      </c>
      <c r="S61" s="63">
        <f t="shared" si="56"/>
        <v>12.885000000000002</v>
      </c>
      <c r="T61" s="63">
        <f t="shared" si="56"/>
        <v>12.978000000000002</v>
      </c>
      <c r="U61" s="63">
        <f t="shared" si="56"/>
        <v>55.335999999999999</v>
      </c>
      <c r="V61" s="63">
        <f t="shared" si="56"/>
        <v>13.034000000000002</v>
      </c>
      <c r="W61" s="63">
        <f t="shared" si="56"/>
        <v>58.137</v>
      </c>
      <c r="X61" s="63">
        <f t="shared" si="56"/>
        <v>56.387999999999998</v>
      </c>
      <c r="Y61" s="63">
        <f t="shared" si="56"/>
        <v>59.557000000000002</v>
      </c>
      <c r="Z61" s="63">
        <f t="shared" si="56"/>
        <v>57.988</v>
      </c>
      <c r="AA61" s="63">
        <f t="shared" si="56"/>
        <v>7.0649999999999995</v>
      </c>
      <c r="AB61" s="63">
        <f t="shared" si="56"/>
        <v>8.9675900000000013</v>
      </c>
      <c r="AC61" s="63">
        <f t="shared" si="56"/>
        <v>55.335999999999999</v>
      </c>
      <c r="AD61" s="63">
        <f t="shared" si="56"/>
        <v>7.0649999999999995</v>
      </c>
      <c r="AE61" s="63">
        <f t="shared" si="56"/>
        <v>59.463999999999999</v>
      </c>
      <c r="AF61" s="63">
        <f t="shared" si="56"/>
        <v>61.030999999999999</v>
      </c>
      <c r="AG61" s="63">
        <f t="shared" si="56"/>
        <v>7.3149999999999995</v>
      </c>
      <c r="AH61" s="63">
        <f t="shared" si="56"/>
        <v>12.762589999999999</v>
      </c>
      <c r="AI61" s="63">
        <f t="shared" si="56"/>
        <v>57.988</v>
      </c>
      <c r="AJ61" s="63">
        <f t="shared" si="56"/>
        <v>7.0649999999999995</v>
      </c>
      <c r="AK61" s="63">
        <f t="shared" si="56"/>
        <v>11.614000000000001</v>
      </c>
      <c r="AL61" s="63">
        <f t="shared" si="56"/>
        <v>7.7260000000000009</v>
      </c>
      <c r="AM61" s="63">
        <f t="shared" si="56"/>
        <v>13.034000000000002</v>
      </c>
      <c r="AN61" s="63">
        <f t="shared" si="56"/>
        <v>9.44</v>
      </c>
      <c r="AO61" s="63">
        <f t="shared" si="56"/>
        <v>59.557000000000002</v>
      </c>
      <c r="AP61" s="63">
        <f t="shared" si="56"/>
        <v>59.463999999999999</v>
      </c>
      <c r="AQ61" s="63">
        <f t="shared" si="56"/>
        <v>12.885000000000002</v>
      </c>
      <c r="AR61" s="63">
        <f t="shared" si="56"/>
        <v>53.766999999999996</v>
      </c>
      <c r="AS61" s="63">
        <f t="shared" si="56"/>
        <v>13.034000000000002</v>
      </c>
      <c r="AT61" s="63">
        <f t="shared" si="56"/>
        <v>59.463999999999999</v>
      </c>
      <c r="AU61" s="63">
        <f t="shared" si="56"/>
        <v>11.465</v>
      </c>
      <c r="AV61" s="63">
        <f t="shared" si="56"/>
        <v>56.332000000000001</v>
      </c>
      <c r="AW61" s="63">
        <f t="shared" si="56"/>
        <v>58.043999999999997</v>
      </c>
      <c r="AX61" s="63">
        <f t="shared" si="56"/>
        <v>11.521000000000001</v>
      </c>
      <c r="AY61" s="63">
        <f t="shared" si="56"/>
        <v>11.521000000000001</v>
      </c>
      <c r="AZ61" s="63">
        <f t="shared" si="56"/>
        <v>62.344999999999999</v>
      </c>
      <c r="BA61" s="63">
        <f t="shared" si="56"/>
        <v>59.610999999999997</v>
      </c>
      <c r="BB61" s="63">
        <f t="shared" si="56"/>
        <v>59.666999999999994</v>
      </c>
      <c r="BC61" s="63">
        <f t="shared" si="56"/>
        <v>46.254999999999995</v>
      </c>
      <c r="BD61" s="63">
        <f t="shared" si="56"/>
        <v>47.943000000000005</v>
      </c>
      <c r="BE61" s="63">
        <f t="shared" si="56"/>
        <v>46.523000000000003</v>
      </c>
      <c r="BF61" s="63">
        <f t="shared" si="56"/>
        <v>53.680999999999997</v>
      </c>
      <c r="BG61" s="63">
        <f t="shared" si="56"/>
        <v>46.523000000000003</v>
      </c>
      <c r="BH61" s="63">
        <f t="shared" si="56"/>
        <v>31.506999999999998</v>
      </c>
      <c r="BI61" s="63">
        <f t="shared" si="56"/>
        <v>3.0760000000000001</v>
      </c>
      <c r="BJ61" s="63">
        <f t="shared" ref="BJ61:CL61" si="57">SUM(BJ44:BJ60)</f>
        <v>7.2139999999999995</v>
      </c>
      <c r="BK61" s="63">
        <f t="shared" si="57"/>
        <v>11.507</v>
      </c>
      <c r="BL61" s="63">
        <f t="shared" si="57"/>
        <v>46.523000000000003</v>
      </c>
      <c r="BM61" s="63">
        <f t="shared" si="57"/>
        <v>54.818999999999996</v>
      </c>
      <c r="BN61" s="63">
        <f t="shared" si="57"/>
        <v>8.6340000000000003</v>
      </c>
      <c r="BO61" s="63">
        <f t="shared" si="57"/>
        <v>8.2959999999999994</v>
      </c>
      <c r="BP61" s="63">
        <f t="shared" si="57"/>
        <v>44.787999999999997</v>
      </c>
      <c r="BQ61" s="63">
        <f t="shared" si="57"/>
        <v>54.150000000000006</v>
      </c>
      <c r="BR61" s="63">
        <f t="shared" si="57"/>
        <v>8.6340000000000003</v>
      </c>
      <c r="BS61" s="63">
        <f t="shared" si="57"/>
        <v>8.6340000000000003</v>
      </c>
      <c r="BT61" s="63">
        <f t="shared" si="57"/>
        <v>54.113</v>
      </c>
      <c r="BU61" s="63">
        <f t="shared" si="57"/>
        <v>8.2929999999999993</v>
      </c>
      <c r="BV61" s="63">
        <f t="shared" si="57"/>
        <v>46.579000000000001</v>
      </c>
      <c r="BW61" s="63">
        <f t="shared" si="57"/>
        <v>59.557000000000002</v>
      </c>
      <c r="BX61" s="63">
        <f t="shared" si="57"/>
        <v>54.933</v>
      </c>
      <c r="BY61" s="63">
        <f t="shared" si="57"/>
        <v>55.064</v>
      </c>
      <c r="BZ61" s="63">
        <f t="shared" si="57"/>
        <v>11.811000000000002</v>
      </c>
      <c r="CA61" s="63">
        <f t="shared" si="57"/>
        <v>8.7349999999999994</v>
      </c>
      <c r="CB61" s="63">
        <f t="shared" si="57"/>
        <v>7.4589999999999996</v>
      </c>
      <c r="CC61" s="63">
        <f t="shared" si="57"/>
        <v>4.7829999999999995</v>
      </c>
      <c r="CD61" s="63">
        <f t="shared" si="57"/>
        <v>10.334999999999999</v>
      </c>
      <c r="CE61" s="63">
        <f t="shared" si="57"/>
        <v>10.427999999999999</v>
      </c>
      <c r="CF61" s="63">
        <f t="shared" si="57"/>
        <v>7.0649999999999995</v>
      </c>
      <c r="CG61" s="63">
        <f t="shared" si="57"/>
        <v>55.722999999999999</v>
      </c>
      <c r="CH61" s="63">
        <f t="shared" si="57"/>
        <v>10.334999999999999</v>
      </c>
      <c r="CI61" s="63">
        <f t="shared" si="57"/>
        <v>10.001999999999999</v>
      </c>
      <c r="CJ61" s="63">
        <f t="shared" si="57"/>
        <v>58.037999999999997</v>
      </c>
      <c r="CK61" s="63">
        <f t="shared" si="57"/>
        <v>58.037999999999997</v>
      </c>
      <c r="CL61" s="63">
        <f t="shared" si="57"/>
        <v>7.5339999999999998</v>
      </c>
    </row>
    <row r="62" spans="1:90" x14ac:dyDescent="0.3">
      <c r="A62" s="54" t="s">
        <v>10</v>
      </c>
      <c r="B62" s="54" t="s">
        <v>0</v>
      </c>
      <c r="C62" s="54"/>
      <c r="D62" s="69"/>
      <c r="E62" s="69"/>
      <c r="Q62" s="61"/>
      <c r="BC62" s="69"/>
      <c r="BD62" s="69"/>
      <c r="BE62" s="69"/>
    </row>
    <row r="63" spans="1:90" x14ac:dyDescent="0.3">
      <c r="A63" s="52" t="str">
        <f>HABITATS!A3</f>
        <v>A1.1.2</v>
      </c>
      <c r="B63" s="81">
        <f>HABITATS!F66</f>
        <v>0.44400000000000001</v>
      </c>
      <c r="C63" s="62"/>
      <c r="D63" s="62"/>
      <c r="E63" s="62">
        <f t="shared" ref="E63:J70" si="58">$B63</f>
        <v>0.44400000000000001</v>
      </c>
      <c r="F63" s="62"/>
      <c r="G63" s="62"/>
      <c r="H63" s="62">
        <f t="shared" si="58"/>
        <v>0.44400000000000001</v>
      </c>
      <c r="I63" s="62">
        <f t="shared" si="58"/>
        <v>0.44400000000000001</v>
      </c>
      <c r="J63" s="62">
        <f t="shared" si="58"/>
        <v>0.44400000000000001</v>
      </c>
      <c r="K63" s="62"/>
      <c r="L63" s="62">
        <f t="shared" ref="L63:AA69" si="59">$B63</f>
        <v>0.44400000000000001</v>
      </c>
      <c r="M63" s="62"/>
      <c r="N63" s="62">
        <f t="shared" si="59"/>
        <v>0.44400000000000001</v>
      </c>
      <c r="O63" s="62">
        <f t="shared" si="59"/>
        <v>0.44400000000000001</v>
      </c>
      <c r="P63" s="62">
        <f t="shared" si="59"/>
        <v>0.44400000000000001</v>
      </c>
      <c r="Q63" s="62">
        <f t="shared" si="59"/>
        <v>0.44400000000000001</v>
      </c>
      <c r="R63" s="62">
        <f t="shared" si="59"/>
        <v>0.44400000000000001</v>
      </c>
      <c r="S63" s="62">
        <f t="shared" si="59"/>
        <v>0.44400000000000001</v>
      </c>
      <c r="T63" s="62">
        <f t="shared" si="59"/>
        <v>0.44400000000000001</v>
      </c>
      <c r="U63" s="62">
        <f t="shared" si="59"/>
        <v>0.44400000000000001</v>
      </c>
      <c r="V63" s="62">
        <f t="shared" si="59"/>
        <v>0.44400000000000001</v>
      </c>
      <c r="W63" s="62">
        <f t="shared" si="59"/>
        <v>0.44400000000000001</v>
      </c>
      <c r="X63" s="62">
        <f t="shared" si="59"/>
        <v>0.44400000000000001</v>
      </c>
      <c r="Y63" s="62">
        <f t="shared" si="59"/>
        <v>0.44400000000000001</v>
      </c>
      <c r="Z63" s="62">
        <f t="shared" si="59"/>
        <v>0.44400000000000001</v>
      </c>
      <c r="AA63" s="62">
        <f t="shared" si="59"/>
        <v>0.44400000000000001</v>
      </c>
      <c r="AB63" s="62"/>
      <c r="AC63" s="62">
        <f t="shared" ref="AC63:BF64" si="60">$B63</f>
        <v>0.44400000000000001</v>
      </c>
      <c r="AD63" s="62">
        <f t="shared" si="60"/>
        <v>0.44400000000000001</v>
      </c>
      <c r="AE63" s="62">
        <f t="shared" si="60"/>
        <v>0.44400000000000001</v>
      </c>
      <c r="AF63" s="62">
        <f t="shared" si="60"/>
        <v>0.44400000000000001</v>
      </c>
      <c r="AG63" s="62">
        <f t="shared" si="60"/>
        <v>0.44400000000000001</v>
      </c>
      <c r="AH63" s="62">
        <f t="shared" si="60"/>
        <v>0.44400000000000001</v>
      </c>
      <c r="AI63" s="62">
        <f t="shared" si="60"/>
        <v>0.44400000000000001</v>
      </c>
      <c r="AJ63" s="62">
        <f t="shared" si="60"/>
        <v>0.44400000000000001</v>
      </c>
      <c r="AK63" s="62">
        <f t="shared" si="60"/>
        <v>0.44400000000000001</v>
      </c>
      <c r="AL63" s="62"/>
      <c r="AM63" s="62">
        <f t="shared" si="60"/>
        <v>0.44400000000000001</v>
      </c>
      <c r="AN63" s="62">
        <f t="shared" si="60"/>
        <v>0.44400000000000001</v>
      </c>
      <c r="AO63" s="62">
        <f t="shared" si="60"/>
        <v>0.44400000000000001</v>
      </c>
      <c r="AP63" s="62">
        <f t="shared" si="60"/>
        <v>0.44400000000000001</v>
      </c>
      <c r="AQ63" s="62">
        <f t="shared" si="60"/>
        <v>0.44400000000000001</v>
      </c>
      <c r="AR63" s="62">
        <f t="shared" si="60"/>
        <v>0.44400000000000001</v>
      </c>
      <c r="AS63" s="62">
        <f t="shared" si="60"/>
        <v>0.44400000000000001</v>
      </c>
      <c r="AT63" s="62">
        <f t="shared" si="60"/>
        <v>0.44400000000000001</v>
      </c>
      <c r="AU63" s="62">
        <f t="shared" si="60"/>
        <v>0.44400000000000001</v>
      </c>
      <c r="AV63" s="62">
        <f t="shared" si="60"/>
        <v>0.44400000000000001</v>
      </c>
      <c r="AW63" s="62">
        <f t="shared" si="60"/>
        <v>0.44400000000000001</v>
      </c>
      <c r="AX63" s="62">
        <f t="shared" si="60"/>
        <v>0.44400000000000001</v>
      </c>
      <c r="AY63" s="62">
        <f t="shared" si="60"/>
        <v>0.44400000000000001</v>
      </c>
      <c r="AZ63" s="62">
        <f t="shared" si="60"/>
        <v>0.44400000000000001</v>
      </c>
      <c r="BA63" s="62">
        <f t="shared" si="60"/>
        <v>0.44400000000000001</v>
      </c>
      <c r="BB63" s="62">
        <f t="shared" si="60"/>
        <v>0.44400000000000001</v>
      </c>
      <c r="BC63" s="62">
        <f t="shared" si="60"/>
        <v>0.44400000000000001</v>
      </c>
      <c r="BD63" s="62"/>
      <c r="BE63" s="62"/>
      <c r="BF63" s="62">
        <f t="shared" si="60"/>
        <v>0.44400000000000001</v>
      </c>
      <c r="BG63" s="62"/>
      <c r="BH63" s="62"/>
      <c r="BI63" s="62"/>
      <c r="BJ63" s="62">
        <f t="shared" ref="BJ63:CE66" si="61">$B63</f>
        <v>0.44400000000000001</v>
      </c>
      <c r="BK63" s="62">
        <f t="shared" si="61"/>
        <v>0.44400000000000001</v>
      </c>
      <c r="BL63" s="62"/>
      <c r="BM63" s="62">
        <f t="shared" si="61"/>
        <v>0.44400000000000001</v>
      </c>
      <c r="BN63" s="62">
        <f t="shared" si="61"/>
        <v>0.44400000000000001</v>
      </c>
      <c r="BO63" s="62">
        <f t="shared" si="61"/>
        <v>0.44400000000000001</v>
      </c>
      <c r="BP63" s="62"/>
      <c r="BQ63" s="62">
        <f t="shared" si="61"/>
        <v>0.44400000000000001</v>
      </c>
      <c r="BR63" s="62">
        <f t="shared" si="61"/>
        <v>0.44400000000000001</v>
      </c>
      <c r="BS63" s="62">
        <f t="shared" si="61"/>
        <v>0.44400000000000001</v>
      </c>
      <c r="BT63" s="62">
        <f t="shared" si="61"/>
        <v>0.44400000000000001</v>
      </c>
      <c r="BU63" s="62">
        <f t="shared" si="61"/>
        <v>0.44400000000000001</v>
      </c>
      <c r="BV63" s="62"/>
      <c r="BW63" s="62">
        <f t="shared" si="61"/>
        <v>0.44400000000000001</v>
      </c>
      <c r="BX63" s="62">
        <f t="shared" si="61"/>
        <v>0.44400000000000001</v>
      </c>
      <c r="BY63" s="62">
        <f t="shared" si="61"/>
        <v>0.44400000000000001</v>
      </c>
      <c r="BZ63" s="62">
        <f t="shared" si="61"/>
        <v>0.44400000000000001</v>
      </c>
      <c r="CA63" s="62">
        <f t="shared" si="61"/>
        <v>0.44400000000000001</v>
      </c>
      <c r="CB63" s="62">
        <f t="shared" si="61"/>
        <v>0.44400000000000001</v>
      </c>
      <c r="CC63" s="62"/>
      <c r="CD63" s="62">
        <f t="shared" si="61"/>
        <v>0.44400000000000001</v>
      </c>
      <c r="CE63" s="62">
        <f t="shared" si="61"/>
        <v>0.44400000000000001</v>
      </c>
      <c r="CF63" s="62">
        <f t="shared" ref="CF63:CL64" si="62">$B63</f>
        <v>0.44400000000000001</v>
      </c>
      <c r="CG63" s="62">
        <f t="shared" si="62"/>
        <v>0.44400000000000001</v>
      </c>
      <c r="CH63" s="62">
        <f t="shared" si="62"/>
        <v>0.44400000000000001</v>
      </c>
      <c r="CI63" s="62">
        <f t="shared" si="62"/>
        <v>0.44400000000000001</v>
      </c>
      <c r="CJ63" s="62">
        <f t="shared" si="62"/>
        <v>0.44400000000000001</v>
      </c>
      <c r="CK63" s="62">
        <f t="shared" si="62"/>
        <v>0.44400000000000001</v>
      </c>
      <c r="CL63" s="62">
        <f t="shared" si="62"/>
        <v>0.44400000000000001</v>
      </c>
    </row>
    <row r="64" spans="1:90" x14ac:dyDescent="0.3">
      <c r="A64" s="52" t="str">
        <f>HABITATS!A4</f>
        <v>A1.3.2</v>
      </c>
      <c r="B64" s="81">
        <f>HABITATS!F67</f>
        <v>0</v>
      </c>
      <c r="C64" s="62"/>
      <c r="D64" s="62"/>
      <c r="E64" s="62">
        <f t="shared" si="58"/>
        <v>0</v>
      </c>
      <c r="F64" s="62"/>
      <c r="G64" s="62"/>
      <c r="H64" s="62">
        <f t="shared" si="58"/>
        <v>0</v>
      </c>
      <c r="I64" s="62">
        <f t="shared" si="58"/>
        <v>0</v>
      </c>
      <c r="J64" s="62"/>
      <c r="K64" s="62"/>
      <c r="L64" s="62">
        <f t="shared" si="59"/>
        <v>0</v>
      </c>
      <c r="M64" s="62"/>
      <c r="N64" s="62">
        <f t="shared" si="59"/>
        <v>0</v>
      </c>
      <c r="O64" s="62">
        <f t="shared" si="59"/>
        <v>0</v>
      </c>
      <c r="P64" s="62"/>
      <c r="Q64" s="62">
        <f t="shared" si="59"/>
        <v>0</v>
      </c>
      <c r="R64" s="62">
        <f t="shared" si="59"/>
        <v>0</v>
      </c>
      <c r="S64" s="62">
        <f t="shared" si="59"/>
        <v>0</v>
      </c>
      <c r="T64" s="62">
        <f t="shared" si="59"/>
        <v>0</v>
      </c>
      <c r="U64" s="62"/>
      <c r="V64" s="62">
        <f t="shared" si="59"/>
        <v>0</v>
      </c>
      <c r="W64" s="62">
        <f t="shared" si="59"/>
        <v>0</v>
      </c>
      <c r="X64" s="62">
        <f t="shared" si="59"/>
        <v>0</v>
      </c>
      <c r="Y64" s="62">
        <f t="shared" si="59"/>
        <v>0</v>
      </c>
      <c r="Z64" s="62">
        <f t="shared" si="59"/>
        <v>0</v>
      </c>
      <c r="AA64" s="62">
        <f t="shared" si="59"/>
        <v>0</v>
      </c>
      <c r="AB64" s="62"/>
      <c r="AC64" s="62"/>
      <c r="AD64" s="62">
        <f t="shared" si="60"/>
        <v>0</v>
      </c>
      <c r="AE64" s="62">
        <f t="shared" si="60"/>
        <v>0</v>
      </c>
      <c r="AF64" s="62">
        <f t="shared" si="60"/>
        <v>0</v>
      </c>
      <c r="AG64" s="62">
        <f t="shared" si="60"/>
        <v>0</v>
      </c>
      <c r="AH64" s="62">
        <f t="shared" si="60"/>
        <v>0</v>
      </c>
      <c r="AI64" s="62">
        <f t="shared" si="60"/>
        <v>0</v>
      </c>
      <c r="AJ64" s="62">
        <f t="shared" si="60"/>
        <v>0</v>
      </c>
      <c r="AK64" s="62">
        <f t="shared" si="60"/>
        <v>0</v>
      </c>
      <c r="AL64" s="62"/>
      <c r="AM64" s="62">
        <f t="shared" si="60"/>
        <v>0</v>
      </c>
      <c r="AN64" s="62"/>
      <c r="AO64" s="62">
        <f t="shared" si="60"/>
        <v>0</v>
      </c>
      <c r="AP64" s="62">
        <f t="shared" si="60"/>
        <v>0</v>
      </c>
      <c r="AQ64" s="62">
        <f t="shared" si="60"/>
        <v>0</v>
      </c>
      <c r="AR64" s="62"/>
      <c r="AS64" s="62">
        <f t="shared" si="60"/>
        <v>0</v>
      </c>
      <c r="AT64" s="62">
        <f t="shared" si="60"/>
        <v>0</v>
      </c>
      <c r="AU64" s="62">
        <f t="shared" si="60"/>
        <v>0</v>
      </c>
      <c r="AV64" s="62">
        <f t="shared" si="60"/>
        <v>0</v>
      </c>
      <c r="AW64" s="62">
        <f t="shared" si="60"/>
        <v>0</v>
      </c>
      <c r="AX64" s="62">
        <f t="shared" si="60"/>
        <v>0</v>
      </c>
      <c r="AY64" s="62">
        <f t="shared" si="60"/>
        <v>0</v>
      </c>
      <c r="AZ64" s="62">
        <f t="shared" si="60"/>
        <v>0</v>
      </c>
      <c r="BA64" s="62">
        <f t="shared" si="60"/>
        <v>0</v>
      </c>
      <c r="BB64" s="62">
        <f t="shared" si="60"/>
        <v>0</v>
      </c>
      <c r="BC64" s="62">
        <f t="shared" si="60"/>
        <v>0</v>
      </c>
      <c r="BD64" s="62"/>
      <c r="BE64" s="62"/>
      <c r="BF64" s="62">
        <f t="shared" si="60"/>
        <v>0</v>
      </c>
      <c r="BG64" s="62"/>
      <c r="BH64" s="62"/>
      <c r="BI64" s="62"/>
      <c r="BJ64" s="62">
        <f t="shared" si="61"/>
        <v>0</v>
      </c>
      <c r="BK64" s="62">
        <f t="shared" si="61"/>
        <v>0</v>
      </c>
      <c r="BL64" s="62"/>
      <c r="BM64" s="62">
        <f t="shared" si="61"/>
        <v>0</v>
      </c>
      <c r="BN64" s="62">
        <f t="shared" si="61"/>
        <v>0</v>
      </c>
      <c r="BO64" s="62">
        <f t="shared" si="61"/>
        <v>0</v>
      </c>
      <c r="BP64" s="62"/>
      <c r="BQ64" s="62"/>
      <c r="BR64" s="62">
        <f t="shared" si="61"/>
        <v>0</v>
      </c>
      <c r="BS64" s="62">
        <f t="shared" si="61"/>
        <v>0</v>
      </c>
      <c r="BT64" s="62"/>
      <c r="BU64" s="62">
        <f t="shared" si="61"/>
        <v>0</v>
      </c>
      <c r="BV64" s="62"/>
      <c r="BW64" s="62">
        <f t="shared" si="61"/>
        <v>0</v>
      </c>
      <c r="BX64" s="62">
        <f t="shared" si="61"/>
        <v>0</v>
      </c>
      <c r="BY64" s="62">
        <f t="shared" si="61"/>
        <v>0</v>
      </c>
      <c r="BZ64" s="62">
        <f t="shared" si="61"/>
        <v>0</v>
      </c>
      <c r="CA64" s="62">
        <f t="shared" si="61"/>
        <v>0</v>
      </c>
      <c r="CB64" s="62"/>
      <c r="CC64" s="62"/>
      <c r="CD64" s="62">
        <f t="shared" si="61"/>
        <v>0</v>
      </c>
      <c r="CE64" s="62">
        <f t="shared" si="61"/>
        <v>0</v>
      </c>
      <c r="CF64" s="62">
        <f t="shared" si="62"/>
        <v>0</v>
      </c>
      <c r="CG64" s="62"/>
      <c r="CH64" s="62">
        <f t="shared" si="62"/>
        <v>0</v>
      </c>
      <c r="CI64" s="62">
        <f t="shared" si="62"/>
        <v>0</v>
      </c>
      <c r="CJ64" s="62">
        <f t="shared" si="62"/>
        <v>0</v>
      </c>
      <c r="CK64" s="62">
        <f t="shared" si="62"/>
        <v>0</v>
      </c>
      <c r="CL64" s="62"/>
    </row>
    <row r="65" spans="1:90" x14ac:dyDescent="0.3">
      <c r="A65" s="52" t="str">
        <f>HABITATS!A5</f>
        <v>A2.1</v>
      </c>
      <c r="B65" s="81">
        <f>HABITATS!F68</f>
        <v>0</v>
      </c>
      <c r="C65" s="62"/>
      <c r="D65" s="62"/>
      <c r="E65" s="62">
        <f t="shared" si="58"/>
        <v>0</v>
      </c>
      <c r="F65" s="62"/>
      <c r="G65" s="62"/>
      <c r="H65" s="62">
        <f t="shared" si="58"/>
        <v>0</v>
      </c>
      <c r="I65" s="62">
        <f t="shared" si="58"/>
        <v>0</v>
      </c>
      <c r="J65" s="62"/>
      <c r="K65" s="62"/>
      <c r="L65" s="62"/>
      <c r="M65" s="62"/>
      <c r="N65" s="62">
        <f t="shared" si="59"/>
        <v>0</v>
      </c>
      <c r="O65" s="62"/>
      <c r="P65" s="62"/>
      <c r="Q65" s="62">
        <f t="shared" si="59"/>
        <v>0</v>
      </c>
      <c r="R65" s="62">
        <f t="shared" si="59"/>
        <v>0</v>
      </c>
      <c r="S65" s="62"/>
      <c r="T65" s="62"/>
      <c r="U65" s="62">
        <f t="shared" ref="U65:BG69" si="63">$B65</f>
        <v>0</v>
      </c>
      <c r="V65" s="62">
        <f t="shared" si="63"/>
        <v>0</v>
      </c>
      <c r="W65" s="62">
        <f t="shared" si="63"/>
        <v>0</v>
      </c>
      <c r="X65" s="62">
        <f t="shared" si="63"/>
        <v>0</v>
      </c>
      <c r="Y65" s="62">
        <f t="shared" si="63"/>
        <v>0</v>
      </c>
      <c r="Z65" s="62"/>
      <c r="AA65" s="62"/>
      <c r="AB65" s="62"/>
      <c r="AC65" s="62">
        <f t="shared" si="63"/>
        <v>0</v>
      </c>
      <c r="AD65" s="62"/>
      <c r="AE65" s="62">
        <f t="shared" si="63"/>
        <v>0</v>
      </c>
      <c r="AF65" s="62"/>
      <c r="AG65" s="62">
        <f t="shared" si="63"/>
        <v>0</v>
      </c>
      <c r="AH65" s="62"/>
      <c r="AI65" s="62"/>
      <c r="AJ65" s="62"/>
      <c r="AK65" s="62">
        <f t="shared" si="63"/>
        <v>0</v>
      </c>
      <c r="AL65" s="62">
        <f t="shared" si="63"/>
        <v>0</v>
      </c>
      <c r="AM65" s="62">
        <f t="shared" si="63"/>
        <v>0</v>
      </c>
      <c r="AN65" s="62">
        <f t="shared" si="63"/>
        <v>0</v>
      </c>
      <c r="AO65" s="62">
        <f t="shared" si="63"/>
        <v>0</v>
      </c>
      <c r="AP65" s="62">
        <f t="shared" si="63"/>
        <v>0</v>
      </c>
      <c r="AQ65" s="62"/>
      <c r="AR65" s="62"/>
      <c r="AS65" s="62">
        <f t="shared" si="63"/>
        <v>0</v>
      </c>
      <c r="AT65" s="62">
        <f t="shared" si="63"/>
        <v>0</v>
      </c>
      <c r="AU65" s="62"/>
      <c r="AV65" s="62"/>
      <c r="AW65" s="62">
        <f t="shared" si="63"/>
        <v>0</v>
      </c>
      <c r="AX65" s="62">
        <f t="shared" si="63"/>
        <v>0</v>
      </c>
      <c r="AY65" s="62">
        <f t="shared" si="63"/>
        <v>0</v>
      </c>
      <c r="AZ65" s="62"/>
      <c r="BA65" s="62"/>
      <c r="BB65" s="62">
        <f t="shared" si="63"/>
        <v>0</v>
      </c>
      <c r="BC65" s="62">
        <f t="shared" si="63"/>
        <v>0</v>
      </c>
      <c r="BD65" s="62"/>
      <c r="BE65" s="62"/>
      <c r="BF65" s="62"/>
      <c r="BG65" s="62"/>
      <c r="BH65" s="62"/>
      <c r="BI65" s="62"/>
      <c r="BJ65" s="62">
        <f t="shared" ref="BI65:CE68" si="64">$B65</f>
        <v>0</v>
      </c>
      <c r="BK65" s="62"/>
      <c r="BL65" s="62"/>
      <c r="BM65" s="62"/>
      <c r="BN65" s="62">
        <f t="shared" si="61"/>
        <v>0</v>
      </c>
      <c r="BO65" s="62"/>
      <c r="BP65" s="62">
        <f t="shared" si="61"/>
        <v>0</v>
      </c>
      <c r="BQ65" s="62"/>
      <c r="BR65" s="62">
        <f t="shared" si="61"/>
        <v>0</v>
      </c>
      <c r="BS65" s="62">
        <f t="shared" si="61"/>
        <v>0</v>
      </c>
      <c r="BT65" s="62">
        <f t="shared" si="61"/>
        <v>0</v>
      </c>
      <c r="BU65" s="62">
        <f t="shared" si="61"/>
        <v>0</v>
      </c>
      <c r="BV65" s="62">
        <f t="shared" si="61"/>
        <v>0</v>
      </c>
      <c r="BW65" s="62">
        <f t="shared" si="61"/>
        <v>0</v>
      </c>
      <c r="BX65" s="62">
        <f t="shared" si="61"/>
        <v>0</v>
      </c>
      <c r="BY65" s="62">
        <f t="shared" si="61"/>
        <v>0</v>
      </c>
      <c r="BZ65" s="62">
        <f t="shared" si="61"/>
        <v>0</v>
      </c>
      <c r="CA65" s="62">
        <f t="shared" si="61"/>
        <v>0</v>
      </c>
      <c r="CB65" s="62">
        <f t="shared" si="61"/>
        <v>0</v>
      </c>
      <c r="CC65" s="62"/>
      <c r="CD65" s="62"/>
      <c r="CE65" s="62"/>
      <c r="CF65" s="62"/>
      <c r="CG65" s="62">
        <f t="shared" ref="CG65:CG70" si="65">$B65</f>
        <v>0</v>
      </c>
      <c r="CH65" s="62"/>
      <c r="CI65" s="62"/>
      <c r="CJ65" s="62"/>
      <c r="CK65" s="62"/>
      <c r="CL65" s="62"/>
    </row>
    <row r="66" spans="1:90" x14ac:dyDescent="0.3">
      <c r="A66" s="52" t="str">
        <f>HABITATS!A6</f>
        <v>A3.1</v>
      </c>
      <c r="B66" s="81">
        <f>HABITATS!F69</f>
        <v>0</v>
      </c>
      <c r="C66" s="62"/>
      <c r="D66" s="62"/>
      <c r="E66" s="62">
        <f t="shared" si="58"/>
        <v>0</v>
      </c>
      <c r="F66" s="62"/>
      <c r="G66" s="62"/>
      <c r="H66" s="62"/>
      <c r="I66" s="62">
        <f t="shared" si="58"/>
        <v>0</v>
      </c>
      <c r="J66" s="62">
        <f t="shared" si="58"/>
        <v>0</v>
      </c>
      <c r="K66" s="62"/>
      <c r="L66" s="62"/>
      <c r="M66" s="62"/>
      <c r="N66" s="62"/>
      <c r="O66" s="62"/>
      <c r="P66" s="62"/>
      <c r="Q66" s="62"/>
      <c r="R66" s="62">
        <f t="shared" si="59"/>
        <v>0</v>
      </c>
      <c r="S66" s="62"/>
      <c r="T66" s="62">
        <f t="shared" si="59"/>
        <v>0</v>
      </c>
      <c r="U66" s="62">
        <f t="shared" si="63"/>
        <v>0</v>
      </c>
      <c r="V66" s="62">
        <f t="shared" si="63"/>
        <v>0</v>
      </c>
      <c r="W66" s="62">
        <f t="shared" si="63"/>
        <v>0</v>
      </c>
      <c r="X66" s="62"/>
      <c r="Y66" s="62">
        <f t="shared" si="63"/>
        <v>0</v>
      </c>
      <c r="Z66" s="62"/>
      <c r="AA66" s="62"/>
      <c r="AB66" s="62"/>
      <c r="AC66" s="62">
        <f t="shared" si="63"/>
        <v>0</v>
      </c>
      <c r="AD66" s="62"/>
      <c r="AE66" s="62"/>
      <c r="AF66" s="62"/>
      <c r="AG66" s="62"/>
      <c r="AH66" s="62"/>
      <c r="AI66" s="62"/>
      <c r="AJ66" s="62"/>
      <c r="AK66" s="62">
        <f t="shared" si="63"/>
        <v>0</v>
      </c>
      <c r="AL66" s="62"/>
      <c r="AM66" s="62">
        <f t="shared" si="63"/>
        <v>0</v>
      </c>
      <c r="AN66" s="62"/>
      <c r="AO66" s="62">
        <f t="shared" si="63"/>
        <v>0</v>
      </c>
      <c r="AP66" s="62"/>
      <c r="AQ66" s="62"/>
      <c r="AR66" s="62"/>
      <c r="AS66" s="62">
        <f t="shared" si="63"/>
        <v>0</v>
      </c>
      <c r="AT66" s="62"/>
      <c r="AU66" s="62"/>
      <c r="AV66" s="62"/>
      <c r="AW66" s="62"/>
      <c r="AX66" s="62"/>
      <c r="AY66" s="62"/>
      <c r="AZ66" s="62"/>
      <c r="BA66" s="62"/>
      <c r="BB66" s="62"/>
      <c r="BC66" s="62"/>
      <c r="BD66" s="62"/>
      <c r="BE66" s="62"/>
      <c r="BF66" s="62">
        <f t="shared" si="63"/>
        <v>0</v>
      </c>
      <c r="BG66" s="62"/>
      <c r="BH66" s="62"/>
      <c r="BI66" s="62"/>
      <c r="BJ66" s="62">
        <f t="shared" si="64"/>
        <v>0</v>
      </c>
      <c r="BK66" s="62">
        <f t="shared" si="64"/>
        <v>0</v>
      </c>
      <c r="BL66" s="62"/>
      <c r="BM66" s="62">
        <f t="shared" si="61"/>
        <v>0</v>
      </c>
      <c r="BN66" s="62">
        <f t="shared" si="61"/>
        <v>0</v>
      </c>
      <c r="BO66" s="62">
        <f t="shared" si="61"/>
        <v>0</v>
      </c>
      <c r="BP66" s="62"/>
      <c r="BQ66" s="62">
        <f t="shared" si="61"/>
        <v>0</v>
      </c>
      <c r="BR66" s="62">
        <f t="shared" si="61"/>
        <v>0</v>
      </c>
      <c r="BS66" s="62">
        <f t="shared" si="61"/>
        <v>0</v>
      </c>
      <c r="BT66" s="62"/>
      <c r="BU66" s="62">
        <f t="shared" si="61"/>
        <v>0</v>
      </c>
      <c r="BV66" s="62"/>
      <c r="BW66" s="62">
        <f t="shared" si="61"/>
        <v>0</v>
      </c>
      <c r="BX66" s="62"/>
      <c r="BY66" s="62"/>
      <c r="BZ66" s="62"/>
      <c r="CA66" s="62"/>
      <c r="CB66" s="62"/>
      <c r="CC66" s="62">
        <f t="shared" ref="CC66:CK70" si="66">$B66</f>
        <v>0</v>
      </c>
      <c r="CD66" s="62"/>
      <c r="CE66" s="62">
        <f t="shared" si="66"/>
        <v>0</v>
      </c>
      <c r="CF66" s="62"/>
      <c r="CG66" s="62">
        <f t="shared" si="65"/>
        <v>0</v>
      </c>
      <c r="CH66" s="62"/>
      <c r="CI66" s="62"/>
      <c r="CJ66" s="62">
        <f t="shared" si="66"/>
        <v>0</v>
      </c>
      <c r="CK66" s="62">
        <f t="shared" si="66"/>
        <v>0</v>
      </c>
      <c r="CL66" s="62"/>
    </row>
    <row r="67" spans="1:90" x14ac:dyDescent="0.3">
      <c r="A67" s="52" t="str">
        <f>HABITATS!A7</f>
        <v>B2.2</v>
      </c>
      <c r="B67" s="81">
        <f>HABITATS!F70</f>
        <v>0</v>
      </c>
      <c r="C67" s="62"/>
      <c r="D67" s="62"/>
      <c r="E67" s="62">
        <f t="shared" si="58"/>
        <v>0</v>
      </c>
      <c r="F67" s="62"/>
      <c r="G67" s="62">
        <f t="shared" si="58"/>
        <v>0</v>
      </c>
      <c r="H67" s="62"/>
      <c r="I67" s="62"/>
      <c r="J67" s="62"/>
      <c r="K67" s="62"/>
      <c r="L67" s="62">
        <f t="shared" si="59"/>
        <v>0</v>
      </c>
      <c r="M67" s="62"/>
      <c r="N67" s="62">
        <f t="shared" si="59"/>
        <v>0</v>
      </c>
      <c r="O67" s="62">
        <f t="shared" si="59"/>
        <v>0</v>
      </c>
      <c r="P67" s="62"/>
      <c r="Q67" s="62"/>
      <c r="R67" s="62"/>
      <c r="S67" s="62"/>
      <c r="T67" s="62"/>
      <c r="U67" s="62"/>
      <c r="V67" s="62"/>
      <c r="W67" s="62">
        <f t="shared" si="63"/>
        <v>0</v>
      </c>
      <c r="X67" s="62">
        <f t="shared" si="63"/>
        <v>0</v>
      </c>
      <c r="Y67" s="62">
        <f t="shared" si="63"/>
        <v>0</v>
      </c>
      <c r="Z67" s="62">
        <f t="shared" si="63"/>
        <v>0</v>
      </c>
      <c r="AA67" s="62"/>
      <c r="AB67" s="62">
        <f t="shared" si="63"/>
        <v>0</v>
      </c>
      <c r="AC67" s="62"/>
      <c r="AD67" s="62"/>
      <c r="AE67" s="62">
        <f t="shared" si="63"/>
        <v>0</v>
      </c>
      <c r="AF67" s="62">
        <f t="shared" si="63"/>
        <v>0</v>
      </c>
      <c r="AG67" s="62">
        <f t="shared" si="63"/>
        <v>0</v>
      </c>
      <c r="AH67" s="62"/>
      <c r="AI67" s="62">
        <f t="shared" si="63"/>
        <v>0</v>
      </c>
      <c r="AJ67" s="62"/>
      <c r="AK67" s="62"/>
      <c r="AL67" s="62">
        <f t="shared" si="63"/>
        <v>0</v>
      </c>
      <c r="AM67" s="62"/>
      <c r="AN67" s="62">
        <f t="shared" si="63"/>
        <v>0</v>
      </c>
      <c r="AO67" s="62">
        <f t="shared" si="63"/>
        <v>0</v>
      </c>
      <c r="AP67" s="62">
        <f t="shared" si="63"/>
        <v>0</v>
      </c>
      <c r="AQ67" s="62"/>
      <c r="AR67" s="62"/>
      <c r="AS67" s="62"/>
      <c r="AT67" s="62">
        <f t="shared" si="63"/>
        <v>0</v>
      </c>
      <c r="AU67" s="62"/>
      <c r="AV67" s="62">
        <f t="shared" si="63"/>
        <v>0</v>
      </c>
      <c r="AW67" s="62">
        <f t="shared" si="63"/>
        <v>0</v>
      </c>
      <c r="AX67" s="62"/>
      <c r="AY67" s="62"/>
      <c r="AZ67" s="62">
        <f t="shared" si="63"/>
        <v>0</v>
      </c>
      <c r="BA67" s="62">
        <f t="shared" si="63"/>
        <v>0</v>
      </c>
      <c r="BB67" s="62">
        <f t="shared" si="63"/>
        <v>0</v>
      </c>
      <c r="BC67" s="62">
        <f t="shared" si="63"/>
        <v>0</v>
      </c>
      <c r="BD67" s="62">
        <f t="shared" si="63"/>
        <v>0</v>
      </c>
      <c r="BE67" s="62">
        <f t="shared" si="63"/>
        <v>0</v>
      </c>
      <c r="BF67" s="62">
        <f t="shared" si="63"/>
        <v>0</v>
      </c>
      <c r="BG67" s="62">
        <f t="shared" si="63"/>
        <v>0</v>
      </c>
      <c r="BH67" s="62"/>
      <c r="BI67" s="62"/>
      <c r="BJ67" s="62"/>
      <c r="BK67" s="62">
        <f t="shared" si="64"/>
        <v>0</v>
      </c>
      <c r="BL67" s="62">
        <f t="shared" si="64"/>
        <v>0</v>
      </c>
      <c r="BM67" s="62">
        <f t="shared" si="64"/>
        <v>0</v>
      </c>
      <c r="BN67" s="62"/>
      <c r="BO67" s="62"/>
      <c r="BP67" s="62"/>
      <c r="BQ67" s="62">
        <f t="shared" si="64"/>
        <v>0</v>
      </c>
      <c r="BR67" s="62"/>
      <c r="BS67" s="62"/>
      <c r="BT67" s="62">
        <f t="shared" si="64"/>
        <v>0</v>
      </c>
      <c r="BU67" s="62"/>
      <c r="BV67" s="62">
        <f t="shared" si="64"/>
        <v>0</v>
      </c>
      <c r="BW67" s="62">
        <f t="shared" si="64"/>
        <v>0</v>
      </c>
      <c r="BX67" s="62">
        <f t="shared" si="64"/>
        <v>0</v>
      </c>
      <c r="BY67" s="62">
        <f t="shared" si="64"/>
        <v>0</v>
      </c>
      <c r="BZ67" s="62">
        <f t="shared" si="64"/>
        <v>0</v>
      </c>
      <c r="CA67" s="62">
        <f t="shared" si="64"/>
        <v>0</v>
      </c>
      <c r="CB67" s="62"/>
      <c r="CC67" s="62">
        <f t="shared" si="64"/>
        <v>0</v>
      </c>
      <c r="CD67" s="62">
        <f t="shared" si="64"/>
        <v>0</v>
      </c>
      <c r="CE67" s="62">
        <f t="shared" si="64"/>
        <v>0</v>
      </c>
      <c r="CF67" s="62"/>
      <c r="CG67" s="62">
        <f t="shared" si="65"/>
        <v>0</v>
      </c>
      <c r="CH67" s="62">
        <f t="shared" si="66"/>
        <v>0</v>
      </c>
      <c r="CI67" s="62"/>
      <c r="CJ67" s="62">
        <f t="shared" si="66"/>
        <v>0</v>
      </c>
      <c r="CK67" s="62">
        <f t="shared" si="66"/>
        <v>0</v>
      </c>
      <c r="CL67" s="62"/>
    </row>
    <row r="68" spans="1:90" x14ac:dyDescent="0.3">
      <c r="A68" s="52" t="str">
        <f>HABITATS!A8</f>
        <v>B6</v>
      </c>
      <c r="B68" s="81">
        <f>HABITATS!F71</f>
        <v>0</v>
      </c>
      <c r="C68" s="62"/>
      <c r="D68" s="62"/>
      <c r="E68" s="62">
        <f t="shared" si="58"/>
        <v>0</v>
      </c>
      <c r="F68" s="62"/>
      <c r="G68" s="62">
        <f t="shared" si="58"/>
        <v>0</v>
      </c>
      <c r="H68" s="62"/>
      <c r="I68" s="62"/>
      <c r="J68" s="62"/>
      <c r="K68" s="62"/>
      <c r="L68" s="62">
        <f t="shared" si="59"/>
        <v>0</v>
      </c>
      <c r="M68" s="62"/>
      <c r="N68" s="62">
        <f t="shared" si="59"/>
        <v>0</v>
      </c>
      <c r="O68" s="62">
        <f t="shared" si="59"/>
        <v>0</v>
      </c>
      <c r="P68" s="62"/>
      <c r="Q68" s="62"/>
      <c r="R68" s="62"/>
      <c r="S68" s="62"/>
      <c r="T68" s="62"/>
      <c r="U68" s="62"/>
      <c r="V68" s="62"/>
      <c r="W68" s="62">
        <f t="shared" si="63"/>
        <v>0</v>
      </c>
      <c r="X68" s="62"/>
      <c r="Y68" s="62">
        <f t="shared" si="63"/>
        <v>0</v>
      </c>
      <c r="Z68" s="62">
        <f t="shared" si="63"/>
        <v>0</v>
      </c>
      <c r="AA68" s="62"/>
      <c r="AB68" s="62">
        <f t="shared" si="63"/>
        <v>0</v>
      </c>
      <c r="AC68" s="62"/>
      <c r="AD68" s="62"/>
      <c r="AE68" s="62">
        <f t="shared" si="63"/>
        <v>0</v>
      </c>
      <c r="AF68" s="62">
        <f t="shared" si="63"/>
        <v>0</v>
      </c>
      <c r="AG68" s="62"/>
      <c r="AH68" s="62"/>
      <c r="AI68" s="62">
        <f t="shared" si="63"/>
        <v>0</v>
      </c>
      <c r="AJ68" s="62"/>
      <c r="AK68" s="62"/>
      <c r="AL68" s="62">
        <f t="shared" si="63"/>
        <v>0</v>
      </c>
      <c r="AM68" s="62"/>
      <c r="AN68" s="62">
        <f t="shared" si="63"/>
        <v>0</v>
      </c>
      <c r="AO68" s="62">
        <f t="shared" si="63"/>
        <v>0</v>
      </c>
      <c r="AP68" s="62">
        <f t="shared" si="63"/>
        <v>0</v>
      </c>
      <c r="AQ68" s="62"/>
      <c r="AR68" s="62"/>
      <c r="AS68" s="62"/>
      <c r="AT68" s="62">
        <f t="shared" si="63"/>
        <v>0</v>
      </c>
      <c r="AU68" s="62"/>
      <c r="AV68" s="62"/>
      <c r="AW68" s="62">
        <f t="shared" si="63"/>
        <v>0</v>
      </c>
      <c r="AX68" s="62"/>
      <c r="AY68" s="62"/>
      <c r="AZ68" s="62">
        <f t="shared" si="63"/>
        <v>0</v>
      </c>
      <c r="BA68" s="62">
        <f t="shared" si="63"/>
        <v>0</v>
      </c>
      <c r="BB68" s="62">
        <f t="shared" si="63"/>
        <v>0</v>
      </c>
      <c r="BC68" s="62">
        <f t="shared" si="63"/>
        <v>0</v>
      </c>
      <c r="BD68" s="62">
        <f t="shared" si="63"/>
        <v>0</v>
      </c>
      <c r="BE68" s="62">
        <f t="shared" si="63"/>
        <v>0</v>
      </c>
      <c r="BF68" s="62">
        <f t="shared" si="63"/>
        <v>0</v>
      </c>
      <c r="BG68" s="62">
        <f t="shared" si="63"/>
        <v>0</v>
      </c>
      <c r="BH68" s="62"/>
      <c r="BI68" s="62">
        <f t="shared" si="64"/>
        <v>0</v>
      </c>
      <c r="BJ68" s="62"/>
      <c r="BK68" s="62">
        <f t="shared" si="64"/>
        <v>0</v>
      </c>
      <c r="BL68" s="62">
        <f t="shared" si="64"/>
        <v>0</v>
      </c>
      <c r="BM68" s="62">
        <f t="shared" si="64"/>
        <v>0</v>
      </c>
      <c r="BN68" s="62"/>
      <c r="BO68" s="62"/>
      <c r="BP68" s="62"/>
      <c r="BQ68" s="62">
        <f t="shared" si="64"/>
        <v>0</v>
      </c>
      <c r="BR68" s="62"/>
      <c r="BS68" s="62"/>
      <c r="BT68" s="62">
        <f t="shared" si="64"/>
        <v>0</v>
      </c>
      <c r="BU68" s="62"/>
      <c r="BV68" s="62">
        <f t="shared" si="64"/>
        <v>0</v>
      </c>
      <c r="BW68" s="62">
        <f t="shared" si="64"/>
        <v>0</v>
      </c>
      <c r="BX68" s="62">
        <f t="shared" si="64"/>
        <v>0</v>
      </c>
      <c r="BY68" s="62">
        <f t="shared" si="64"/>
        <v>0</v>
      </c>
      <c r="BZ68" s="62">
        <f t="shared" si="64"/>
        <v>0</v>
      </c>
      <c r="CA68" s="62"/>
      <c r="CB68" s="62"/>
      <c r="CC68" s="62">
        <f t="shared" si="64"/>
        <v>0</v>
      </c>
      <c r="CD68" s="62">
        <f t="shared" si="64"/>
        <v>0</v>
      </c>
      <c r="CE68" s="62">
        <f t="shared" si="64"/>
        <v>0</v>
      </c>
      <c r="CF68" s="62"/>
      <c r="CG68" s="62">
        <f t="shared" si="65"/>
        <v>0</v>
      </c>
      <c r="CH68" s="62">
        <f t="shared" si="66"/>
        <v>0</v>
      </c>
      <c r="CI68" s="62"/>
      <c r="CJ68" s="62">
        <f t="shared" si="66"/>
        <v>0</v>
      </c>
      <c r="CK68" s="62">
        <f t="shared" si="66"/>
        <v>0</v>
      </c>
      <c r="CL68" s="62"/>
    </row>
    <row r="69" spans="1:90" x14ac:dyDescent="0.3">
      <c r="A69" s="52" t="str">
        <f>HABITATS!A9</f>
        <v>C3.1</v>
      </c>
      <c r="B69" s="81">
        <f>HABITATS!F72</f>
        <v>0</v>
      </c>
      <c r="C69" s="62"/>
      <c r="D69" s="62"/>
      <c r="E69" s="62">
        <f t="shared" si="58"/>
        <v>0</v>
      </c>
      <c r="F69" s="62"/>
      <c r="G69" s="62"/>
      <c r="H69" s="62"/>
      <c r="I69" s="62"/>
      <c r="J69" s="62"/>
      <c r="K69" s="62"/>
      <c r="L69" s="62"/>
      <c r="M69" s="62"/>
      <c r="N69" s="62">
        <f t="shared" si="59"/>
        <v>0</v>
      </c>
      <c r="O69" s="62">
        <f t="shared" si="59"/>
        <v>0</v>
      </c>
      <c r="P69" s="62"/>
      <c r="Q69" s="62"/>
      <c r="R69" s="62"/>
      <c r="S69" s="62"/>
      <c r="T69" s="62"/>
      <c r="U69" s="62"/>
      <c r="V69" s="62"/>
      <c r="W69" s="62"/>
      <c r="X69" s="62"/>
      <c r="Y69" s="62"/>
      <c r="Z69" s="62"/>
      <c r="AA69" s="62"/>
      <c r="AB69" s="62"/>
      <c r="AC69" s="62"/>
      <c r="AD69" s="62"/>
      <c r="AE69" s="62"/>
      <c r="AF69" s="62">
        <f t="shared" si="63"/>
        <v>0</v>
      </c>
      <c r="AG69" s="62"/>
      <c r="AH69" s="62"/>
      <c r="AI69" s="62"/>
      <c r="AJ69" s="62"/>
      <c r="AK69" s="62"/>
      <c r="AL69" s="62"/>
      <c r="AM69" s="62"/>
      <c r="AN69" s="62"/>
      <c r="AO69" s="62"/>
      <c r="AP69" s="62"/>
      <c r="AQ69" s="62"/>
      <c r="AR69" s="62"/>
      <c r="AS69" s="62"/>
      <c r="AT69" s="62"/>
      <c r="AU69" s="62"/>
      <c r="AV69" s="62"/>
      <c r="AW69" s="62"/>
      <c r="AX69" s="62"/>
      <c r="AY69" s="62"/>
      <c r="AZ69" s="62"/>
      <c r="BA69" s="62">
        <f t="shared" si="63"/>
        <v>0</v>
      </c>
      <c r="BB69" s="62">
        <f t="shared" si="63"/>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HABITATS!F73</f>
        <v>0</v>
      </c>
      <c r="C70" s="62"/>
      <c r="D70" s="62"/>
      <c r="E70" s="62">
        <f t="shared" si="58"/>
        <v>0</v>
      </c>
      <c r="F70" s="62">
        <f t="shared" si="58"/>
        <v>0</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7">$B70</f>
        <v>0</v>
      </c>
      <c r="BA70" s="62"/>
      <c r="BB70" s="62"/>
      <c r="BC70" s="62">
        <f t="shared" si="67"/>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65"/>
        <v>0</v>
      </c>
      <c r="CH70" s="62"/>
      <c r="CI70" s="62">
        <f t="shared" si="66"/>
        <v>0</v>
      </c>
      <c r="CJ70" s="62">
        <f t="shared" si="66"/>
        <v>0</v>
      </c>
      <c r="CK70" s="62">
        <f t="shared" si="66"/>
        <v>0</v>
      </c>
      <c r="CL70" s="62"/>
    </row>
    <row r="71" spans="1:90" x14ac:dyDescent="0.3">
      <c r="A71" s="52" t="str">
        <f>HABITATS!A11</f>
        <v>I2.1</v>
      </c>
      <c r="B71" s="81">
        <f>HABITATS!F74</f>
        <v>9.7050000000000001</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7"/>
        <v>9.7050000000000001</v>
      </c>
      <c r="BD71" s="62"/>
      <c r="BE71" s="62"/>
      <c r="BF71" s="62"/>
      <c r="BG71" s="62"/>
      <c r="BH71" s="62">
        <f t="shared" si="67"/>
        <v>9.7050000000000001</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HABITATS!F75</f>
        <v>4.2220000000000004</v>
      </c>
      <c r="C72" s="62"/>
      <c r="D72" s="62"/>
      <c r="E72" s="62">
        <f t="shared" ref="E72:BK76" si="68">$B72</f>
        <v>4.2220000000000004</v>
      </c>
      <c r="F72" s="62"/>
      <c r="G72" s="62"/>
      <c r="H72" s="62"/>
      <c r="I72" s="62"/>
      <c r="J72" s="62"/>
      <c r="K72" s="62"/>
      <c r="L72" s="62">
        <f t="shared" ref="L72:BG72" si="69">$B72</f>
        <v>4.2220000000000004</v>
      </c>
      <c r="M72" s="62"/>
      <c r="N72" s="62">
        <f t="shared" si="69"/>
        <v>4.2220000000000004</v>
      </c>
      <c r="O72" s="62">
        <f t="shared" si="69"/>
        <v>4.2220000000000004</v>
      </c>
      <c r="P72" s="62"/>
      <c r="Q72" s="62"/>
      <c r="R72" s="62"/>
      <c r="S72" s="62"/>
      <c r="T72" s="62"/>
      <c r="U72" s="62">
        <f t="shared" si="69"/>
        <v>4.2220000000000004</v>
      </c>
      <c r="V72" s="62"/>
      <c r="W72" s="62">
        <f t="shared" si="69"/>
        <v>4.2220000000000004</v>
      </c>
      <c r="X72" s="62">
        <f t="shared" si="69"/>
        <v>4.2220000000000004</v>
      </c>
      <c r="Y72" s="62">
        <f t="shared" si="69"/>
        <v>4.2220000000000004</v>
      </c>
      <c r="Z72" s="62">
        <f t="shared" si="69"/>
        <v>4.2220000000000004</v>
      </c>
      <c r="AA72" s="62"/>
      <c r="AB72" s="62">
        <f>($B72)/100*3</f>
        <v>0.12666000000000002</v>
      </c>
      <c r="AC72" s="62">
        <f t="shared" si="69"/>
        <v>4.2220000000000004</v>
      </c>
      <c r="AD72" s="62"/>
      <c r="AE72" s="62">
        <f t="shared" si="69"/>
        <v>4.2220000000000004</v>
      </c>
      <c r="AF72" s="62">
        <f t="shared" si="69"/>
        <v>4.2220000000000004</v>
      </c>
      <c r="AG72" s="62"/>
      <c r="AH72" s="62">
        <f>($B72)/100*3</f>
        <v>0.12666000000000002</v>
      </c>
      <c r="AI72" s="62">
        <f t="shared" si="69"/>
        <v>4.2220000000000004</v>
      </c>
      <c r="AJ72" s="62"/>
      <c r="AK72" s="62"/>
      <c r="AL72" s="62"/>
      <c r="AM72" s="62"/>
      <c r="AN72" s="62"/>
      <c r="AO72" s="62">
        <f t="shared" si="69"/>
        <v>4.2220000000000004</v>
      </c>
      <c r="AP72" s="62">
        <f t="shared" si="69"/>
        <v>4.2220000000000004</v>
      </c>
      <c r="AQ72" s="62"/>
      <c r="AR72" s="62">
        <f t="shared" si="69"/>
        <v>4.2220000000000004</v>
      </c>
      <c r="AS72" s="62"/>
      <c r="AT72" s="62">
        <f t="shared" si="69"/>
        <v>4.2220000000000004</v>
      </c>
      <c r="AU72" s="62"/>
      <c r="AV72" s="62">
        <f t="shared" si="69"/>
        <v>4.2220000000000004</v>
      </c>
      <c r="AW72" s="62">
        <f t="shared" si="69"/>
        <v>4.2220000000000004</v>
      </c>
      <c r="AX72" s="62"/>
      <c r="AY72" s="62"/>
      <c r="AZ72" s="62">
        <f t="shared" si="69"/>
        <v>4.2220000000000004</v>
      </c>
      <c r="BA72" s="62">
        <f t="shared" si="69"/>
        <v>4.2220000000000004</v>
      </c>
      <c r="BB72" s="62">
        <f t="shared" si="69"/>
        <v>4.2220000000000004</v>
      </c>
      <c r="BC72" s="62"/>
      <c r="BD72" s="62">
        <f t="shared" si="69"/>
        <v>4.2220000000000004</v>
      </c>
      <c r="BE72" s="62">
        <f t="shared" si="69"/>
        <v>4.2220000000000004</v>
      </c>
      <c r="BF72" s="62">
        <f t="shared" si="69"/>
        <v>4.2220000000000004</v>
      </c>
      <c r="BG72" s="62">
        <f t="shared" si="69"/>
        <v>4.2220000000000004</v>
      </c>
      <c r="BH72" s="62"/>
      <c r="BI72" s="62"/>
      <c r="BJ72" s="62"/>
      <c r="BK72" s="62"/>
      <c r="BL72" s="62">
        <f t="shared" ref="BL72:CL78" si="70">$B72</f>
        <v>4.2220000000000004</v>
      </c>
      <c r="BM72" s="62">
        <f t="shared" si="70"/>
        <v>4.2220000000000004</v>
      </c>
      <c r="BN72" s="62"/>
      <c r="BO72" s="62"/>
      <c r="BP72" s="62">
        <f t="shared" si="70"/>
        <v>4.2220000000000004</v>
      </c>
      <c r="BQ72" s="62">
        <f t="shared" si="70"/>
        <v>4.2220000000000004</v>
      </c>
      <c r="BR72" s="62"/>
      <c r="BS72" s="62"/>
      <c r="BT72" s="62">
        <f t="shared" si="70"/>
        <v>4.2220000000000004</v>
      </c>
      <c r="BU72" s="62"/>
      <c r="BV72" s="62">
        <f t="shared" si="70"/>
        <v>4.2220000000000004</v>
      </c>
      <c r="BW72" s="62">
        <f t="shared" si="70"/>
        <v>4.2220000000000004</v>
      </c>
      <c r="BX72" s="62">
        <f t="shared" si="70"/>
        <v>4.2220000000000004</v>
      </c>
      <c r="BY72" s="62">
        <f t="shared" si="70"/>
        <v>4.2220000000000004</v>
      </c>
      <c r="BZ72" s="62"/>
      <c r="CA72" s="62"/>
      <c r="CB72" s="62"/>
      <c r="CC72" s="62"/>
      <c r="CD72" s="62"/>
      <c r="CE72" s="62"/>
      <c r="CF72" s="62"/>
      <c r="CG72" s="62">
        <f t="shared" ref="CG72" si="71">$B72</f>
        <v>4.2220000000000004</v>
      </c>
      <c r="CH72" s="62"/>
      <c r="CI72" s="62"/>
      <c r="CJ72" s="62">
        <f t="shared" si="70"/>
        <v>4.2220000000000004</v>
      </c>
      <c r="CK72" s="62">
        <f t="shared" si="70"/>
        <v>4.2220000000000004</v>
      </c>
      <c r="CL72" s="62"/>
    </row>
    <row r="73" spans="1:90" x14ac:dyDescent="0.3">
      <c r="A73" s="52" t="str">
        <f>HABITATS!A13</f>
        <v>J1.3</v>
      </c>
      <c r="B73" s="81">
        <f>HABITATS!F76</f>
        <v>0</v>
      </c>
      <c r="C73" s="62"/>
      <c r="D73" s="62"/>
      <c r="E73" s="62">
        <f t="shared" si="68"/>
        <v>0</v>
      </c>
      <c r="F73" s="62"/>
      <c r="G73" s="62"/>
      <c r="H73" s="62"/>
      <c r="I73" s="62"/>
      <c r="J73" s="62"/>
      <c r="K73" s="62">
        <f t="shared" ref="K73:BH76" si="72">$B73</f>
        <v>0</v>
      </c>
      <c r="L73" s="62">
        <f t="shared" si="72"/>
        <v>0</v>
      </c>
      <c r="M73" s="62">
        <f t="shared" si="72"/>
        <v>0</v>
      </c>
      <c r="N73" s="62">
        <f t="shared" si="72"/>
        <v>0</v>
      </c>
      <c r="O73" s="62">
        <f t="shared" si="72"/>
        <v>0</v>
      </c>
      <c r="P73" s="62"/>
      <c r="Q73" s="62"/>
      <c r="R73" s="62">
        <f t="shared" si="72"/>
        <v>0</v>
      </c>
      <c r="S73" s="62">
        <f t="shared" si="72"/>
        <v>0</v>
      </c>
      <c r="T73" s="62">
        <f t="shared" si="72"/>
        <v>0</v>
      </c>
      <c r="U73" s="62">
        <f t="shared" si="72"/>
        <v>0</v>
      </c>
      <c r="V73" s="62">
        <f t="shared" si="72"/>
        <v>0</v>
      </c>
      <c r="W73" s="62">
        <f t="shared" si="72"/>
        <v>0</v>
      </c>
      <c r="X73" s="62">
        <f t="shared" si="72"/>
        <v>0</v>
      </c>
      <c r="Y73" s="62">
        <f t="shared" si="72"/>
        <v>0</v>
      </c>
      <c r="Z73" s="62">
        <f t="shared" si="72"/>
        <v>0</v>
      </c>
      <c r="AA73" s="62"/>
      <c r="AB73" s="62">
        <f t="shared" si="72"/>
        <v>0</v>
      </c>
      <c r="AC73" s="62">
        <f t="shared" si="72"/>
        <v>0</v>
      </c>
      <c r="AD73" s="62"/>
      <c r="AE73" s="62">
        <f t="shared" si="72"/>
        <v>0</v>
      </c>
      <c r="AF73" s="62">
        <f t="shared" si="72"/>
        <v>0</v>
      </c>
      <c r="AG73" s="62"/>
      <c r="AH73" s="62">
        <f t="shared" si="72"/>
        <v>0</v>
      </c>
      <c r="AI73" s="62">
        <f t="shared" si="72"/>
        <v>0</v>
      </c>
      <c r="AJ73" s="62"/>
      <c r="AK73" s="62">
        <f t="shared" si="72"/>
        <v>0</v>
      </c>
      <c r="AL73" s="62">
        <f t="shared" si="72"/>
        <v>0</v>
      </c>
      <c r="AM73" s="62">
        <f t="shared" si="72"/>
        <v>0</v>
      </c>
      <c r="AN73" s="62"/>
      <c r="AO73" s="62">
        <f t="shared" si="72"/>
        <v>0</v>
      </c>
      <c r="AP73" s="62">
        <f t="shared" si="72"/>
        <v>0</v>
      </c>
      <c r="AQ73" s="62">
        <f t="shared" si="72"/>
        <v>0</v>
      </c>
      <c r="AR73" s="62">
        <f t="shared" si="72"/>
        <v>0</v>
      </c>
      <c r="AS73" s="62">
        <f t="shared" si="72"/>
        <v>0</v>
      </c>
      <c r="AT73" s="62">
        <f t="shared" si="72"/>
        <v>0</v>
      </c>
      <c r="AU73" s="62">
        <f t="shared" si="72"/>
        <v>0</v>
      </c>
      <c r="AV73" s="62">
        <f t="shared" si="72"/>
        <v>0</v>
      </c>
      <c r="AW73" s="62">
        <f t="shared" si="72"/>
        <v>0</v>
      </c>
      <c r="AX73" s="62">
        <f t="shared" si="72"/>
        <v>0</v>
      </c>
      <c r="AY73" s="62">
        <f t="shared" si="72"/>
        <v>0</v>
      </c>
      <c r="AZ73" s="62">
        <f t="shared" si="72"/>
        <v>0</v>
      </c>
      <c r="BA73" s="62">
        <f t="shared" si="72"/>
        <v>0</v>
      </c>
      <c r="BB73" s="62">
        <f t="shared" si="72"/>
        <v>0</v>
      </c>
      <c r="BC73" s="62">
        <f t="shared" si="72"/>
        <v>0</v>
      </c>
      <c r="BD73" s="62"/>
      <c r="BE73" s="62"/>
      <c r="BF73" s="62"/>
      <c r="BG73" s="62"/>
      <c r="BH73" s="62">
        <f t="shared" si="72"/>
        <v>0</v>
      </c>
      <c r="BI73" s="62"/>
      <c r="BJ73" s="62"/>
      <c r="BK73" s="62"/>
      <c r="BL73" s="62"/>
      <c r="BM73" s="62"/>
      <c r="BN73" s="62"/>
      <c r="BO73" s="62"/>
      <c r="BP73" s="62"/>
      <c r="BQ73" s="62"/>
      <c r="BR73" s="62"/>
      <c r="BS73" s="62"/>
      <c r="BT73" s="62"/>
      <c r="BU73" s="62"/>
      <c r="BV73" s="62"/>
      <c r="BW73" s="62">
        <f t="shared" si="70"/>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HABITATS!F77</f>
        <v>0</v>
      </c>
      <c r="C74" s="62">
        <f t="shared" ref="C74:C76" si="73">$B74</f>
        <v>0</v>
      </c>
      <c r="D74" s="62"/>
      <c r="E74" s="62">
        <f t="shared" si="68"/>
        <v>0</v>
      </c>
      <c r="F74" s="62"/>
      <c r="G74" s="62"/>
      <c r="H74" s="62">
        <f t="shared" si="68"/>
        <v>0</v>
      </c>
      <c r="I74" s="62">
        <f t="shared" si="68"/>
        <v>0</v>
      </c>
      <c r="J74" s="62">
        <f t="shared" si="68"/>
        <v>0</v>
      </c>
      <c r="K74" s="62"/>
      <c r="L74" s="62">
        <f t="shared" si="72"/>
        <v>0</v>
      </c>
      <c r="M74" s="62"/>
      <c r="N74" s="62"/>
      <c r="O74" s="62">
        <f t="shared" si="72"/>
        <v>0</v>
      </c>
      <c r="P74" s="62"/>
      <c r="Q74" s="62"/>
      <c r="R74" s="62">
        <f t="shared" si="72"/>
        <v>0</v>
      </c>
      <c r="S74" s="62">
        <f t="shared" si="72"/>
        <v>0</v>
      </c>
      <c r="T74" s="62">
        <f t="shared" si="72"/>
        <v>0</v>
      </c>
      <c r="U74" s="62">
        <f t="shared" si="72"/>
        <v>0</v>
      </c>
      <c r="V74" s="62">
        <f t="shared" si="72"/>
        <v>0</v>
      </c>
      <c r="W74" s="62"/>
      <c r="X74" s="62">
        <f t="shared" si="72"/>
        <v>0</v>
      </c>
      <c r="Y74" s="62">
        <f t="shared" si="72"/>
        <v>0</v>
      </c>
      <c r="Z74" s="62"/>
      <c r="AA74" s="62"/>
      <c r="AB74" s="62"/>
      <c r="AC74" s="62">
        <f t="shared" si="72"/>
        <v>0</v>
      </c>
      <c r="AD74" s="62"/>
      <c r="AE74" s="62">
        <f t="shared" si="72"/>
        <v>0</v>
      </c>
      <c r="AF74" s="62">
        <f t="shared" si="72"/>
        <v>0</v>
      </c>
      <c r="AG74" s="62"/>
      <c r="AH74" s="62"/>
      <c r="AI74" s="62"/>
      <c r="AJ74" s="62"/>
      <c r="AK74" s="62"/>
      <c r="AL74" s="62"/>
      <c r="AM74" s="62">
        <f t="shared" si="72"/>
        <v>0</v>
      </c>
      <c r="AN74" s="62"/>
      <c r="AO74" s="62">
        <f t="shared" si="72"/>
        <v>0</v>
      </c>
      <c r="AP74" s="62">
        <f t="shared" si="72"/>
        <v>0</v>
      </c>
      <c r="AQ74" s="62">
        <f t="shared" si="72"/>
        <v>0</v>
      </c>
      <c r="AR74" s="62"/>
      <c r="AS74" s="62">
        <f t="shared" si="72"/>
        <v>0</v>
      </c>
      <c r="AT74" s="62">
        <f t="shared" si="72"/>
        <v>0</v>
      </c>
      <c r="AU74" s="62"/>
      <c r="AV74" s="62">
        <f t="shared" si="72"/>
        <v>0</v>
      </c>
      <c r="AW74" s="62"/>
      <c r="AX74" s="62"/>
      <c r="AY74" s="62"/>
      <c r="AZ74" s="62">
        <f t="shared" si="72"/>
        <v>0</v>
      </c>
      <c r="BA74" s="62"/>
      <c r="BB74" s="62"/>
      <c r="BC74" s="62">
        <f t="shared" si="72"/>
        <v>0</v>
      </c>
      <c r="BD74" s="62">
        <f t="shared" si="72"/>
        <v>0</v>
      </c>
      <c r="BE74" s="62"/>
      <c r="BF74" s="62"/>
      <c r="BG74" s="62"/>
      <c r="BH74" s="62"/>
      <c r="BI74" s="62"/>
      <c r="BJ74" s="62"/>
      <c r="BK74" s="62"/>
      <c r="BL74" s="62"/>
      <c r="BM74" s="62"/>
      <c r="BN74" s="62">
        <f t="shared" si="70"/>
        <v>0</v>
      </c>
      <c r="BO74" s="62"/>
      <c r="BP74" s="62">
        <f t="shared" si="70"/>
        <v>0</v>
      </c>
      <c r="BQ74" s="62">
        <f t="shared" si="70"/>
        <v>0</v>
      </c>
      <c r="BR74" s="62">
        <f t="shared" si="70"/>
        <v>0</v>
      </c>
      <c r="BS74" s="62">
        <f t="shared" si="70"/>
        <v>0</v>
      </c>
      <c r="BT74" s="62">
        <f t="shared" si="70"/>
        <v>0</v>
      </c>
      <c r="BU74" s="62"/>
      <c r="BV74" s="62"/>
      <c r="BW74" s="62">
        <f t="shared" si="70"/>
        <v>0</v>
      </c>
      <c r="BX74" s="62">
        <f t="shared" si="70"/>
        <v>0</v>
      </c>
      <c r="BY74" s="62">
        <f t="shared" si="70"/>
        <v>0</v>
      </c>
      <c r="BZ74" s="62">
        <f t="shared" si="70"/>
        <v>0</v>
      </c>
      <c r="CA74" s="62">
        <f t="shared" si="70"/>
        <v>0</v>
      </c>
      <c r="CB74" s="62">
        <f t="shared" si="70"/>
        <v>0</v>
      </c>
      <c r="CC74" s="62">
        <f t="shared" si="70"/>
        <v>0</v>
      </c>
      <c r="CD74" s="62"/>
      <c r="CE74" s="62"/>
      <c r="CF74" s="62"/>
      <c r="CG74" s="62"/>
      <c r="CH74" s="62"/>
      <c r="CI74" s="62"/>
      <c r="CJ74" s="62">
        <f t="shared" si="70"/>
        <v>0</v>
      </c>
      <c r="CK74" s="62">
        <f t="shared" si="70"/>
        <v>0</v>
      </c>
      <c r="CL74" s="62">
        <f t="shared" si="70"/>
        <v>0</v>
      </c>
    </row>
    <row r="75" spans="1:90" x14ac:dyDescent="0.3">
      <c r="A75" s="52" t="str">
        <f>HABITATS!A15</f>
        <v>J2.2</v>
      </c>
      <c r="B75" s="81">
        <f>HABITATS!F78</f>
        <v>0</v>
      </c>
      <c r="C75" s="62">
        <f t="shared" si="73"/>
        <v>0</v>
      </c>
      <c r="D75" s="62">
        <v>0</v>
      </c>
      <c r="E75" s="62">
        <f t="shared" si="68"/>
        <v>0</v>
      </c>
      <c r="F75" s="62"/>
      <c r="G75" s="62"/>
      <c r="H75" s="62">
        <f t="shared" si="68"/>
        <v>0</v>
      </c>
      <c r="I75" s="62">
        <f t="shared" si="68"/>
        <v>0</v>
      </c>
      <c r="J75" s="62">
        <f t="shared" si="68"/>
        <v>0</v>
      </c>
      <c r="K75" s="62"/>
      <c r="L75" s="62">
        <f t="shared" si="72"/>
        <v>0</v>
      </c>
      <c r="M75" s="62"/>
      <c r="N75" s="62"/>
      <c r="O75" s="62">
        <f t="shared" si="72"/>
        <v>0</v>
      </c>
      <c r="P75" s="62"/>
      <c r="Q75" s="62"/>
      <c r="R75" s="62">
        <f t="shared" si="72"/>
        <v>0</v>
      </c>
      <c r="S75" s="62">
        <f t="shared" si="72"/>
        <v>0</v>
      </c>
      <c r="T75" s="62">
        <f t="shared" si="72"/>
        <v>0</v>
      </c>
      <c r="U75" s="62">
        <f t="shared" si="72"/>
        <v>0</v>
      </c>
      <c r="V75" s="62">
        <f t="shared" si="72"/>
        <v>0</v>
      </c>
      <c r="W75" s="62"/>
      <c r="X75" s="62">
        <f t="shared" si="72"/>
        <v>0</v>
      </c>
      <c r="Y75" s="62">
        <f t="shared" si="72"/>
        <v>0</v>
      </c>
      <c r="Z75" s="62"/>
      <c r="AA75" s="62"/>
      <c r="AB75" s="62"/>
      <c r="AC75" s="62">
        <f t="shared" si="72"/>
        <v>0</v>
      </c>
      <c r="AD75" s="62"/>
      <c r="AE75" s="62">
        <f t="shared" si="72"/>
        <v>0</v>
      </c>
      <c r="AF75" s="62">
        <f t="shared" si="72"/>
        <v>0</v>
      </c>
      <c r="AG75" s="62"/>
      <c r="AH75" s="62"/>
      <c r="AI75" s="62"/>
      <c r="AJ75" s="62"/>
      <c r="AK75" s="62"/>
      <c r="AL75" s="62"/>
      <c r="AM75" s="62">
        <f t="shared" si="72"/>
        <v>0</v>
      </c>
      <c r="AN75" s="62"/>
      <c r="AO75" s="62">
        <f t="shared" si="72"/>
        <v>0</v>
      </c>
      <c r="AP75" s="62">
        <f t="shared" si="72"/>
        <v>0</v>
      </c>
      <c r="AQ75" s="62">
        <f t="shared" si="72"/>
        <v>0</v>
      </c>
      <c r="AR75" s="62"/>
      <c r="AS75" s="62">
        <f t="shared" si="72"/>
        <v>0</v>
      </c>
      <c r="AT75" s="62">
        <f t="shared" si="72"/>
        <v>0</v>
      </c>
      <c r="AU75" s="62"/>
      <c r="AV75" s="62">
        <f t="shared" si="72"/>
        <v>0</v>
      </c>
      <c r="AW75" s="62"/>
      <c r="AX75" s="62"/>
      <c r="AY75" s="62"/>
      <c r="AZ75" s="62">
        <f t="shared" si="72"/>
        <v>0</v>
      </c>
      <c r="BA75" s="62"/>
      <c r="BB75" s="62"/>
      <c r="BC75" s="62">
        <f t="shared" si="72"/>
        <v>0</v>
      </c>
      <c r="BD75" s="62">
        <f t="shared" si="72"/>
        <v>0</v>
      </c>
      <c r="BE75" s="62"/>
      <c r="BF75" s="62"/>
      <c r="BG75" s="62"/>
      <c r="BH75" s="62"/>
      <c r="BI75" s="62"/>
      <c r="BJ75" s="62"/>
      <c r="BK75" s="62"/>
      <c r="BL75" s="62"/>
      <c r="BM75" s="62"/>
      <c r="BN75" s="62">
        <f t="shared" si="70"/>
        <v>0</v>
      </c>
      <c r="BO75" s="62"/>
      <c r="BP75" s="62">
        <f t="shared" si="70"/>
        <v>0</v>
      </c>
      <c r="BQ75" s="62">
        <f t="shared" si="70"/>
        <v>0</v>
      </c>
      <c r="BR75" s="62">
        <f t="shared" si="70"/>
        <v>0</v>
      </c>
      <c r="BS75" s="62">
        <f t="shared" si="70"/>
        <v>0</v>
      </c>
      <c r="BT75" s="62">
        <f t="shared" si="70"/>
        <v>0</v>
      </c>
      <c r="BU75" s="62"/>
      <c r="BV75" s="62"/>
      <c r="BW75" s="62">
        <f t="shared" si="70"/>
        <v>0</v>
      </c>
      <c r="BX75" s="62"/>
      <c r="BY75" s="62">
        <f t="shared" si="70"/>
        <v>0</v>
      </c>
      <c r="BZ75" s="62">
        <f t="shared" si="70"/>
        <v>0</v>
      </c>
      <c r="CA75" s="62">
        <f t="shared" si="70"/>
        <v>0</v>
      </c>
      <c r="CB75" s="62"/>
      <c r="CC75" s="62">
        <f t="shared" si="70"/>
        <v>0</v>
      </c>
      <c r="CD75" s="62"/>
      <c r="CE75" s="62"/>
      <c r="CF75" s="62"/>
      <c r="CG75" s="62"/>
      <c r="CH75" s="62"/>
      <c r="CI75" s="62"/>
      <c r="CJ75" s="62">
        <f t="shared" si="70"/>
        <v>0</v>
      </c>
      <c r="CK75" s="62">
        <f t="shared" si="70"/>
        <v>0</v>
      </c>
      <c r="CL75" s="62">
        <f t="shared" si="70"/>
        <v>0</v>
      </c>
    </row>
    <row r="76" spans="1:90" x14ac:dyDescent="0.3">
      <c r="A76" s="52" t="str">
        <f>HABITATS!A16</f>
        <v>J2.3</v>
      </c>
      <c r="B76" s="81">
        <f>HABITATS!F79</f>
        <v>0</v>
      </c>
      <c r="C76" s="62">
        <f t="shared" si="73"/>
        <v>0</v>
      </c>
      <c r="D76" s="62">
        <v>0</v>
      </c>
      <c r="E76" s="62">
        <f t="shared" si="68"/>
        <v>0</v>
      </c>
      <c r="F76" s="62"/>
      <c r="G76" s="62"/>
      <c r="H76" s="62">
        <f t="shared" si="68"/>
        <v>0</v>
      </c>
      <c r="I76" s="62">
        <f t="shared" si="68"/>
        <v>0</v>
      </c>
      <c r="J76" s="62">
        <f t="shared" si="68"/>
        <v>0</v>
      </c>
      <c r="K76" s="62"/>
      <c r="L76" s="62">
        <f t="shared" si="72"/>
        <v>0</v>
      </c>
      <c r="M76" s="62"/>
      <c r="N76" s="62"/>
      <c r="O76" s="62">
        <f t="shared" si="72"/>
        <v>0</v>
      </c>
      <c r="P76" s="62"/>
      <c r="Q76" s="62"/>
      <c r="R76" s="62">
        <f t="shared" si="72"/>
        <v>0</v>
      </c>
      <c r="S76" s="62">
        <f t="shared" si="72"/>
        <v>0</v>
      </c>
      <c r="T76" s="62">
        <f t="shared" si="72"/>
        <v>0</v>
      </c>
      <c r="U76" s="62">
        <f t="shared" si="72"/>
        <v>0</v>
      </c>
      <c r="V76" s="62">
        <f t="shared" si="72"/>
        <v>0</v>
      </c>
      <c r="W76" s="62"/>
      <c r="X76" s="62">
        <f t="shared" si="72"/>
        <v>0</v>
      </c>
      <c r="Y76" s="62">
        <f t="shared" si="72"/>
        <v>0</v>
      </c>
      <c r="Z76" s="62"/>
      <c r="AA76" s="62"/>
      <c r="AB76" s="62"/>
      <c r="AC76" s="62">
        <f t="shared" si="72"/>
        <v>0</v>
      </c>
      <c r="AD76" s="62"/>
      <c r="AE76" s="62">
        <f t="shared" si="72"/>
        <v>0</v>
      </c>
      <c r="AF76" s="62">
        <f t="shared" si="72"/>
        <v>0</v>
      </c>
      <c r="AG76" s="62"/>
      <c r="AH76" s="62"/>
      <c r="AI76" s="62"/>
      <c r="AJ76" s="62"/>
      <c r="AK76" s="62"/>
      <c r="AL76" s="62"/>
      <c r="AM76" s="62">
        <f t="shared" si="72"/>
        <v>0</v>
      </c>
      <c r="AN76" s="62"/>
      <c r="AO76" s="62">
        <f t="shared" si="72"/>
        <v>0</v>
      </c>
      <c r="AP76" s="62">
        <f t="shared" si="72"/>
        <v>0</v>
      </c>
      <c r="AQ76" s="62">
        <f t="shared" si="72"/>
        <v>0</v>
      </c>
      <c r="AR76" s="62"/>
      <c r="AS76" s="62">
        <f t="shared" si="72"/>
        <v>0</v>
      </c>
      <c r="AT76" s="62">
        <f t="shared" si="72"/>
        <v>0</v>
      </c>
      <c r="AU76" s="62"/>
      <c r="AV76" s="62">
        <f t="shared" si="72"/>
        <v>0</v>
      </c>
      <c r="AW76" s="62"/>
      <c r="AX76" s="62"/>
      <c r="AY76" s="62"/>
      <c r="AZ76" s="62">
        <f t="shared" si="72"/>
        <v>0</v>
      </c>
      <c r="BA76" s="62"/>
      <c r="BB76" s="62"/>
      <c r="BC76" s="62">
        <f t="shared" si="72"/>
        <v>0</v>
      </c>
      <c r="BD76" s="62">
        <f t="shared" si="72"/>
        <v>0</v>
      </c>
      <c r="BE76" s="62"/>
      <c r="BF76" s="62"/>
      <c r="BG76" s="62"/>
      <c r="BH76" s="62"/>
      <c r="BI76" s="62"/>
      <c r="BJ76" s="62"/>
      <c r="BK76" s="62">
        <f t="shared" si="68"/>
        <v>0</v>
      </c>
      <c r="BL76" s="62"/>
      <c r="BM76" s="62">
        <f t="shared" si="70"/>
        <v>0</v>
      </c>
      <c r="BN76" s="62">
        <f t="shared" si="70"/>
        <v>0</v>
      </c>
      <c r="BO76" s="62">
        <f t="shared" si="70"/>
        <v>0</v>
      </c>
      <c r="BP76" s="62">
        <f t="shared" si="70"/>
        <v>0</v>
      </c>
      <c r="BQ76" s="62">
        <f t="shared" si="70"/>
        <v>0</v>
      </c>
      <c r="BR76" s="62">
        <f t="shared" si="70"/>
        <v>0</v>
      </c>
      <c r="BS76" s="62">
        <f t="shared" si="70"/>
        <v>0</v>
      </c>
      <c r="BT76" s="62">
        <f t="shared" si="70"/>
        <v>0</v>
      </c>
      <c r="BU76" s="62">
        <f t="shared" si="70"/>
        <v>0</v>
      </c>
      <c r="BV76" s="62"/>
      <c r="BW76" s="62">
        <f t="shared" si="70"/>
        <v>0</v>
      </c>
      <c r="BX76" s="62">
        <f t="shared" si="70"/>
        <v>0</v>
      </c>
      <c r="BY76" s="62">
        <f t="shared" si="70"/>
        <v>0</v>
      </c>
      <c r="BZ76" s="62">
        <f t="shared" si="70"/>
        <v>0</v>
      </c>
      <c r="CA76" s="62">
        <f t="shared" si="70"/>
        <v>0</v>
      </c>
      <c r="CB76" s="62">
        <f t="shared" si="70"/>
        <v>0</v>
      </c>
      <c r="CC76" s="62">
        <f t="shared" si="70"/>
        <v>0</v>
      </c>
      <c r="CD76" s="62"/>
      <c r="CE76" s="62"/>
      <c r="CF76" s="62"/>
      <c r="CG76" s="62"/>
      <c r="CH76" s="62"/>
      <c r="CI76" s="62"/>
      <c r="CJ76" s="62">
        <f t="shared" si="70"/>
        <v>0</v>
      </c>
      <c r="CK76" s="62">
        <f t="shared" si="70"/>
        <v>0</v>
      </c>
      <c r="CL76" s="62">
        <f t="shared" si="70"/>
        <v>0</v>
      </c>
    </row>
    <row r="77" spans="1:90" x14ac:dyDescent="0.3">
      <c r="A77" s="52" t="str">
        <f>HABITATS!A17</f>
        <v>J2.8</v>
      </c>
      <c r="B77" s="81">
        <f>HABITATS!F80</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HABITATS!F81</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70"/>
        <v>0</v>
      </c>
      <c r="BN78" s="62"/>
      <c r="BO78" s="62">
        <f t="shared" si="70"/>
        <v>0</v>
      </c>
      <c r="BP78" s="62">
        <f t="shared" si="70"/>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HABITATS!F82</f>
        <v>0</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I80" si="74">SUM(B63:B79)</f>
        <v>14.371000000000002</v>
      </c>
      <c r="C80" s="72">
        <f t="shared" si="74"/>
        <v>0</v>
      </c>
      <c r="D80" s="72">
        <v>0</v>
      </c>
      <c r="E80" s="72">
        <f t="shared" si="74"/>
        <v>4.6660000000000004</v>
      </c>
      <c r="F80" s="72">
        <f t="shared" si="74"/>
        <v>0</v>
      </c>
      <c r="G80" s="72">
        <f t="shared" si="74"/>
        <v>0</v>
      </c>
      <c r="H80" s="72">
        <f t="shared" si="74"/>
        <v>0.44400000000000001</v>
      </c>
      <c r="I80" s="72">
        <f t="shared" si="74"/>
        <v>0.44400000000000001</v>
      </c>
      <c r="J80" s="72">
        <f t="shared" si="74"/>
        <v>0.44400000000000001</v>
      </c>
      <c r="K80" s="72">
        <f t="shared" si="74"/>
        <v>0</v>
      </c>
      <c r="L80" s="72">
        <f t="shared" si="74"/>
        <v>4.6660000000000004</v>
      </c>
      <c r="M80" s="72">
        <f t="shared" si="74"/>
        <v>0</v>
      </c>
      <c r="N80" s="72">
        <f t="shared" si="74"/>
        <v>4.6660000000000004</v>
      </c>
      <c r="O80" s="72">
        <f t="shared" si="74"/>
        <v>4.6660000000000004</v>
      </c>
      <c r="P80" s="72">
        <f t="shared" si="74"/>
        <v>0.44400000000000001</v>
      </c>
      <c r="Q80" s="72">
        <f t="shared" si="74"/>
        <v>0.44400000000000001</v>
      </c>
      <c r="R80" s="72">
        <f t="shared" si="74"/>
        <v>0.44400000000000001</v>
      </c>
      <c r="S80" s="72">
        <f t="shared" si="74"/>
        <v>0.44400000000000001</v>
      </c>
      <c r="T80" s="72">
        <f t="shared" si="74"/>
        <v>0.44400000000000001</v>
      </c>
      <c r="U80" s="72">
        <f t="shared" si="74"/>
        <v>4.6660000000000004</v>
      </c>
      <c r="V80" s="72">
        <f t="shared" si="74"/>
        <v>0.44400000000000001</v>
      </c>
      <c r="W80" s="72">
        <f t="shared" si="74"/>
        <v>4.6660000000000004</v>
      </c>
      <c r="X80" s="72">
        <f t="shared" si="74"/>
        <v>4.6660000000000004</v>
      </c>
      <c r="Y80" s="72">
        <f t="shared" si="74"/>
        <v>4.6660000000000004</v>
      </c>
      <c r="Z80" s="72">
        <f t="shared" si="74"/>
        <v>4.6660000000000004</v>
      </c>
      <c r="AA80" s="72">
        <f t="shared" si="74"/>
        <v>0.44400000000000001</v>
      </c>
      <c r="AB80" s="72">
        <f t="shared" si="74"/>
        <v>0.12666000000000002</v>
      </c>
      <c r="AC80" s="72">
        <f t="shared" si="74"/>
        <v>4.6660000000000004</v>
      </c>
      <c r="AD80" s="72">
        <f t="shared" si="74"/>
        <v>0.44400000000000001</v>
      </c>
      <c r="AE80" s="72">
        <f t="shared" si="74"/>
        <v>4.6660000000000004</v>
      </c>
      <c r="AF80" s="72">
        <f t="shared" si="74"/>
        <v>4.6660000000000004</v>
      </c>
      <c r="AG80" s="72">
        <f t="shared" si="74"/>
        <v>0.44400000000000001</v>
      </c>
      <c r="AH80" s="72">
        <f t="shared" si="74"/>
        <v>0.57066000000000006</v>
      </c>
      <c r="AI80" s="72">
        <f t="shared" si="74"/>
        <v>4.6660000000000004</v>
      </c>
      <c r="AJ80" s="72">
        <f t="shared" si="74"/>
        <v>0.44400000000000001</v>
      </c>
      <c r="AK80" s="72">
        <f t="shared" si="74"/>
        <v>0.44400000000000001</v>
      </c>
      <c r="AL80" s="72">
        <f t="shared" si="74"/>
        <v>0</v>
      </c>
      <c r="AM80" s="72">
        <f t="shared" si="74"/>
        <v>0.44400000000000001</v>
      </c>
      <c r="AN80" s="72">
        <f t="shared" si="74"/>
        <v>0.44400000000000001</v>
      </c>
      <c r="AO80" s="72">
        <f t="shared" si="74"/>
        <v>4.6660000000000004</v>
      </c>
      <c r="AP80" s="72">
        <f t="shared" si="74"/>
        <v>4.6660000000000004</v>
      </c>
      <c r="AQ80" s="72">
        <f t="shared" si="74"/>
        <v>0.44400000000000001</v>
      </c>
      <c r="AR80" s="72">
        <f t="shared" si="74"/>
        <v>4.6660000000000004</v>
      </c>
      <c r="AS80" s="72">
        <f t="shared" si="74"/>
        <v>0.44400000000000001</v>
      </c>
      <c r="AT80" s="72">
        <f t="shared" si="74"/>
        <v>4.6660000000000004</v>
      </c>
      <c r="AU80" s="72">
        <f t="shared" si="74"/>
        <v>0.44400000000000001</v>
      </c>
      <c r="AV80" s="72">
        <f t="shared" si="74"/>
        <v>4.6660000000000004</v>
      </c>
      <c r="AW80" s="72">
        <f t="shared" si="74"/>
        <v>4.6660000000000004</v>
      </c>
      <c r="AX80" s="72">
        <f t="shared" si="74"/>
        <v>0.44400000000000001</v>
      </c>
      <c r="AY80" s="72">
        <f t="shared" si="74"/>
        <v>0.44400000000000001</v>
      </c>
      <c r="AZ80" s="72">
        <f t="shared" si="74"/>
        <v>4.6660000000000004</v>
      </c>
      <c r="BA80" s="72">
        <f t="shared" si="74"/>
        <v>4.6660000000000004</v>
      </c>
      <c r="BB80" s="72">
        <f t="shared" si="74"/>
        <v>4.6660000000000004</v>
      </c>
      <c r="BC80" s="72">
        <f t="shared" si="74"/>
        <v>10.149000000000001</v>
      </c>
      <c r="BD80" s="72">
        <f t="shared" si="74"/>
        <v>4.2220000000000004</v>
      </c>
      <c r="BE80" s="72">
        <f t="shared" si="74"/>
        <v>4.2220000000000004</v>
      </c>
      <c r="BF80" s="72">
        <f t="shared" si="74"/>
        <v>4.6660000000000004</v>
      </c>
      <c r="BG80" s="72">
        <f t="shared" si="74"/>
        <v>4.2220000000000004</v>
      </c>
      <c r="BH80" s="72">
        <f t="shared" si="74"/>
        <v>9.7050000000000001</v>
      </c>
      <c r="BI80" s="72">
        <f t="shared" si="74"/>
        <v>0</v>
      </c>
      <c r="BJ80" s="72">
        <f t="shared" ref="BJ80:CL80" si="75">SUM(BJ63:BJ79)</f>
        <v>0.44400000000000001</v>
      </c>
      <c r="BK80" s="72">
        <f t="shared" si="75"/>
        <v>0.44400000000000001</v>
      </c>
      <c r="BL80" s="72">
        <f t="shared" si="75"/>
        <v>4.2220000000000004</v>
      </c>
      <c r="BM80" s="72">
        <f t="shared" si="75"/>
        <v>4.6660000000000004</v>
      </c>
      <c r="BN80" s="72">
        <f t="shared" si="75"/>
        <v>0.44400000000000001</v>
      </c>
      <c r="BO80" s="72">
        <f t="shared" si="75"/>
        <v>0.44400000000000001</v>
      </c>
      <c r="BP80" s="72">
        <f t="shared" si="75"/>
        <v>4.2220000000000004</v>
      </c>
      <c r="BQ80" s="72">
        <f t="shared" si="75"/>
        <v>4.6660000000000004</v>
      </c>
      <c r="BR80" s="72">
        <f t="shared" si="75"/>
        <v>0.44400000000000001</v>
      </c>
      <c r="BS80" s="72">
        <f t="shared" si="75"/>
        <v>0.44400000000000001</v>
      </c>
      <c r="BT80" s="72">
        <f t="shared" si="75"/>
        <v>4.6660000000000004</v>
      </c>
      <c r="BU80" s="72">
        <f t="shared" si="75"/>
        <v>0.44400000000000001</v>
      </c>
      <c r="BV80" s="72">
        <f t="shared" si="75"/>
        <v>4.2220000000000004</v>
      </c>
      <c r="BW80" s="72">
        <f t="shared" si="75"/>
        <v>4.6660000000000004</v>
      </c>
      <c r="BX80" s="72">
        <f t="shared" si="75"/>
        <v>4.6660000000000004</v>
      </c>
      <c r="BY80" s="72">
        <f t="shared" si="75"/>
        <v>4.6660000000000004</v>
      </c>
      <c r="BZ80" s="72">
        <f t="shared" si="75"/>
        <v>0.44400000000000001</v>
      </c>
      <c r="CA80" s="72">
        <f t="shared" si="75"/>
        <v>0.44400000000000001</v>
      </c>
      <c r="CB80" s="72">
        <f t="shared" si="75"/>
        <v>0.44400000000000001</v>
      </c>
      <c r="CC80" s="72">
        <f t="shared" si="75"/>
        <v>0</v>
      </c>
      <c r="CD80" s="72">
        <f t="shared" si="75"/>
        <v>0.44400000000000001</v>
      </c>
      <c r="CE80" s="72">
        <f t="shared" si="75"/>
        <v>0.44400000000000001</v>
      </c>
      <c r="CF80" s="72">
        <f t="shared" si="75"/>
        <v>0.44400000000000001</v>
      </c>
      <c r="CG80" s="72">
        <f t="shared" si="75"/>
        <v>4.6660000000000004</v>
      </c>
      <c r="CH80" s="72">
        <f t="shared" si="75"/>
        <v>0.44400000000000001</v>
      </c>
      <c r="CI80" s="72">
        <f t="shared" si="75"/>
        <v>0.44400000000000001</v>
      </c>
      <c r="CJ80" s="72">
        <f t="shared" si="75"/>
        <v>4.6660000000000004</v>
      </c>
      <c r="CK80" s="72">
        <f t="shared" si="75"/>
        <v>4.6660000000000004</v>
      </c>
      <c r="CL80" s="72">
        <f t="shared" si="75"/>
        <v>0.44400000000000001</v>
      </c>
    </row>
    <row r="81" spans="1:90" x14ac:dyDescent="0.3">
      <c r="A81" s="56" t="s">
        <v>627</v>
      </c>
      <c r="B81" s="73" t="s">
        <v>0</v>
      </c>
      <c r="C81" s="73"/>
      <c r="D81" s="74"/>
      <c r="E81" s="74"/>
      <c r="Q81" s="61"/>
      <c r="BC81" s="74"/>
      <c r="BD81" s="74"/>
      <c r="BE81" s="74"/>
    </row>
    <row r="82" spans="1:90" x14ac:dyDescent="0.3">
      <c r="A82" s="52" t="str">
        <f>HABITATS!A3</f>
        <v>A1.1.2</v>
      </c>
      <c r="B82" s="82">
        <f>HABITATS!H66</f>
        <v>6.5579999999999998</v>
      </c>
      <c r="C82" s="62"/>
      <c r="D82" s="62"/>
      <c r="E82" s="62">
        <f t="shared" ref="E82:J89" si="76">$B82</f>
        <v>6.5579999999999998</v>
      </c>
      <c r="F82" s="62"/>
      <c r="G82" s="62"/>
      <c r="H82" s="62">
        <f t="shared" si="76"/>
        <v>6.5579999999999998</v>
      </c>
      <c r="I82" s="62">
        <f t="shared" si="76"/>
        <v>6.5579999999999998</v>
      </c>
      <c r="J82" s="62">
        <f t="shared" si="76"/>
        <v>6.5579999999999998</v>
      </c>
      <c r="K82" s="62"/>
      <c r="L82" s="62">
        <f t="shared" ref="L82:AA88" si="77">$B82</f>
        <v>6.5579999999999998</v>
      </c>
      <c r="M82" s="62"/>
      <c r="N82" s="62">
        <f t="shared" si="77"/>
        <v>6.5579999999999998</v>
      </c>
      <c r="O82" s="62">
        <f t="shared" si="77"/>
        <v>6.5579999999999998</v>
      </c>
      <c r="P82" s="62">
        <f t="shared" si="77"/>
        <v>6.5579999999999998</v>
      </c>
      <c r="Q82" s="62">
        <f t="shared" si="77"/>
        <v>6.5579999999999998</v>
      </c>
      <c r="R82" s="62">
        <f t="shared" si="77"/>
        <v>6.5579999999999998</v>
      </c>
      <c r="S82" s="62">
        <f t="shared" si="77"/>
        <v>6.5579999999999998</v>
      </c>
      <c r="T82" s="62">
        <f t="shared" si="77"/>
        <v>6.5579999999999998</v>
      </c>
      <c r="U82" s="62">
        <f t="shared" si="77"/>
        <v>6.5579999999999998</v>
      </c>
      <c r="V82" s="62">
        <f t="shared" si="77"/>
        <v>6.5579999999999998</v>
      </c>
      <c r="W82" s="62">
        <f t="shared" si="77"/>
        <v>6.5579999999999998</v>
      </c>
      <c r="X82" s="62">
        <f t="shared" si="77"/>
        <v>6.5579999999999998</v>
      </c>
      <c r="Y82" s="62">
        <f t="shared" si="77"/>
        <v>6.5579999999999998</v>
      </c>
      <c r="Z82" s="62">
        <f t="shared" si="77"/>
        <v>6.5579999999999998</v>
      </c>
      <c r="AA82" s="62">
        <f t="shared" si="77"/>
        <v>6.5579999999999998</v>
      </c>
      <c r="AB82" s="62"/>
      <c r="AC82" s="62">
        <f t="shared" ref="AC82:BF83" si="78">$B82</f>
        <v>6.5579999999999998</v>
      </c>
      <c r="AD82" s="62">
        <f t="shared" si="78"/>
        <v>6.5579999999999998</v>
      </c>
      <c r="AE82" s="62">
        <f t="shared" si="78"/>
        <v>6.5579999999999998</v>
      </c>
      <c r="AF82" s="62">
        <f t="shared" si="78"/>
        <v>6.5579999999999998</v>
      </c>
      <c r="AG82" s="62">
        <f t="shared" si="78"/>
        <v>6.5579999999999998</v>
      </c>
      <c r="AH82" s="62">
        <f t="shared" si="78"/>
        <v>6.5579999999999998</v>
      </c>
      <c r="AI82" s="62">
        <f t="shared" si="78"/>
        <v>6.5579999999999998</v>
      </c>
      <c r="AJ82" s="62">
        <f t="shared" si="78"/>
        <v>6.5579999999999998</v>
      </c>
      <c r="AK82" s="62">
        <f t="shared" si="78"/>
        <v>6.5579999999999998</v>
      </c>
      <c r="AL82" s="62"/>
      <c r="AM82" s="62">
        <f t="shared" si="78"/>
        <v>6.5579999999999998</v>
      </c>
      <c r="AN82" s="62">
        <f t="shared" si="78"/>
        <v>6.5579999999999998</v>
      </c>
      <c r="AO82" s="62">
        <f t="shared" si="78"/>
        <v>6.5579999999999998</v>
      </c>
      <c r="AP82" s="62">
        <f t="shared" si="78"/>
        <v>6.5579999999999998</v>
      </c>
      <c r="AQ82" s="62">
        <f t="shared" si="78"/>
        <v>6.5579999999999998</v>
      </c>
      <c r="AR82" s="62">
        <f t="shared" si="78"/>
        <v>6.5579999999999998</v>
      </c>
      <c r="AS82" s="62">
        <f t="shared" si="78"/>
        <v>6.5579999999999998</v>
      </c>
      <c r="AT82" s="62">
        <f t="shared" si="78"/>
        <v>6.5579999999999998</v>
      </c>
      <c r="AU82" s="62">
        <f t="shared" si="78"/>
        <v>6.5579999999999998</v>
      </c>
      <c r="AV82" s="62">
        <f t="shared" si="78"/>
        <v>6.5579999999999998</v>
      </c>
      <c r="AW82" s="62">
        <f t="shared" si="78"/>
        <v>6.5579999999999998</v>
      </c>
      <c r="AX82" s="62">
        <f t="shared" si="78"/>
        <v>6.5579999999999998</v>
      </c>
      <c r="AY82" s="62">
        <f t="shared" si="78"/>
        <v>6.5579999999999998</v>
      </c>
      <c r="AZ82" s="62">
        <f t="shared" si="78"/>
        <v>6.5579999999999998</v>
      </c>
      <c r="BA82" s="62">
        <f t="shared" si="78"/>
        <v>6.5579999999999998</v>
      </c>
      <c r="BB82" s="62">
        <f t="shared" si="78"/>
        <v>6.5579999999999998</v>
      </c>
      <c r="BC82" s="62">
        <f t="shared" si="78"/>
        <v>6.5579999999999998</v>
      </c>
      <c r="BD82" s="62"/>
      <c r="BE82" s="62"/>
      <c r="BF82" s="62">
        <f t="shared" si="78"/>
        <v>6.5579999999999998</v>
      </c>
      <c r="BG82" s="62"/>
      <c r="BH82" s="62"/>
      <c r="BI82" s="62"/>
      <c r="BJ82" s="62">
        <f t="shared" ref="BJ82:CE85" si="79">$B82</f>
        <v>6.5579999999999998</v>
      </c>
      <c r="BK82" s="62">
        <f t="shared" si="79"/>
        <v>6.5579999999999998</v>
      </c>
      <c r="BL82" s="62"/>
      <c r="BM82" s="62">
        <f t="shared" si="79"/>
        <v>6.5579999999999998</v>
      </c>
      <c r="BN82" s="62">
        <f t="shared" si="79"/>
        <v>6.5579999999999998</v>
      </c>
      <c r="BO82" s="62">
        <f t="shared" si="79"/>
        <v>6.5579999999999998</v>
      </c>
      <c r="BP82" s="62"/>
      <c r="BQ82" s="62">
        <f t="shared" si="79"/>
        <v>6.5579999999999998</v>
      </c>
      <c r="BR82" s="62">
        <f t="shared" si="79"/>
        <v>6.5579999999999998</v>
      </c>
      <c r="BS82" s="62">
        <f t="shared" si="79"/>
        <v>6.5579999999999998</v>
      </c>
      <c r="BT82" s="62">
        <f t="shared" si="79"/>
        <v>6.5579999999999998</v>
      </c>
      <c r="BU82" s="62">
        <f t="shared" si="79"/>
        <v>6.5579999999999998</v>
      </c>
      <c r="BV82" s="62"/>
      <c r="BW82" s="62">
        <f t="shared" si="79"/>
        <v>6.5579999999999998</v>
      </c>
      <c r="BX82" s="62">
        <f t="shared" si="79"/>
        <v>6.5579999999999998</v>
      </c>
      <c r="BY82" s="62">
        <f t="shared" si="79"/>
        <v>6.5579999999999998</v>
      </c>
      <c r="BZ82" s="62">
        <f t="shared" si="79"/>
        <v>6.5579999999999998</v>
      </c>
      <c r="CA82" s="62">
        <f t="shared" si="79"/>
        <v>6.5579999999999998</v>
      </c>
      <c r="CB82" s="62">
        <f t="shared" si="79"/>
        <v>6.5579999999999998</v>
      </c>
      <c r="CC82" s="62"/>
      <c r="CD82" s="62">
        <f t="shared" si="79"/>
        <v>6.5579999999999998</v>
      </c>
      <c r="CE82" s="62">
        <f t="shared" si="79"/>
        <v>6.5579999999999998</v>
      </c>
      <c r="CF82" s="62">
        <f t="shared" ref="CF82:CL83" si="80">$B82</f>
        <v>6.5579999999999998</v>
      </c>
      <c r="CG82" s="62">
        <f t="shared" si="80"/>
        <v>6.5579999999999998</v>
      </c>
      <c r="CH82" s="62">
        <f t="shared" si="80"/>
        <v>6.5579999999999998</v>
      </c>
      <c r="CI82" s="62">
        <f t="shared" si="80"/>
        <v>6.5579999999999998</v>
      </c>
      <c r="CJ82" s="62">
        <f t="shared" si="80"/>
        <v>6.5579999999999998</v>
      </c>
      <c r="CK82" s="62">
        <f t="shared" si="80"/>
        <v>6.5579999999999998</v>
      </c>
      <c r="CL82" s="62">
        <f t="shared" si="80"/>
        <v>6.5579999999999998</v>
      </c>
    </row>
    <row r="83" spans="1:90" x14ac:dyDescent="0.3">
      <c r="A83" s="52" t="str">
        <f>HABITATS!A4</f>
        <v>A1.3.2</v>
      </c>
      <c r="B83" s="82">
        <f>HABITATS!H67</f>
        <v>0.95099999999999996</v>
      </c>
      <c r="C83" s="62"/>
      <c r="D83" s="62"/>
      <c r="E83" s="62">
        <f t="shared" si="76"/>
        <v>0.95099999999999996</v>
      </c>
      <c r="F83" s="62"/>
      <c r="G83" s="62"/>
      <c r="H83" s="62">
        <f t="shared" si="76"/>
        <v>0.95099999999999996</v>
      </c>
      <c r="I83" s="62">
        <f t="shared" si="76"/>
        <v>0.95099999999999996</v>
      </c>
      <c r="J83" s="62"/>
      <c r="K83" s="62"/>
      <c r="L83" s="62">
        <f t="shared" si="77"/>
        <v>0.95099999999999996</v>
      </c>
      <c r="M83" s="62"/>
      <c r="N83" s="62">
        <f t="shared" si="77"/>
        <v>0.95099999999999996</v>
      </c>
      <c r="O83" s="62">
        <f t="shared" si="77"/>
        <v>0.95099999999999996</v>
      </c>
      <c r="P83" s="62"/>
      <c r="Q83" s="62">
        <f t="shared" si="77"/>
        <v>0.95099999999999996</v>
      </c>
      <c r="R83" s="62">
        <f t="shared" si="77"/>
        <v>0.95099999999999996</v>
      </c>
      <c r="S83" s="62">
        <f t="shared" si="77"/>
        <v>0.95099999999999996</v>
      </c>
      <c r="T83" s="62">
        <f t="shared" si="77"/>
        <v>0.95099999999999996</v>
      </c>
      <c r="U83" s="62"/>
      <c r="V83" s="62">
        <f t="shared" si="77"/>
        <v>0.95099999999999996</v>
      </c>
      <c r="W83" s="62">
        <f t="shared" si="77"/>
        <v>0.95099999999999996</v>
      </c>
      <c r="X83" s="62">
        <f t="shared" si="77"/>
        <v>0.95099999999999996</v>
      </c>
      <c r="Y83" s="62">
        <f t="shared" si="77"/>
        <v>0.95099999999999996</v>
      </c>
      <c r="Z83" s="62">
        <f t="shared" si="77"/>
        <v>0.95099999999999996</v>
      </c>
      <c r="AA83" s="62">
        <f t="shared" si="77"/>
        <v>0.95099999999999996</v>
      </c>
      <c r="AB83" s="62"/>
      <c r="AC83" s="62"/>
      <c r="AD83" s="62">
        <f t="shared" si="78"/>
        <v>0.95099999999999996</v>
      </c>
      <c r="AE83" s="62">
        <f t="shared" si="78"/>
        <v>0.95099999999999996</v>
      </c>
      <c r="AF83" s="62">
        <f t="shared" si="78"/>
        <v>0.95099999999999996</v>
      </c>
      <c r="AG83" s="62">
        <f t="shared" si="78"/>
        <v>0.95099999999999996</v>
      </c>
      <c r="AH83" s="62">
        <f t="shared" si="78"/>
        <v>0.95099999999999996</v>
      </c>
      <c r="AI83" s="62">
        <f t="shared" si="78"/>
        <v>0.95099999999999996</v>
      </c>
      <c r="AJ83" s="62">
        <f t="shared" si="78"/>
        <v>0.95099999999999996</v>
      </c>
      <c r="AK83" s="62">
        <f t="shared" si="78"/>
        <v>0.95099999999999996</v>
      </c>
      <c r="AL83" s="62"/>
      <c r="AM83" s="62">
        <f t="shared" si="78"/>
        <v>0.95099999999999996</v>
      </c>
      <c r="AN83" s="62"/>
      <c r="AO83" s="62">
        <f t="shared" si="78"/>
        <v>0.95099999999999996</v>
      </c>
      <c r="AP83" s="62">
        <f t="shared" si="78"/>
        <v>0.95099999999999996</v>
      </c>
      <c r="AQ83" s="62">
        <f t="shared" si="78"/>
        <v>0.95099999999999996</v>
      </c>
      <c r="AR83" s="62"/>
      <c r="AS83" s="62">
        <f t="shared" si="78"/>
        <v>0.95099999999999996</v>
      </c>
      <c r="AT83" s="62">
        <f t="shared" si="78"/>
        <v>0.95099999999999996</v>
      </c>
      <c r="AU83" s="62">
        <f t="shared" si="78"/>
        <v>0.95099999999999996</v>
      </c>
      <c r="AV83" s="62">
        <f t="shared" si="78"/>
        <v>0.95099999999999996</v>
      </c>
      <c r="AW83" s="62">
        <f t="shared" si="78"/>
        <v>0.95099999999999996</v>
      </c>
      <c r="AX83" s="62">
        <f t="shared" si="78"/>
        <v>0.95099999999999996</v>
      </c>
      <c r="AY83" s="62">
        <f t="shared" si="78"/>
        <v>0.95099999999999996</v>
      </c>
      <c r="AZ83" s="62">
        <f t="shared" si="78"/>
        <v>0.95099999999999996</v>
      </c>
      <c r="BA83" s="62">
        <f t="shared" si="78"/>
        <v>0.95099999999999996</v>
      </c>
      <c r="BB83" s="62">
        <f t="shared" si="78"/>
        <v>0.95099999999999996</v>
      </c>
      <c r="BC83" s="62">
        <f t="shared" si="78"/>
        <v>0.95099999999999996</v>
      </c>
      <c r="BD83" s="62"/>
      <c r="BE83" s="62"/>
      <c r="BF83" s="62">
        <f t="shared" si="78"/>
        <v>0.95099999999999996</v>
      </c>
      <c r="BG83" s="62"/>
      <c r="BH83" s="62"/>
      <c r="BI83" s="62"/>
      <c r="BJ83" s="62">
        <f t="shared" si="79"/>
        <v>0.95099999999999996</v>
      </c>
      <c r="BK83" s="62">
        <f t="shared" si="79"/>
        <v>0.95099999999999996</v>
      </c>
      <c r="BL83" s="62"/>
      <c r="BM83" s="62">
        <f t="shared" si="79"/>
        <v>0.95099999999999996</v>
      </c>
      <c r="BN83" s="62">
        <f t="shared" si="79"/>
        <v>0.95099999999999996</v>
      </c>
      <c r="BO83" s="62">
        <f t="shared" si="79"/>
        <v>0.95099999999999996</v>
      </c>
      <c r="BP83" s="62"/>
      <c r="BQ83" s="62"/>
      <c r="BR83" s="62">
        <f t="shared" si="79"/>
        <v>0.95099999999999996</v>
      </c>
      <c r="BS83" s="62">
        <f t="shared" si="79"/>
        <v>0.95099999999999996</v>
      </c>
      <c r="BT83" s="62"/>
      <c r="BU83" s="62">
        <f t="shared" si="79"/>
        <v>0.95099999999999996</v>
      </c>
      <c r="BV83" s="62"/>
      <c r="BW83" s="62">
        <f t="shared" si="79"/>
        <v>0.95099999999999996</v>
      </c>
      <c r="BX83" s="62">
        <f t="shared" si="79"/>
        <v>0.95099999999999996</v>
      </c>
      <c r="BY83" s="62">
        <f t="shared" si="79"/>
        <v>0.95099999999999996</v>
      </c>
      <c r="BZ83" s="62">
        <f t="shared" si="79"/>
        <v>0.95099999999999996</v>
      </c>
      <c r="CA83" s="62">
        <f t="shared" si="79"/>
        <v>0.95099999999999996</v>
      </c>
      <c r="CB83" s="62"/>
      <c r="CC83" s="62"/>
      <c r="CD83" s="62">
        <f t="shared" si="79"/>
        <v>0.95099999999999996</v>
      </c>
      <c r="CE83" s="62">
        <f t="shared" si="79"/>
        <v>0.95099999999999996</v>
      </c>
      <c r="CF83" s="62">
        <f t="shared" si="80"/>
        <v>0.95099999999999996</v>
      </c>
      <c r="CG83" s="62"/>
      <c r="CH83" s="62">
        <f t="shared" si="80"/>
        <v>0.95099999999999996</v>
      </c>
      <c r="CI83" s="62">
        <f t="shared" si="80"/>
        <v>0.95099999999999996</v>
      </c>
      <c r="CJ83" s="62">
        <f t="shared" si="80"/>
        <v>0.95099999999999996</v>
      </c>
      <c r="CK83" s="62">
        <f t="shared" si="80"/>
        <v>0.95099999999999996</v>
      </c>
      <c r="CL83" s="62"/>
    </row>
    <row r="84" spans="1:90" x14ac:dyDescent="0.3">
      <c r="A84" s="52" t="str">
        <f>HABITATS!A5</f>
        <v>A2.1</v>
      </c>
      <c r="B84" s="82">
        <f>HABITATS!H68</f>
        <v>5.6000000000000001E-2</v>
      </c>
      <c r="C84" s="62"/>
      <c r="D84" s="62"/>
      <c r="E84" s="62">
        <f t="shared" si="76"/>
        <v>5.6000000000000001E-2</v>
      </c>
      <c r="F84" s="62"/>
      <c r="G84" s="62"/>
      <c r="H84" s="62">
        <f t="shared" si="76"/>
        <v>5.6000000000000001E-2</v>
      </c>
      <c r="I84" s="62">
        <f t="shared" si="76"/>
        <v>5.6000000000000001E-2</v>
      </c>
      <c r="J84" s="62"/>
      <c r="K84" s="62"/>
      <c r="L84" s="62"/>
      <c r="M84" s="62"/>
      <c r="N84" s="62">
        <f t="shared" si="77"/>
        <v>5.6000000000000001E-2</v>
      </c>
      <c r="O84" s="62"/>
      <c r="P84" s="62"/>
      <c r="Q84" s="62">
        <f t="shared" si="77"/>
        <v>5.6000000000000001E-2</v>
      </c>
      <c r="R84" s="62">
        <f t="shared" si="77"/>
        <v>5.6000000000000001E-2</v>
      </c>
      <c r="S84" s="62"/>
      <c r="T84" s="62"/>
      <c r="U84" s="62">
        <f t="shared" ref="U84:BG88" si="81">$B84</f>
        <v>5.6000000000000001E-2</v>
      </c>
      <c r="V84" s="62">
        <f t="shared" si="81"/>
        <v>5.6000000000000001E-2</v>
      </c>
      <c r="W84" s="62">
        <f t="shared" si="81"/>
        <v>5.6000000000000001E-2</v>
      </c>
      <c r="X84" s="62">
        <f t="shared" si="81"/>
        <v>5.6000000000000001E-2</v>
      </c>
      <c r="Y84" s="62">
        <f t="shared" si="81"/>
        <v>5.6000000000000001E-2</v>
      </c>
      <c r="Z84" s="62"/>
      <c r="AA84" s="62"/>
      <c r="AB84" s="62"/>
      <c r="AC84" s="62">
        <f t="shared" si="81"/>
        <v>5.6000000000000001E-2</v>
      </c>
      <c r="AD84" s="62"/>
      <c r="AE84" s="62">
        <f t="shared" si="81"/>
        <v>5.6000000000000001E-2</v>
      </c>
      <c r="AF84" s="62"/>
      <c r="AG84" s="62">
        <f t="shared" si="81"/>
        <v>5.6000000000000001E-2</v>
      </c>
      <c r="AH84" s="62"/>
      <c r="AI84" s="62"/>
      <c r="AJ84" s="62"/>
      <c r="AK84" s="62">
        <f t="shared" si="81"/>
        <v>5.6000000000000001E-2</v>
      </c>
      <c r="AL84" s="62">
        <f t="shared" si="81"/>
        <v>5.6000000000000001E-2</v>
      </c>
      <c r="AM84" s="62">
        <f t="shared" si="81"/>
        <v>5.6000000000000001E-2</v>
      </c>
      <c r="AN84" s="62">
        <f t="shared" si="81"/>
        <v>5.6000000000000001E-2</v>
      </c>
      <c r="AO84" s="62">
        <f t="shared" si="81"/>
        <v>5.6000000000000001E-2</v>
      </c>
      <c r="AP84" s="62">
        <f t="shared" si="81"/>
        <v>5.6000000000000001E-2</v>
      </c>
      <c r="AQ84" s="62"/>
      <c r="AR84" s="62"/>
      <c r="AS84" s="62">
        <f t="shared" si="81"/>
        <v>5.6000000000000001E-2</v>
      </c>
      <c r="AT84" s="62">
        <f t="shared" si="81"/>
        <v>5.6000000000000001E-2</v>
      </c>
      <c r="AU84" s="62"/>
      <c r="AV84" s="62"/>
      <c r="AW84" s="62">
        <f t="shared" si="81"/>
        <v>5.6000000000000001E-2</v>
      </c>
      <c r="AX84" s="62">
        <f t="shared" si="81"/>
        <v>5.6000000000000001E-2</v>
      </c>
      <c r="AY84" s="62">
        <f t="shared" si="81"/>
        <v>5.6000000000000001E-2</v>
      </c>
      <c r="AZ84" s="62"/>
      <c r="BA84" s="62"/>
      <c r="BB84" s="62">
        <f t="shared" si="81"/>
        <v>5.6000000000000001E-2</v>
      </c>
      <c r="BC84" s="62">
        <f t="shared" si="81"/>
        <v>5.6000000000000001E-2</v>
      </c>
      <c r="BD84" s="62"/>
      <c r="BE84" s="62"/>
      <c r="BF84" s="62"/>
      <c r="BG84" s="62"/>
      <c r="BH84" s="62"/>
      <c r="BI84" s="62"/>
      <c r="BJ84" s="62">
        <f t="shared" ref="BI84:CE87" si="82">$B84</f>
        <v>5.6000000000000001E-2</v>
      </c>
      <c r="BK84" s="62"/>
      <c r="BL84" s="62"/>
      <c r="BM84" s="62"/>
      <c r="BN84" s="62">
        <f t="shared" si="79"/>
        <v>5.6000000000000001E-2</v>
      </c>
      <c r="BO84" s="62"/>
      <c r="BP84" s="62">
        <f t="shared" si="79"/>
        <v>5.6000000000000001E-2</v>
      </c>
      <c r="BQ84" s="62"/>
      <c r="BR84" s="62">
        <f t="shared" si="79"/>
        <v>5.6000000000000001E-2</v>
      </c>
      <c r="BS84" s="62">
        <f t="shared" si="79"/>
        <v>5.6000000000000001E-2</v>
      </c>
      <c r="BT84" s="62">
        <f t="shared" si="79"/>
        <v>5.6000000000000001E-2</v>
      </c>
      <c r="BU84" s="62">
        <f t="shared" si="79"/>
        <v>5.6000000000000001E-2</v>
      </c>
      <c r="BV84" s="62">
        <f t="shared" si="79"/>
        <v>5.6000000000000001E-2</v>
      </c>
      <c r="BW84" s="62">
        <f t="shared" si="79"/>
        <v>5.6000000000000001E-2</v>
      </c>
      <c r="BX84" s="62">
        <f t="shared" si="79"/>
        <v>5.6000000000000001E-2</v>
      </c>
      <c r="BY84" s="62">
        <f t="shared" si="79"/>
        <v>5.6000000000000001E-2</v>
      </c>
      <c r="BZ84" s="62">
        <f t="shared" si="79"/>
        <v>5.6000000000000001E-2</v>
      </c>
      <c r="CA84" s="62">
        <f t="shared" si="79"/>
        <v>5.6000000000000001E-2</v>
      </c>
      <c r="CB84" s="62">
        <f t="shared" si="79"/>
        <v>5.6000000000000001E-2</v>
      </c>
      <c r="CC84" s="62"/>
      <c r="CD84" s="62"/>
      <c r="CE84" s="62"/>
      <c r="CF84" s="62"/>
      <c r="CG84" s="62">
        <f t="shared" ref="CG84:CG89" si="83">$B84</f>
        <v>5.6000000000000001E-2</v>
      </c>
      <c r="CH84" s="62"/>
      <c r="CI84" s="62"/>
      <c r="CJ84" s="62"/>
      <c r="CK84" s="62"/>
      <c r="CL84" s="62"/>
    </row>
    <row r="85" spans="1:90" x14ac:dyDescent="0.3">
      <c r="A85" s="52" t="str">
        <f>HABITATS!A6</f>
        <v>A3.1</v>
      </c>
      <c r="B85" s="82">
        <f>HABITATS!H69</f>
        <v>9.2999999999999999E-2</v>
      </c>
      <c r="C85" s="62"/>
      <c r="D85" s="62"/>
      <c r="E85" s="62">
        <f t="shared" si="76"/>
        <v>9.2999999999999999E-2</v>
      </c>
      <c r="F85" s="62"/>
      <c r="G85" s="62"/>
      <c r="H85" s="62"/>
      <c r="I85" s="62">
        <f t="shared" si="76"/>
        <v>9.2999999999999999E-2</v>
      </c>
      <c r="J85" s="62">
        <f t="shared" si="76"/>
        <v>9.2999999999999999E-2</v>
      </c>
      <c r="K85" s="62"/>
      <c r="L85" s="62"/>
      <c r="M85" s="62"/>
      <c r="N85" s="62"/>
      <c r="O85" s="62"/>
      <c r="P85" s="62"/>
      <c r="Q85" s="62"/>
      <c r="R85" s="62">
        <f t="shared" si="77"/>
        <v>9.2999999999999999E-2</v>
      </c>
      <c r="S85" s="62"/>
      <c r="T85" s="62">
        <f t="shared" si="77"/>
        <v>9.2999999999999999E-2</v>
      </c>
      <c r="U85" s="62">
        <f t="shared" si="81"/>
        <v>9.2999999999999999E-2</v>
      </c>
      <c r="V85" s="62">
        <f t="shared" si="81"/>
        <v>9.2999999999999999E-2</v>
      </c>
      <c r="W85" s="62">
        <f t="shared" si="81"/>
        <v>9.2999999999999999E-2</v>
      </c>
      <c r="X85" s="62"/>
      <c r="Y85" s="62">
        <f t="shared" si="81"/>
        <v>9.2999999999999999E-2</v>
      </c>
      <c r="Z85" s="62"/>
      <c r="AA85" s="62"/>
      <c r="AB85" s="62"/>
      <c r="AC85" s="62">
        <f t="shared" si="81"/>
        <v>9.2999999999999999E-2</v>
      </c>
      <c r="AD85" s="62"/>
      <c r="AE85" s="62"/>
      <c r="AF85" s="62"/>
      <c r="AG85" s="62"/>
      <c r="AH85" s="62"/>
      <c r="AI85" s="62"/>
      <c r="AJ85" s="62"/>
      <c r="AK85" s="62">
        <f t="shared" si="81"/>
        <v>9.2999999999999999E-2</v>
      </c>
      <c r="AL85" s="62"/>
      <c r="AM85" s="62">
        <f t="shared" si="81"/>
        <v>9.2999999999999999E-2</v>
      </c>
      <c r="AN85" s="62"/>
      <c r="AO85" s="62">
        <f t="shared" si="81"/>
        <v>9.2999999999999999E-2</v>
      </c>
      <c r="AP85" s="62"/>
      <c r="AQ85" s="62"/>
      <c r="AR85" s="62"/>
      <c r="AS85" s="62">
        <f t="shared" si="81"/>
        <v>9.2999999999999999E-2</v>
      </c>
      <c r="AT85" s="62"/>
      <c r="AU85" s="62"/>
      <c r="AV85" s="62"/>
      <c r="AW85" s="62"/>
      <c r="AX85" s="62"/>
      <c r="AY85" s="62"/>
      <c r="AZ85" s="62"/>
      <c r="BA85" s="62"/>
      <c r="BB85" s="62"/>
      <c r="BC85" s="62"/>
      <c r="BD85" s="62"/>
      <c r="BE85" s="62"/>
      <c r="BF85" s="62">
        <f t="shared" si="81"/>
        <v>9.2999999999999999E-2</v>
      </c>
      <c r="BG85" s="62"/>
      <c r="BH85" s="62"/>
      <c r="BI85" s="62"/>
      <c r="BJ85" s="62">
        <f t="shared" si="82"/>
        <v>9.2999999999999999E-2</v>
      </c>
      <c r="BK85" s="62">
        <f t="shared" si="82"/>
        <v>9.2999999999999999E-2</v>
      </c>
      <c r="BL85" s="62"/>
      <c r="BM85" s="62">
        <f t="shared" si="79"/>
        <v>9.2999999999999999E-2</v>
      </c>
      <c r="BN85" s="62">
        <f t="shared" si="79"/>
        <v>9.2999999999999999E-2</v>
      </c>
      <c r="BO85" s="62">
        <f t="shared" si="79"/>
        <v>9.2999999999999999E-2</v>
      </c>
      <c r="BP85" s="62"/>
      <c r="BQ85" s="62">
        <f t="shared" si="79"/>
        <v>9.2999999999999999E-2</v>
      </c>
      <c r="BR85" s="62">
        <f t="shared" si="79"/>
        <v>9.2999999999999999E-2</v>
      </c>
      <c r="BS85" s="62">
        <f t="shared" si="79"/>
        <v>9.2999999999999999E-2</v>
      </c>
      <c r="BT85" s="62"/>
      <c r="BU85" s="62">
        <f t="shared" si="79"/>
        <v>9.2999999999999999E-2</v>
      </c>
      <c r="BV85" s="62"/>
      <c r="BW85" s="62">
        <f t="shared" si="79"/>
        <v>9.2999999999999999E-2</v>
      </c>
      <c r="BX85" s="62"/>
      <c r="BY85" s="62"/>
      <c r="BZ85" s="62"/>
      <c r="CA85" s="62"/>
      <c r="CB85" s="62"/>
      <c r="CC85" s="62">
        <f t="shared" ref="CC85:CK89" si="84">$B85</f>
        <v>9.2999999999999999E-2</v>
      </c>
      <c r="CD85" s="62"/>
      <c r="CE85" s="62">
        <f t="shared" si="84"/>
        <v>9.2999999999999999E-2</v>
      </c>
      <c r="CF85" s="62"/>
      <c r="CG85" s="62">
        <f t="shared" si="83"/>
        <v>9.2999999999999999E-2</v>
      </c>
      <c r="CH85" s="62"/>
      <c r="CI85" s="62"/>
      <c r="CJ85" s="62">
        <f t="shared" si="84"/>
        <v>9.2999999999999999E-2</v>
      </c>
      <c r="CK85" s="62">
        <f t="shared" si="84"/>
        <v>9.2999999999999999E-2</v>
      </c>
      <c r="CL85" s="62"/>
    </row>
    <row r="86" spans="1:90" x14ac:dyDescent="0.3">
      <c r="A86" s="52" t="str">
        <f>HABITATS!A7</f>
        <v>B2.2</v>
      </c>
      <c r="B86" s="82">
        <f>HABITATS!H70</f>
        <v>0.19400000000000001</v>
      </c>
      <c r="C86" s="62"/>
      <c r="D86" s="62"/>
      <c r="E86" s="62">
        <f t="shared" si="76"/>
        <v>0.19400000000000001</v>
      </c>
      <c r="F86" s="62"/>
      <c r="G86" s="62">
        <f t="shared" si="76"/>
        <v>0.19400000000000001</v>
      </c>
      <c r="H86" s="62"/>
      <c r="I86" s="62"/>
      <c r="J86" s="62"/>
      <c r="K86" s="62"/>
      <c r="L86" s="62">
        <f t="shared" si="77"/>
        <v>0.19400000000000001</v>
      </c>
      <c r="M86" s="62"/>
      <c r="N86" s="62">
        <f t="shared" si="77"/>
        <v>0.19400000000000001</v>
      </c>
      <c r="O86" s="62">
        <f t="shared" si="77"/>
        <v>0.19400000000000001</v>
      </c>
      <c r="P86" s="62"/>
      <c r="Q86" s="62"/>
      <c r="R86" s="62"/>
      <c r="S86" s="62"/>
      <c r="T86" s="62"/>
      <c r="U86" s="62"/>
      <c r="V86" s="62"/>
      <c r="W86" s="62">
        <f t="shared" si="81"/>
        <v>0.19400000000000001</v>
      </c>
      <c r="X86" s="62">
        <f t="shared" si="81"/>
        <v>0.19400000000000001</v>
      </c>
      <c r="Y86" s="62">
        <f t="shared" si="81"/>
        <v>0.19400000000000001</v>
      </c>
      <c r="Z86" s="62">
        <f t="shared" si="81"/>
        <v>0.19400000000000001</v>
      </c>
      <c r="AA86" s="62"/>
      <c r="AB86" s="62">
        <f t="shared" si="81"/>
        <v>0.19400000000000001</v>
      </c>
      <c r="AC86" s="62"/>
      <c r="AD86" s="62"/>
      <c r="AE86" s="62">
        <f t="shared" si="81"/>
        <v>0.19400000000000001</v>
      </c>
      <c r="AF86" s="62">
        <f t="shared" si="81"/>
        <v>0.19400000000000001</v>
      </c>
      <c r="AG86" s="62">
        <f t="shared" si="81"/>
        <v>0.19400000000000001</v>
      </c>
      <c r="AH86" s="62"/>
      <c r="AI86" s="62">
        <f t="shared" si="81"/>
        <v>0.19400000000000001</v>
      </c>
      <c r="AJ86" s="62"/>
      <c r="AK86" s="62"/>
      <c r="AL86" s="62">
        <f t="shared" si="81"/>
        <v>0.19400000000000001</v>
      </c>
      <c r="AM86" s="62"/>
      <c r="AN86" s="62">
        <f t="shared" si="81"/>
        <v>0.19400000000000001</v>
      </c>
      <c r="AO86" s="62">
        <f t="shared" si="81"/>
        <v>0.19400000000000001</v>
      </c>
      <c r="AP86" s="62">
        <f t="shared" si="81"/>
        <v>0.19400000000000001</v>
      </c>
      <c r="AQ86" s="62"/>
      <c r="AR86" s="62"/>
      <c r="AS86" s="62"/>
      <c r="AT86" s="62">
        <f t="shared" si="81"/>
        <v>0.19400000000000001</v>
      </c>
      <c r="AU86" s="62"/>
      <c r="AV86" s="62">
        <f t="shared" si="81"/>
        <v>0.19400000000000001</v>
      </c>
      <c r="AW86" s="62">
        <f t="shared" si="81"/>
        <v>0.19400000000000001</v>
      </c>
      <c r="AX86" s="62"/>
      <c r="AY86" s="62"/>
      <c r="AZ86" s="62">
        <f t="shared" si="81"/>
        <v>0.19400000000000001</v>
      </c>
      <c r="BA86" s="62">
        <f t="shared" si="81"/>
        <v>0.19400000000000001</v>
      </c>
      <c r="BB86" s="62">
        <f t="shared" si="81"/>
        <v>0.19400000000000001</v>
      </c>
      <c r="BC86" s="62">
        <f t="shared" si="81"/>
        <v>0.19400000000000001</v>
      </c>
      <c r="BD86" s="62">
        <f t="shared" si="81"/>
        <v>0.19400000000000001</v>
      </c>
      <c r="BE86" s="62">
        <f t="shared" si="81"/>
        <v>0.19400000000000001</v>
      </c>
      <c r="BF86" s="62">
        <f t="shared" si="81"/>
        <v>0.19400000000000001</v>
      </c>
      <c r="BG86" s="62">
        <f t="shared" si="81"/>
        <v>0.19400000000000001</v>
      </c>
      <c r="BH86" s="62"/>
      <c r="BI86" s="62"/>
      <c r="BJ86" s="62"/>
      <c r="BK86" s="62">
        <f t="shared" si="82"/>
        <v>0.19400000000000001</v>
      </c>
      <c r="BL86" s="62">
        <f t="shared" si="82"/>
        <v>0.19400000000000001</v>
      </c>
      <c r="BM86" s="62">
        <f t="shared" si="82"/>
        <v>0.19400000000000001</v>
      </c>
      <c r="BN86" s="62"/>
      <c r="BO86" s="62"/>
      <c r="BP86" s="62"/>
      <c r="BQ86" s="62">
        <f t="shared" si="82"/>
        <v>0.19400000000000001</v>
      </c>
      <c r="BR86" s="62"/>
      <c r="BS86" s="62"/>
      <c r="BT86" s="62">
        <f t="shared" si="82"/>
        <v>0.19400000000000001</v>
      </c>
      <c r="BU86" s="62"/>
      <c r="BV86" s="62">
        <f t="shared" si="82"/>
        <v>0.19400000000000001</v>
      </c>
      <c r="BW86" s="62">
        <f t="shared" si="82"/>
        <v>0.19400000000000001</v>
      </c>
      <c r="BX86" s="62">
        <f t="shared" si="82"/>
        <v>0.19400000000000001</v>
      </c>
      <c r="BY86" s="62">
        <f t="shared" si="82"/>
        <v>0.19400000000000001</v>
      </c>
      <c r="BZ86" s="62">
        <f t="shared" si="82"/>
        <v>0.19400000000000001</v>
      </c>
      <c r="CA86" s="62">
        <f t="shared" si="82"/>
        <v>0.19400000000000001</v>
      </c>
      <c r="CB86" s="62"/>
      <c r="CC86" s="62">
        <f t="shared" si="82"/>
        <v>0.19400000000000001</v>
      </c>
      <c r="CD86" s="62">
        <f t="shared" si="82"/>
        <v>0.19400000000000001</v>
      </c>
      <c r="CE86" s="62">
        <f t="shared" si="82"/>
        <v>0.19400000000000001</v>
      </c>
      <c r="CF86" s="62"/>
      <c r="CG86" s="62">
        <f t="shared" si="83"/>
        <v>0.19400000000000001</v>
      </c>
      <c r="CH86" s="62">
        <f t="shared" si="84"/>
        <v>0.19400000000000001</v>
      </c>
      <c r="CI86" s="62"/>
      <c r="CJ86" s="62">
        <f t="shared" si="84"/>
        <v>0.19400000000000001</v>
      </c>
      <c r="CK86" s="62">
        <f t="shared" si="84"/>
        <v>0.19400000000000001</v>
      </c>
      <c r="CL86" s="62"/>
    </row>
    <row r="87" spans="1:90" x14ac:dyDescent="0.3">
      <c r="A87" s="52" t="str">
        <f>HABITATS!A8</f>
        <v>B6</v>
      </c>
      <c r="B87" s="82">
        <f>HABITATS!H71</f>
        <v>3.0760000000000001</v>
      </c>
      <c r="C87" s="62"/>
      <c r="D87" s="62"/>
      <c r="E87" s="62">
        <f t="shared" si="76"/>
        <v>3.0760000000000001</v>
      </c>
      <c r="F87" s="62"/>
      <c r="G87" s="62">
        <f t="shared" si="76"/>
        <v>3.0760000000000001</v>
      </c>
      <c r="H87" s="62"/>
      <c r="I87" s="62"/>
      <c r="J87" s="62"/>
      <c r="K87" s="62"/>
      <c r="L87" s="62">
        <f t="shared" si="77"/>
        <v>3.0760000000000001</v>
      </c>
      <c r="M87" s="62"/>
      <c r="N87" s="62">
        <f t="shared" si="77"/>
        <v>3.0760000000000001</v>
      </c>
      <c r="O87" s="62">
        <f t="shared" si="77"/>
        <v>3.0760000000000001</v>
      </c>
      <c r="P87" s="62"/>
      <c r="Q87" s="62"/>
      <c r="R87" s="62"/>
      <c r="S87" s="62"/>
      <c r="T87" s="62"/>
      <c r="U87" s="62"/>
      <c r="V87" s="62"/>
      <c r="W87" s="62">
        <f t="shared" si="81"/>
        <v>3.0760000000000001</v>
      </c>
      <c r="X87" s="62"/>
      <c r="Y87" s="62">
        <f t="shared" si="81"/>
        <v>3.0760000000000001</v>
      </c>
      <c r="Z87" s="62">
        <f t="shared" si="81"/>
        <v>3.0760000000000001</v>
      </c>
      <c r="AA87" s="62"/>
      <c r="AB87" s="62">
        <f t="shared" si="81"/>
        <v>3.0760000000000001</v>
      </c>
      <c r="AC87" s="62"/>
      <c r="AD87" s="62"/>
      <c r="AE87" s="62">
        <f t="shared" si="81"/>
        <v>3.0760000000000001</v>
      </c>
      <c r="AF87" s="62">
        <f t="shared" si="81"/>
        <v>3.0760000000000001</v>
      </c>
      <c r="AG87" s="62"/>
      <c r="AH87" s="62"/>
      <c r="AI87" s="62">
        <f t="shared" si="81"/>
        <v>3.0760000000000001</v>
      </c>
      <c r="AJ87" s="62"/>
      <c r="AK87" s="62"/>
      <c r="AL87" s="62">
        <f t="shared" si="81"/>
        <v>3.0760000000000001</v>
      </c>
      <c r="AM87" s="62"/>
      <c r="AN87" s="62">
        <f t="shared" si="81"/>
        <v>3.0760000000000001</v>
      </c>
      <c r="AO87" s="62">
        <f t="shared" si="81"/>
        <v>3.0760000000000001</v>
      </c>
      <c r="AP87" s="62">
        <f t="shared" si="81"/>
        <v>3.0760000000000001</v>
      </c>
      <c r="AQ87" s="62"/>
      <c r="AR87" s="62"/>
      <c r="AS87" s="62"/>
      <c r="AT87" s="62">
        <f t="shared" si="81"/>
        <v>3.0760000000000001</v>
      </c>
      <c r="AU87" s="62"/>
      <c r="AV87" s="62"/>
      <c r="AW87" s="62">
        <f t="shared" si="81"/>
        <v>3.0760000000000001</v>
      </c>
      <c r="AX87" s="62"/>
      <c r="AY87" s="62"/>
      <c r="AZ87" s="62">
        <f t="shared" si="81"/>
        <v>3.0760000000000001</v>
      </c>
      <c r="BA87" s="62">
        <f t="shared" si="81"/>
        <v>3.0760000000000001</v>
      </c>
      <c r="BB87" s="62">
        <f t="shared" si="81"/>
        <v>3.0760000000000001</v>
      </c>
      <c r="BC87" s="62">
        <f t="shared" si="81"/>
        <v>3.0760000000000001</v>
      </c>
      <c r="BD87" s="62">
        <f t="shared" si="81"/>
        <v>3.0760000000000001</v>
      </c>
      <c r="BE87" s="62">
        <f t="shared" si="81"/>
        <v>3.0760000000000001</v>
      </c>
      <c r="BF87" s="62">
        <f t="shared" si="81"/>
        <v>3.0760000000000001</v>
      </c>
      <c r="BG87" s="62">
        <f t="shared" si="81"/>
        <v>3.0760000000000001</v>
      </c>
      <c r="BH87" s="62"/>
      <c r="BI87" s="62">
        <f t="shared" si="82"/>
        <v>3.0760000000000001</v>
      </c>
      <c r="BJ87" s="62"/>
      <c r="BK87" s="62">
        <f t="shared" si="82"/>
        <v>3.0760000000000001</v>
      </c>
      <c r="BL87" s="62">
        <f t="shared" si="82"/>
        <v>3.0760000000000001</v>
      </c>
      <c r="BM87" s="62">
        <f t="shared" si="82"/>
        <v>3.0760000000000001</v>
      </c>
      <c r="BN87" s="62"/>
      <c r="BO87" s="62"/>
      <c r="BP87" s="62"/>
      <c r="BQ87" s="62">
        <f t="shared" si="82"/>
        <v>3.0760000000000001</v>
      </c>
      <c r="BR87" s="62"/>
      <c r="BS87" s="62"/>
      <c r="BT87" s="62">
        <f t="shared" si="82"/>
        <v>3.0760000000000001</v>
      </c>
      <c r="BU87" s="62"/>
      <c r="BV87" s="62">
        <f t="shared" si="82"/>
        <v>3.0760000000000001</v>
      </c>
      <c r="BW87" s="62">
        <f t="shared" si="82"/>
        <v>3.0760000000000001</v>
      </c>
      <c r="BX87" s="62">
        <f t="shared" si="82"/>
        <v>3.0760000000000001</v>
      </c>
      <c r="BY87" s="62">
        <f t="shared" si="82"/>
        <v>3.0760000000000001</v>
      </c>
      <c r="BZ87" s="62">
        <f t="shared" si="82"/>
        <v>3.0760000000000001</v>
      </c>
      <c r="CA87" s="62"/>
      <c r="CB87" s="62"/>
      <c r="CC87" s="62">
        <f t="shared" si="82"/>
        <v>3.0760000000000001</v>
      </c>
      <c r="CD87" s="62">
        <f t="shared" si="82"/>
        <v>3.0760000000000001</v>
      </c>
      <c r="CE87" s="62">
        <f t="shared" si="82"/>
        <v>3.0760000000000001</v>
      </c>
      <c r="CF87" s="62"/>
      <c r="CG87" s="62">
        <f t="shared" si="83"/>
        <v>3.0760000000000001</v>
      </c>
      <c r="CH87" s="62">
        <f t="shared" si="84"/>
        <v>3.0760000000000001</v>
      </c>
      <c r="CI87" s="62"/>
      <c r="CJ87" s="62">
        <f t="shared" si="84"/>
        <v>3.0760000000000001</v>
      </c>
      <c r="CK87" s="62">
        <f t="shared" si="84"/>
        <v>3.0760000000000001</v>
      </c>
      <c r="CL87" s="62"/>
    </row>
    <row r="88" spans="1:90" x14ac:dyDescent="0.3">
      <c r="A88" s="52" t="str">
        <f>HABITATS!A9</f>
        <v>C3.1</v>
      </c>
      <c r="B88" s="82">
        <f>HABITATS!H72</f>
        <v>1.6230000000000002</v>
      </c>
      <c r="C88" s="62"/>
      <c r="D88" s="62"/>
      <c r="E88" s="62">
        <f t="shared" si="76"/>
        <v>1.6230000000000002</v>
      </c>
      <c r="F88" s="62"/>
      <c r="G88" s="62"/>
      <c r="H88" s="62"/>
      <c r="I88" s="62"/>
      <c r="J88" s="62"/>
      <c r="K88" s="62"/>
      <c r="L88" s="62"/>
      <c r="M88" s="62"/>
      <c r="N88" s="62">
        <f t="shared" si="77"/>
        <v>1.6230000000000002</v>
      </c>
      <c r="O88" s="62">
        <f t="shared" si="77"/>
        <v>1.6230000000000002</v>
      </c>
      <c r="P88" s="62"/>
      <c r="Q88" s="62"/>
      <c r="R88" s="62"/>
      <c r="S88" s="62"/>
      <c r="T88" s="62"/>
      <c r="U88" s="62"/>
      <c r="V88" s="62"/>
      <c r="W88" s="62"/>
      <c r="X88" s="62"/>
      <c r="Y88" s="62"/>
      <c r="Z88" s="62"/>
      <c r="AA88" s="62"/>
      <c r="AB88" s="62"/>
      <c r="AC88" s="62"/>
      <c r="AD88" s="62"/>
      <c r="AE88" s="62"/>
      <c r="AF88" s="62">
        <f t="shared" si="81"/>
        <v>1.6230000000000002</v>
      </c>
      <c r="AG88" s="62"/>
      <c r="AH88" s="62"/>
      <c r="AI88" s="62"/>
      <c r="AJ88" s="62"/>
      <c r="AK88" s="62"/>
      <c r="AL88" s="62"/>
      <c r="AM88" s="62"/>
      <c r="AN88" s="62"/>
      <c r="AO88" s="62"/>
      <c r="AP88" s="62"/>
      <c r="AQ88" s="62"/>
      <c r="AR88" s="62"/>
      <c r="AS88" s="62"/>
      <c r="AT88" s="62"/>
      <c r="AU88" s="62"/>
      <c r="AV88" s="62"/>
      <c r="AW88" s="62"/>
      <c r="AX88" s="62"/>
      <c r="AY88" s="62"/>
      <c r="AZ88" s="62"/>
      <c r="BA88" s="62">
        <f t="shared" si="81"/>
        <v>1.6230000000000002</v>
      </c>
      <c r="BB88" s="62">
        <f t="shared" si="81"/>
        <v>1.6230000000000002</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HABITATS!H73</f>
        <v>2.9369999999999998</v>
      </c>
      <c r="C89" s="62"/>
      <c r="D89" s="62"/>
      <c r="E89" s="62">
        <f t="shared" si="76"/>
        <v>2.9369999999999998</v>
      </c>
      <c r="F89" s="62">
        <f t="shared" si="76"/>
        <v>2.9369999999999998</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85">$B89</f>
        <v>2.9369999999999998</v>
      </c>
      <c r="BA89" s="62"/>
      <c r="BB89" s="62"/>
      <c r="BC89" s="62">
        <f t="shared" si="85"/>
        <v>2.9369999999999998</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83"/>
        <v>2.9369999999999998</v>
      </c>
      <c r="CH89" s="62"/>
      <c r="CI89" s="62">
        <f t="shared" si="84"/>
        <v>2.9369999999999998</v>
      </c>
      <c r="CJ89" s="62">
        <f t="shared" si="84"/>
        <v>2.9369999999999998</v>
      </c>
      <c r="CK89" s="62">
        <f t="shared" si="84"/>
        <v>2.9369999999999998</v>
      </c>
      <c r="CL89" s="62"/>
    </row>
    <row r="90" spans="1:90" x14ac:dyDescent="0.3">
      <c r="A90" s="52" t="str">
        <f>HABITATS!A11</f>
        <v>I2.1</v>
      </c>
      <c r="B90" s="82">
        <f>HABITATS!H74</f>
        <v>36.811999999999998</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85"/>
        <v>36.811999999999998</v>
      </c>
      <c r="BD90" s="62"/>
      <c r="BE90" s="62"/>
      <c r="BF90" s="62"/>
      <c r="BG90" s="62"/>
      <c r="BH90" s="62">
        <f t="shared" si="85"/>
        <v>36.811999999999998</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HABITATS!H75</f>
        <v>47.475000000000001</v>
      </c>
      <c r="C91" s="62"/>
      <c r="D91" s="62"/>
      <c r="E91" s="62">
        <f t="shared" ref="E91:BK95" si="86">$B91</f>
        <v>47.475000000000001</v>
      </c>
      <c r="F91" s="62"/>
      <c r="G91" s="62"/>
      <c r="H91" s="62"/>
      <c r="I91" s="62"/>
      <c r="J91" s="62"/>
      <c r="K91" s="62"/>
      <c r="L91" s="62">
        <f t="shared" ref="L91:BG91" si="87">$B91</f>
        <v>47.475000000000001</v>
      </c>
      <c r="M91" s="62"/>
      <c r="N91" s="62">
        <f t="shared" si="87"/>
        <v>47.475000000000001</v>
      </c>
      <c r="O91" s="62">
        <f t="shared" si="87"/>
        <v>47.475000000000001</v>
      </c>
      <c r="P91" s="62"/>
      <c r="Q91" s="62"/>
      <c r="R91" s="62"/>
      <c r="S91" s="62"/>
      <c r="T91" s="62"/>
      <c r="U91" s="62">
        <f t="shared" si="87"/>
        <v>47.475000000000001</v>
      </c>
      <c r="V91" s="62"/>
      <c r="W91" s="62">
        <f t="shared" si="87"/>
        <v>47.475000000000001</v>
      </c>
      <c r="X91" s="62">
        <f t="shared" si="87"/>
        <v>47.475000000000001</v>
      </c>
      <c r="Y91" s="62">
        <f t="shared" si="87"/>
        <v>47.475000000000001</v>
      </c>
      <c r="Z91" s="62">
        <f t="shared" si="87"/>
        <v>47.475000000000001</v>
      </c>
      <c r="AA91" s="62"/>
      <c r="AB91" s="62">
        <f>($B91)/100*3</f>
        <v>1.42425</v>
      </c>
      <c r="AC91" s="62">
        <f t="shared" si="87"/>
        <v>47.475000000000001</v>
      </c>
      <c r="AD91" s="62"/>
      <c r="AE91" s="62">
        <f t="shared" si="87"/>
        <v>47.475000000000001</v>
      </c>
      <c r="AF91" s="62">
        <f t="shared" si="87"/>
        <v>47.475000000000001</v>
      </c>
      <c r="AG91" s="62"/>
      <c r="AH91" s="62">
        <f>($B91)/100*3</f>
        <v>1.42425</v>
      </c>
      <c r="AI91" s="62">
        <f t="shared" si="87"/>
        <v>47.475000000000001</v>
      </c>
      <c r="AJ91" s="62"/>
      <c r="AK91" s="62"/>
      <c r="AL91" s="62"/>
      <c r="AM91" s="62"/>
      <c r="AN91" s="62"/>
      <c r="AO91" s="62">
        <f t="shared" si="87"/>
        <v>47.475000000000001</v>
      </c>
      <c r="AP91" s="62">
        <f t="shared" si="87"/>
        <v>47.475000000000001</v>
      </c>
      <c r="AQ91" s="62"/>
      <c r="AR91" s="62">
        <f t="shared" si="87"/>
        <v>47.475000000000001</v>
      </c>
      <c r="AS91" s="62"/>
      <c r="AT91" s="62">
        <f t="shared" si="87"/>
        <v>47.475000000000001</v>
      </c>
      <c r="AU91" s="62"/>
      <c r="AV91" s="62">
        <f t="shared" si="87"/>
        <v>47.475000000000001</v>
      </c>
      <c r="AW91" s="62">
        <f t="shared" si="87"/>
        <v>47.475000000000001</v>
      </c>
      <c r="AX91" s="62"/>
      <c r="AY91" s="62"/>
      <c r="AZ91" s="62">
        <f t="shared" si="87"/>
        <v>47.475000000000001</v>
      </c>
      <c r="BA91" s="62">
        <f t="shared" si="87"/>
        <v>47.475000000000001</v>
      </c>
      <c r="BB91" s="62">
        <f t="shared" si="87"/>
        <v>47.475000000000001</v>
      </c>
      <c r="BC91" s="62"/>
      <c r="BD91" s="62">
        <f t="shared" si="87"/>
        <v>47.475000000000001</v>
      </c>
      <c r="BE91" s="62">
        <f t="shared" si="87"/>
        <v>47.475000000000001</v>
      </c>
      <c r="BF91" s="62">
        <f t="shared" si="87"/>
        <v>47.475000000000001</v>
      </c>
      <c r="BG91" s="62">
        <f t="shared" si="87"/>
        <v>47.475000000000001</v>
      </c>
      <c r="BH91" s="62"/>
      <c r="BI91" s="62"/>
      <c r="BJ91" s="62"/>
      <c r="BK91" s="62"/>
      <c r="BL91" s="62">
        <f t="shared" ref="BL91:CL97" si="88">$B91</f>
        <v>47.475000000000001</v>
      </c>
      <c r="BM91" s="62">
        <f t="shared" si="88"/>
        <v>47.475000000000001</v>
      </c>
      <c r="BN91" s="62"/>
      <c r="BO91" s="62"/>
      <c r="BP91" s="62">
        <f t="shared" si="88"/>
        <v>47.475000000000001</v>
      </c>
      <c r="BQ91" s="62">
        <f t="shared" si="88"/>
        <v>47.475000000000001</v>
      </c>
      <c r="BR91" s="62"/>
      <c r="BS91" s="62"/>
      <c r="BT91" s="62">
        <f t="shared" si="88"/>
        <v>47.475000000000001</v>
      </c>
      <c r="BU91" s="62"/>
      <c r="BV91" s="62">
        <f t="shared" si="88"/>
        <v>47.475000000000001</v>
      </c>
      <c r="BW91" s="62">
        <f t="shared" si="88"/>
        <v>47.475000000000001</v>
      </c>
      <c r="BX91" s="62">
        <f t="shared" si="88"/>
        <v>47.475000000000001</v>
      </c>
      <c r="BY91" s="62">
        <f t="shared" si="88"/>
        <v>47.475000000000001</v>
      </c>
      <c r="BZ91" s="62"/>
      <c r="CA91" s="62"/>
      <c r="CB91" s="62"/>
      <c r="CC91" s="62"/>
      <c r="CD91" s="62"/>
      <c r="CE91" s="62"/>
      <c r="CF91" s="62"/>
      <c r="CG91" s="62">
        <f t="shared" ref="CG91" si="89">$B91</f>
        <v>47.475000000000001</v>
      </c>
      <c r="CH91" s="62"/>
      <c r="CI91" s="62"/>
      <c r="CJ91" s="62">
        <f t="shared" si="88"/>
        <v>47.475000000000001</v>
      </c>
      <c r="CK91" s="62">
        <f t="shared" si="88"/>
        <v>47.475000000000001</v>
      </c>
      <c r="CL91" s="62"/>
    </row>
    <row r="92" spans="1:90" x14ac:dyDescent="0.3">
      <c r="A92" s="52" t="str">
        <f>HABITATS!A13</f>
        <v>J1.3</v>
      </c>
      <c r="B92" s="82">
        <f>HABITATS!H76</f>
        <v>4.4000000000000004</v>
      </c>
      <c r="C92" s="62"/>
      <c r="D92" s="62"/>
      <c r="E92" s="62">
        <f t="shared" si="86"/>
        <v>4.4000000000000004</v>
      </c>
      <c r="F92" s="62"/>
      <c r="G92" s="62"/>
      <c r="H92" s="62"/>
      <c r="I92" s="62"/>
      <c r="J92" s="62"/>
      <c r="K92" s="62">
        <f t="shared" ref="K92:BH95" si="90">$B92</f>
        <v>4.4000000000000004</v>
      </c>
      <c r="L92" s="62">
        <f t="shared" si="90"/>
        <v>4.4000000000000004</v>
      </c>
      <c r="M92" s="62">
        <f t="shared" si="90"/>
        <v>4.4000000000000004</v>
      </c>
      <c r="N92" s="62">
        <f t="shared" si="90"/>
        <v>4.4000000000000004</v>
      </c>
      <c r="O92" s="62">
        <f t="shared" si="90"/>
        <v>4.4000000000000004</v>
      </c>
      <c r="P92" s="62"/>
      <c r="Q92" s="62"/>
      <c r="R92" s="62">
        <f t="shared" si="90"/>
        <v>4.4000000000000004</v>
      </c>
      <c r="S92" s="62">
        <f t="shared" si="90"/>
        <v>4.4000000000000004</v>
      </c>
      <c r="T92" s="62">
        <f t="shared" si="90"/>
        <v>4.4000000000000004</v>
      </c>
      <c r="U92" s="62">
        <f t="shared" si="90"/>
        <v>4.4000000000000004</v>
      </c>
      <c r="V92" s="62">
        <f t="shared" si="90"/>
        <v>4.4000000000000004</v>
      </c>
      <c r="W92" s="62">
        <f t="shared" si="90"/>
        <v>4.4000000000000004</v>
      </c>
      <c r="X92" s="62">
        <f t="shared" si="90"/>
        <v>4.4000000000000004</v>
      </c>
      <c r="Y92" s="62">
        <f t="shared" si="90"/>
        <v>4.4000000000000004</v>
      </c>
      <c r="Z92" s="62">
        <f t="shared" si="90"/>
        <v>4.4000000000000004</v>
      </c>
      <c r="AA92" s="62"/>
      <c r="AB92" s="62">
        <f t="shared" si="90"/>
        <v>4.4000000000000004</v>
      </c>
      <c r="AC92" s="62">
        <f t="shared" si="90"/>
        <v>4.4000000000000004</v>
      </c>
      <c r="AD92" s="62"/>
      <c r="AE92" s="62">
        <f t="shared" si="90"/>
        <v>4.4000000000000004</v>
      </c>
      <c r="AF92" s="62">
        <f t="shared" si="90"/>
        <v>4.4000000000000004</v>
      </c>
      <c r="AG92" s="62"/>
      <c r="AH92" s="62">
        <f t="shared" si="90"/>
        <v>4.4000000000000004</v>
      </c>
      <c r="AI92" s="62">
        <f t="shared" si="90"/>
        <v>4.4000000000000004</v>
      </c>
      <c r="AJ92" s="62"/>
      <c r="AK92" s="62">
        <f t="shared" si="90"/>
        <v>4.4000000000000004</v>
      </c>
      <c r="AL92" s="62">
        <f t="shared" si="90"/>
        <v>4.4000000000000004</v>
      </c>
      <c r="AM92" s="62">
        <f t="shared" si="90"/>
        <v>4.4000000000000004</v>
      </c>
      <c r="AN92" s="62"/>
      <c r="AO92" s="62">
        <f t="shared" si="90"/>
        <v>4.4000000000000004</v>
      </c>
      <c r="AP92" s="62">
        <f t="shared" si="90"/>
        <v>4.4000000000000004</v>
      </c>
      <c r="AQ92" s="62">
        <f t="shared" si="90"/>
        <v>4.4000000000000004</v>
      </c>
      <c r="AR92" s="62">
        <f t="shared" si="90"/>
        <v>4.4000000000000004</v>
      </c>
      <c r="AS92" s="62">
        <f t="shared" si="90"/>
        <v>4.4000000000000004</v>
      </c>
      <c r="AT92" s="62">
        <f t="shared" si="90"/>
        <v>4.4000000000000004</v>
      </c>
      <c r="AU92" s="62">
        <f t="shared" si="90"/>
        <v>4.4000000000000004</v>
      </c>
      <c r="AV92" s="62">
        <f t="shared" si="90"/>
        <v>4.4000000000000004</v>
      </c>
      <c r="AW92" s="62">
        <f t="shared" si="90"/>
        <v>4.4000000000000004</v>
      </c>
      <c r="AX92" s="62">
        <f t="shared" si="90"/>
        <v>4.4000000000000004</v>
      </c>
      <c r="AY92" s="62">
        <f t="shared" si="90"/>
        <v>4.4000000000000004</v>
      </c>
      <c r="AZ92" s="62">
        <f t="shared" si="90"/>
        <v>4.4000000000000004</v>
      </c>
      <c r="BA92" s="62">
        <f t="shared" si="90"/>
        <v>4.4000000000000004</v>
      </c>
      <c r="BB92" s="62">
        <f t="shared" si="90"/>
        <v>4.4000000000000004</v>
      </c>
      <c r="BC92" s="62">
        <f t="shared" si="90"/>
        <v>4.4000000000000004</v>
      </c>
      <c r="BD92" s="62"/>
      <c r="BE92" s="62"/>
      <c r="BF92" s="62"/>
      <c r="BG92" s="62"/>
      <c r="BH92" s="62">
        <f t="shared" si="90"/>
        <v>4.4000000000000004</v>
      </c>
      <c r="BI92" s="62"/>
      <c r="BJ92" s="62"/>
      <c r="BK92" s="62"/>
      <c r="BL92" s="62"/>
      <c r="BM92" s="62"/>
      <c r="BN92" s="62"/>
      <c r="BO92" s="62"/>
      <c r="BP92" s="62"/>
      <c r="BQ92" s="62"/>
      <c r="BR92" s="62"/>
      <c r="BS92" s="62"/>
      <c r="BT92" s="62"/>
      <c r="BU92" s="62"/>
      <c r="BV92" s="62"/>
      <c r="BW92" s="62">
        <f t="shared" si="88"/>
        <v>4.4000000000000004</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HABITATS!H77</f>
        <v>0.21</v>
      </c>
      <c r="C93" s="62">
        <f t="shared" ref="C93:C95" si="91">$B93</f>
        <v>0.21</v>
      </c>
      <c r="D93" s="62"/>
      <c r="E93" s="62">
        <f t="shared" si="86"/>
        <v>0.21</v>
      </c>
      <c r="F93" s="62"/>
      <c r="G93" s="62"/>
      <c r="H93" s="62">
        <f t="shared" si="86"/>
        <v>0.21</v>
      </c>
      <c r="I93" s="62">
        <f t="shared" si="86"/>
        <v>0.21</v>
      </c>
      <c r="J93" s="62">
        <f t="shared" si="86"/>
        <v>0.21</v>
      </c>
      <c r="K93" s="62"/>
      <c r="L93" s="62">
        <f t="shared" si="90"/>
        <v>0.21</v>
      </c>
      <c r="M93" s="62"/>
      <c r="N93" s="62"/>
      <c r="O93" s="62">
        <f t="shared" si="90"/>
        <v>0.21</v>
      </c>
      <c r="P93" s="62"/>
      <c r="Q93" s="62"/>
      <c r="R93" s="62">
        <f t="shared" si="90"/>
        <v>0.21</v>
      </c>
      <c r="S93" s="62">
        <f t="shared" si="90"/>
        <v>0.21</v>
      </c>
      <c r="T93" s="62">
        <f t="shared" si="90"/>
        <v>0.21</v>
      </c>
      <c r="U93" s="62">
        <f t="shared" si="90"/>
        <v>0.21</v>
      </c>
      <c r="V93" s="62">
        <f t="shared" si="90"/>
        <v>0.21</v>
      </c>
      <c r="W93" s="62"/>
      <c r="X93" s="62">
        <f t="shared" si="90"/>
        <v>0.21</v>
      </c>
      <c r="Y93" s="62">
        <f t="shared" si="90"/>
        <v>0.21</v>
      </c>
      <c r="Z93" s="62"/>
      <c r="AA93" s="62"/>
      <c r="AB93" s="62"/>
      <c r="AC93" s="62">
        <f t="shared" si="90"/>
        <v>0.21</v>
      </c>
      <c r="AD93" s="62"/>
      <c r="AE93" s="62">
        <f t="shared" si="90"/>
        <v>0.21</v>
      </c>
      <c r="AF93" s="62">
        <f t="shared" si="90"/>
        <v>0.21</v>
      </c>
      <c r="AG93" s="62"/>
      <c r="AH93" s="62"/>
      <c r="AI93" s="62"/>
      <c r="AJ93" s="62"/>
      <c r="AK93" s="62"/>
      <c r="AL93" s="62"/>
      <c r="AM93" s="62">
        <f t="shared" si="90"/>
        <v>0.21</v>
      </c>
      <c r="AN93" s="62"/>
      <c r="AO93" s="62">
        <f t="shared" si="90"/>
        <v>0.21</v>
      </c>
      <c r="AP93" s="62">
        <f t="shared" si="90"/>
        <v>0.21</v>
      </c>
      <c r="AQ93" s="62">
        <f t="shared" si="90"/>
        <v>0.21</v>
      </c>
      <c r="AR93" s="62"/>
      <c r="AS93" s="62">
        <f t="shared" si="90"/>
        <v>0.21</v>
      </c>
      <c r="AT93" s="62">
        <f t="shared" si="90"/>
        <v>0.21</v>
      </c>
      <c r="AU93" s="62"/>
      <c r="AV93" s="62">
        <f t="shared" si="90"/>
        <v>0.21</v>
      </c>
      <c r="AW93" s="62"/>
      <c r="AX93" s="62"/>
      <c r="AY93" s="62"/>
      <c r="AZ93" s="62">
        <f t="shared" si="90"/>
        <v>0.21</v>
      </c>
      <c r="BA93" s="62"/>
      <c r="BB93" s="62"/>
      <c r="BC93" s="62">
        <f t="shared" si="90"/>
        <v>0.21</v>
      </c>
      <c r="BD93" s="62">
        <f t="shared" si="90"/>
        <v>0.21</v>
      </c>
      <c r="BE93" s="62"/>
      <c r="BF93" s="62"/>
      <c r="BG93" s="62"/>
      <c r="BH93" s="62"/>
      <c r="BI93" s="62"/>
      <c r="BJ93" s="62"/>
      <c r="BK93" s="62"/>
      <c r="BL93" s="62"/>
      <c r="BM93" s="62"/>
      <c r="BN93" s="62">
        <f t="shared" si="88"/>
        <v>0.21</v>
      </c>
      <c r="BO93" s="62"/>
      <c r="BP93" s="62">
        <f t="shared" si="88"/>
        <v>0.21</v>
      </c>
      <c r="BQ93" s="62">
        <f t="shared" si="88"/>
        <v>0.21</v>
      </c>
      <c r="BR93" s="62">
        <f t="shared" si="88"/>
        <v>0.21</v>
      </c>
      <c r="BS93" s="62">
        <f t="shared" si="88"/>
        <v>0.21</v>
      </c>
      <c r="BT93" s="62">
        <f t="shared" si="88"/>
        <v>0.21</v>
      </c>
      <c r="BU93" s="62"/>
      <c r="BV93" s="62"/>
      <c r="BW93" s="62">
        <f t="shared" si="88"/>
        <v>0.21</v>
      </c>
      <c r="BX93" s="62">
        <f t="shared" si="88"/>
        <v>0.21</v>
      </c>
      <c r="BY93" s="62">
        <f t="shared" si="88"/>
        <v>0.21</v>
      </c>
      <c r="BZ93" s="62">
        <f t="shared" si="88"/>
        <v>0.21</v>
      </c>
      <c r="CA93" s="62">
        <f t="shared" si="88"/>
        <v>0.21</v>
      </c>
      <c r="CB93" s="62">
        <f t="shared" si="88"/>
        <v>0.21</v>
      </c>
      <c r="CC93" s="62">
        <f t="shared" si="88"/>
        <v>0.21</v>
      </c>
      <c r="CD93" s="62"/>
      <c r="CE93" s="62"/>
      <c r="CF93" s="62"/>
      <c r="CG93" s="62"/>
      <c r="CH93" s="62"/>
      <c r="CI93" s="62"/>
      <c r="CJ93" s="62">
        <f t="shared" si="88"/>
        <v>0.21</v>
      </c>
      <c r="CK93" s="62">
        <f t="shared" si="88"/>
        <v>0.21</v>
      </c>
      <c r="CL93" s="62">
        <f t="shared" si="88"/>
        <v>0.21</v>
      </c>
    </row>
    <row r="94" spans="1:90" ht="13.2" customHeight="1" x14ac:dyDescent="0.3">
      <c r="A94" s="52" t="str">
        <f>HABITATS!A15</f>
        <v>J2.2</v>
      </c>
      <c r="B94" s="82">
        <f>HABITATS!H78</f>
        <v>0.13100000000000001</v>
      </c>
      <c r="C94" s="62">
        <f t="shared" si="91"/>
        <v>0.13100000000000001</v>
      </c>
      <c r="D94" s="62">
        <v>2.9000000000000005E-2</v>
      </c>
      <c r="E94" s="62">
        <f t="shared" si="86"/>
        <v>0.13100000000000001</v>
      </c>
      <c r="F94" s="62"/>
      <c r="G94" s="62"/>
      <c r="H94" s="62">
        <f t="shared" si="86"/>
        <v>0.13100000000000001</v>
      </c>
      <c r="I94" s="62">
        <f t="shared" si="86"/>
        <v>0.13100000000000001</v>
      </c>
      <c r="J94" s="62">
        <f t="shared" si="86"/>
        <v>0.13100000000000001</v>
      </c>
      <c r="K94" s="62"/>
      <c r="L94" s="62">
        <f t="shared" si="90"/>
        <v>0.13100000000000001</v>
      </c>
      <c r="M94" s="62"/>
      <c r="N94" s="62"/>
      <c r="O94" s="62">
        <f t="shared" si="90"/>
        <v>0.13100000000000001</v>
      </c>
      <c r="P94" s="62"/>
      <c r="Q94" s="62"/>
      <c r="R94" s="62">
        <f t="shared" si="90"/>
        <v>0.13100000000000001</v>
      </c>
      <c r="S94" s="62">
        <f t="shared" si="90"/>
        <v>0.13100000000000001</v>
      </c>
      <c r="T94" s="62">
        <f t="shared" si="90"/>
        <v>0.13100000000000001</v>
      </c>
      <c r="U94" s="62">
        <f t="shared" si="90"/>
        <v>0.13100000000000001</v>
      </c>
      <c r="V94" s="62">
        <f t="shared" si="90"/>
        <v>0.13100000000000001</v>
      </c>
      <c r="W94" s="62"/>
      <c r="X94" s="62">
        <f t="shared" si="90"/>
        <v>0.13100000000000001</v>
      </c>
      <c r="Y94" s="62">
        <f t="shared" si="90"/>
        <v>0.13100000000000001</v>
      </c>
      <c r="Z94" s="62"/>
      <c r="AA94" s="62"/>
      <c r="AB94" s="62"/>
      <c r="AC94" s="62">
        <f t="shared" si="90"/>
        <v>0.13100000000000001</v>
      </c>
      <c r="AD94" s="62"/>
      <c r="AE94" s="62">
        <f t="shared" si="90"/>
        <v>0.13100000000000001</v>
      </c>
      <c r="AF94" s="62">
        <f t="shared" si="90"/>
        <v>0.13100000000000001</v>
      </c>
      <c r="AG94" s="62"/>
      <c r="AH94" s="62"/>
      <c r="AI94" s="62"/>
      <c r="AJ94" s="62"/>
      <c r="AK94" s="62"/>
      <c r="AL94" s="62"/>
      <c r="AM94" s="62">
        <f t="shared" si="90"/>
        <v>0.13100000000000001</v>
      </c>
      <c r="AN94" s="62"/>
      <c r="AO94" s="62">
        <f t="shared" si="90"/>
        <v>0.13100000000000001</v>
      </c>
      <c r="AP94" s="62">
        <f t="shared" si="90"/>
        <v>0.13100000000000001</v>
      </c>
      <c r="AQ94" s="62">
        <f t="shared" si="90"/>
        <v>0.13100000000000001</v>
      </c>
      <c r="AR94" s="62"/>
      <c r="AS94" s="62">
        <f t="shared" si="90"/>
        <v>0.13100000000000001</v>
      </c>
      <c r="AT94" s="62">
        <f t="shared" si="90"/>
        <v>0.13100000000000001</v>
      </c>
      <c r="AU94" s="62"/>
      <c r="AV94" s="62">
        <f t="shared" si="90"/>
        <v>0.13100000000000001</v>
      </c>
      <c r="AW94" s="62"/>
      <c r="AX94" s="62"/>
      <c r="AY94" s="62"/>
      <c r="AZ94" s="62">
        <f t="shared" si="90"/>
        <v>0.13100000000000001</v>
      </c>
      <c r="BA94" s="62"/>
      <c r="BB94" s="62"/>
      <c r="BC94" s="62">
        <f t="shared" si="90"/>
        <v>0.13100000000000001</v>
      </c>
      <c r="BD94" s="62">
        <f t="shared" si="90"/>
        <v>0.13100000000000001</v>
      </c>
      <c r="BE94" s="62"/>
      <c r="BF94" s="62"/>
      <c r="BG94" s="62"/>
      <c r="BH94" s="62"/>
      <c r="BI94" s="62"/>
      <c r="BJ94" s="62"/>
      <c r="BK94" s="62"/>
      <c r="BL94" s="62"/>
      <c r="BM94" s="62"/>
      <c r="BN94" s="62">
        <f t="shared" si="88"/>
        <v>0.13100000000000001</v>
      </c>
      <c r="BO94" s="62"/>
      <c r="BP94" s="62">
        <f t="shared" si="88"/>
        <v>0.13100000000000001</v>
      </c>
      <c r="BQ94" s="62">
        <f t="shared" si="88"/>
        <v>0.13100000000000001</v>
      </c>
      <c r="BR94" s="62">
        <f t="shared" si="88"/>
        <v>0.13100000000000001</v>
      </c>
      <c r="BS94" s="62">
        <f t="shared" si="88"/>
        <v>0.13100000000000001</v>
      </c>
      <c r="BT94" s="62">
        <f t="shared" si="88"/>
        <v>0.13100000000000001</v>
      </c>
      <c r="BU94" s="62"/>
      <c r="BV94" s="62"/>
      <c r="BW94" s="62">
        <f t="shared" si="88"/>
        <v>0.13100000000000001</v>
      </c>
      <c r="BX94" s="62"/>
      <c r="BY94" s="62">
        <f t="shared" si="88"/>
        <v>0.13100000000000001</v>
      </c>
      <c r="BZ94" s="62">
        <f t="shared" si="88"/>
        <v>0.13100000000000001</v>
      </c>
      <c r="CA94" s="62">
        <f t="shared" si="88"/>
        <v>0.13100000000000001</v>
      </c>
      <c r="CB94" s="62"/>
      <c r="CC94" s="62">
        <f t="shared" si="88"/>
        <v>0.13100000000000001</v>
      </c>
      <c r="CD94" s="62"/>
      <c r="CE94" s="62"/>
      <c r="CF94" s="62"/>
      <c r="CG94" s="62"/>
      <c r="CH94" s="62"/>
      <c r="CI94" s="62"/>
      <c r="CJ94" s="62">
        <f t="shared" si="88"/>
        <v>0.13100000000000001</v>
      </c>
      <c r="CK94" s="62">
        <f t="shared" si="88"/>
        <v>0.13100000000000001</v>
      </c>
      <c r="CL94" s="62">
        <f t="shared" si="88"/>
        <v>0.13100000000000001</v>
      </c>
    </row>
    <row r="95" spans="1:90" ht="13.2" customHeight="1" x14ac:dyDescent="0.3">
      <c r="A95" s="52" t="str">
        <f>HABITATS!A16</f>
        <v>J2.3</v>
      </c>
      <c r="B95" s="82">
        <f>HABITATS!H79</f>
        <v>1.079</v>
      </c>
      <c r="C95" s="62">
        <f t="shared" si="91"/>
        <v>1.079</v>
      </c>
      <c r="D95" s="62">
        <v>0.375</v>
      </c>
      <c r="E95" s="62">
        <f t="shared" si="86"/>
        <v>1.079</v>
      </c>
      <c r="F95" s="62"/>
      <c r="G95" s="62"/>
      <c r="H95" s="62">
        <f t="shared" si="86"/>
        <v>1.079</v>
      </c>
      <c r="I95" s="62">
        <f t="shared" si="86"/>
        <v>1.079</v>
      </c>
      <c r="J95" s="62">
        <f t="shared" si="86"/>
        <v>1.079</v>
      </c>
      <c r="K95" s="62"/>
      <c r="L95" s="62">
        <f t="shared" si="90"/>
        <v>1.079</v>
      </c>
      <c r="M95" s="62"/>
      <c r="N95" s="62"/>
      <c r="O95" s="62">
        <f t="shared" si="90"/>
        <v>1.079</v>
      </c>
      <c r="P95" s="62"/>
      <c r="Q95" s="62"/>
      <c r="R95" s="62">
        <f t="shared" si="90"/>
        <v>1.079</v>
      </c>
      <c r="S95" s="62">
        <f t="shared" si="90"/>
        <v>1.079</v>
      </c>
      <c r="T95" s="62">
        <f t="shared" si="90"/>
        <v>1.079</v>
      </c>
      <c r="U95" s="62">
        <f t="shared" si="90"/>
        <v>1.079</v>
      </c>
      <c r="V95" s="62">
        <f t="shared" si="90"/>
        <v>1.079</v>
      </c>
      <c r="W95" s="62"/>
      <c r="X95" s="62">
        <f t="shared" si="90"/>
        <v>1.079</v>
      </c>
      <c r="Y95" s="62">
        <f t="shared" si="90"/>
        <v>1.079</v>
      </c>
      <c r="Z95" s="62"/>
      <c r="AA95" s="62"/>
      <c r="AB95" s="62"/>
      <c r="AC95" s="62">
        <f t="shared" si="90"/>
        <v>1.079</v>
      </c>
      <c r="AD95" s="62"/>
      <c r="AE95" s="62">
        <f t="shared" si="90"/>
        <v>1.079</v>
      </c>
      <c r="AF95" s="62">
        <f t="shared" si="90"/>
        <v>1.079</v>
      </c>
      <c r="AG95" s="62"/>
      <c r="AH95" s="62"/>
      <c r="AI95" s="62"/>
      <c r="AJ95" s="62"/>
      <c r="AK95" s="62"/>
      <c r="AL95" s="62"/>
      <c r="AM95" s="62">
        <f t="shared" si="90"/>
        <v>1.079</v>
      </c>
      <c r="AN95" s="62"/>
      <c r="AO95" s="62">
        <f t="shared" si="90"/>
        <v>1.079</v>
      </c>
      <c r="AP95" s="62">
        <f t="shared" si="90"/>
        <v>1.079</v>
      </c>
      <c r="AQ95" s="62">
        <f t="shared" si="90"/>
        <v>1.079</v>
      </c>
      <c r="AR95" s="62"/>
      <c r="AS95" s="62">
        <f t="shared" si="90"/>
        <v>1.079</v>
      </c>
      <c r="AT95" s="62">
        <f t="shared" si="90"/>
        <v>1.079</v>
      </c>
      <c r="AU95" s="62"/>
      <c r="AV95" s="62">
        <f t="shared" si="90"/>
        <v>1.079</v>
      </c>
      <c r="AW95" s="62"/>
      <c r="AX95" s="62"/>
      <c r="AY95" s="62"/>
      <c r="AZ95" s="62">
        <f t="shared" si="90"/>
        <v>1.079</v>
      </c>
      <c r="BA95" s="62"/>
      <c r="BB95" s="62"/>
      <c r="BC95" s="62">
        <f t="shared" si="90"/>
        <v>1.079</v>
      </c>
      <c r="BD95" s="62">
        <f t="shared" si="90"/>
        <v>1.079</v>
      </c>
      <c r="BE95" s="62"/>
      <c r="BF95" s="62"/>
      <c r="BG95" s="62"/>
      <c r="BH95" s="62"/>
      <c r="BI95" s="62"/>
      <c r="BJ95" s="62"/>
      <c r="BK95" s="62">
        <f t="shared" si="86"/>
        <v>1.079</v>
      </c>
      <c r="BL95" s="62"/>
      <c r="BM95" s="62">
        <f t="shared" si="88"/>
        <v>1.079</v>
      </c>
      <c r="BN95" s="62">
        <f t="shared" si="88"/>
        <v>1.079</v>
      </c>
      <c r="BO95" s="62">
        <f t="shared" si="88"/>
        <v>1.079</v>
      </c>
      <c r="BP95" s="62">
        <f t="shared" si="88"/>
        <v>1.079</v>
      </c>
      <c r="BQ95" s="62">
        <f t="shared" si="88"/>
        <v>1.079</v>
      </c>
      <c r="BR95" s="62">
        <f t="shared" si="88"/>
        <v>1.079</v>
      </c>
      <c r="BS95" s="62">
        <f t="shared" si="88"/>
        <v>1.079</v>
      </c>
      <c r="BT95" s="62">
        <f t="shared" si="88"/>
        <v>1.079</v>
      </c>
      <c r="BU95" s="62">
        <f t="shared" si="88"/>
        <v>1.079</v>
      </c>
      <c r="BV95" s="62"/>
      <c r="BW95" s="62">
        <f t="shared" si="88"/>
        <v>1.079</v>
      </c>
      <c r="BX95" s="62">
        <f t="shared" si="88"/>
        <v>1.079</v>
      </c>
      <c r="BY95" s="62">
        <f t="shared" si="88"/>
        <v>1.079</v>
      </c>
      <c r="BZ95" s="62">
        <f t="shared" si="88"/>
        <v>1.079</v>
      </c>
      <c r="CA95" s="62">
        <f t="shared" si="88"/>
        <v>1.079</v>
      </c>
      <c r="CB95" s="62">
        <f t="shared" si="88"/>
        <v>1.079</v>
      </c>
      <c r="CC95" s="62">
        <f t="shared" si="88"/>
        <v>1.079</v>
      </c>
      <c r="CD95" s="62"/>
      <c r="CE95" s="62"/>
      <c r="CF95" s="62"/>
      <c r="CG95" s="62"/>
      <c r="CH95" s="62"/>
      <c r="CI95" s="62"/>
      <c r="CJ95" s="62">
        <f t="shared" si="88"/>
        <v>1.079</v>
      </c>
      <c r="CK95" s="62">
        <f t="shared" si="88"/>
        <v>1.079</v>
      </c>
      <c r="CL95" s="62">
        <f t="shared" si="88"/>
        <v>1.079</v>
      </c>
    </row>
    <row r="96" spans="1:90" x14ac:dyDescent="0.3">
      <c r="A96" s="52" t="str">
        <f>HABITATS!A17</f>
        <v>J2.8</v>
      </c>
      <c r="B96" s="82">
        <f>HABITATS!H80</f>
        <v>7.2999999999999995E-2</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HABITATS!H81</f>
        <v>5.8999999999999997E-2</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8"/>
        <v>5.8999999999999997E-2</v>
      </c>
      <c r="BN97" s="62"/>
      <c r="BO97" s="62">
        <f t="shared" si="88"/>
        <v>5.8999999999999997E-2</v>
      </c>
      <c r="BP97" s="62">
        <f t="shared" si="88"/>
        <v>5.8999999999999997E-2</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HABITATS!H82</f>
        <v>0.86199999999999999</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I99" si="92">SUM(B82:B98)</f>
        <v>106.58899999999998</v>
      </c>
      <c r="C99" s="75">
        <f t="shared" si="92"/>
        <v>1.42</v>
      </c>
      <c r="D99" s="75">
        <v>0.40400000000000003</v>
      </c>
      <c r="E99" s="75">
        <f t="shared" si="92"/>
        <v>68.782999999999987</v>
      </c>
      <c r="F99" s="75">
        <f t="shared" si="92"/>
        <v>2.9369999999999998</v>
      </c>
      <c r="G99" s="75">
        <f t="shared" si="92"/>
        <v>3.27</v>
      </c>
      <c r="H99" s="75">
        <f t="shared" si="92"/>
        <v>8.9849999999999994</v>
      </c>
      <c r="I99" s="75">
        <f t="shared" si="92"/>
        <v>9.0779999999999994</v>
      </c>
      <c r="J99" s="75">
        <f t="shared" si="92"/>
        <v>8.0709999999999997</v>
      </c>
      <c r="K99" s="75">
        <f t="shared" si="92"/>
        <v>4.4000000000000004</v>
      </c>
      <c r="L99" s="75">
        <f t="shared" si="92"/>
        <v>64.073999999999998</v>
      </c>
      <c r="M99" s="75">
        <f t="shared" si="92"/>
        <v>4.4000000000000004</v>
      </c>
      <c r="N99" s="75">
        <f t="shared" si="92"/>
        <v>64.332999999999998</v>
      </c>
      <c r="O99" s="75">
        <f t="shared" si="92"/>
        <v>65.696999999999989</v>
      </c>
      <c r="P99" s="75">
        <f t="shared" si="92"/>
        <v>6.5579999999999998</v>
      </c>
      <c r="Q99" s="75">
        <f t="shared" si="92"/>
        <v>7.5649999999999995</v>
      </c>
      <c r="R99" s="75">
        <f t="shared" si="92"/>
        <v>13.478000000000002</v>
      </c>
      <c r="S99" s="75">
        <f t="shared" si="92"/>
        <v>13.329000000000001</v>
      </c>
      <c r="T99" s="75">
        <f t="shared" si="92"/>
        <v>13.422000000000001</v>
      </c>
      <c r="U99" s="75">
        <f t="shared" si="92"/>
        <v>60.002000000000002</v>
      </c>
      <c r="V99" s="75">
        <f t="shared" si="92"/>
        <v>13.478000000000002</v>
      </c>
      <c r="W99" s="75">
        <f t="shared" si="92"/>
        <v>62.802999999999997</v>
      </c>
      <c r="X99" s="75">
        <f t="shared" si="92"/>
        <v>61.054000000000002</v>
      </c>
      <c r="Y99" s="75">
        <f t="shared" si="92"/>
        <v>64.222999999999999</v>
      </c>
      <c r="Z99" s="75">
        <f t="shared" si="92"/>
        <v>62.654000000000003</v>
      </c>
      <c r="AA99" s="75">
        <f t="shared" si="92"/>
        <v>7.5089999999999995</v>
      </c>
      <c r="AB99" s="75">
        <f t="shared" si="92"/>
        <v>9.0942500000000006</v>
      </c>
      <c r="AC99" s="75">
        <f t="shared" si="92"/>
        <v>60.002000000000002</v>
      </c>
      <c r="AD99" s="75">
        <f t="shared" si="92"/>
        <v>7.5089999999999995</v>
      </c>
      <c r="AE99" s="75">
        <f t="shared" si="92"/>
        <v>64.13</v>
      </c>
      <c r="AF99" s="75">
        <f t="shared" si="92"/>
        <v>65.696999999999989</v>
      </c>
      <c r="AG99" s="75">
        <f t="shared" si="92"/>
        <v>7.7589999999999995</v>
      </c>
      <c r="AH99" s="75">
        <f t="shared" si="92"/>
        <v>13.33325</v>
      </c>
      <c r="AI99" s="75">
        <f t="shared" si="92"/>
        <v>62.654000000000003</v>
      </c>
      <c r="AJ99" s="75">
        <f t="shared" si="92"/>
        <v>7.5089999999999995</v>
      </c>
      <c r="AK99" s="75">
        <f t="shared" si="92"/>
        <v>12.058</v>
      </c>
      <c r="AL99" s="75">
        <f t="shared" si="92"/>
        <v>7.7260000000000009</v>
      </c>
      <c r="AM99" s="75">
        <f t="shared" si="92"/>
        <v>13.478000000000002</v>
      </c>
      <c r="AN99" s="75">
        <f t="shared" si="92"/>
        <v>9.8840000000000003</v>
      </c>
      <c r="AO99" s="75">
        <f t="shared" si="92"/>
        <v>64.222999999999999</v>
      </c>
      <c r="AP99" s="75">
        <f t="shared" si="92"/>
        <v>64.13</v>
      </c>
      <c r="AQ99" s="75">
        <f t="shared" si="92"/>
        <v>13.329000000000001</v>
      </c>
      <c r="AR99" s="75">
        <f t="shared" si="92"/>
        <v>58.433</v>
      </c>
      <c r="AS99" s="75">
        <f t="shared" si="92"/>
        <v>13.478000000000002</v>
      </c>
      <c r="AT99" s="75">
        <f t="shared" si="92"/>
        <v>64.13</v>
      </c>
      <c r="AU99" s="75">
        <f t="shared" si="92"/>
        <v>11.908999999999999</v>
      </c>
      <c r="AV99" s="75">
        <f t="shared" si="92"/>
        <v>60.997999999999998</v>
      </c>
      <c r="AW99" s="75">
        <f t="shared" si="92"/>
        <v>62.71</v>
      </c>
      <c r="AX99" s="75">
        <f t="shared" si="92"/>
        <v>11.965</v>
      </c>
      <c r="AY99" s="75">
        <f t="shared" si="92"/>
        <v>11.965</v>
      </c>
      <c r="AZ99" s="75">
        <f t="shared" si="92"/>
        <v>67.010999999999996</v>
      </c>
      <c r="BA99" s="75">
        <f t="shared" si="92"/>
        <v>64.277000000000001</v>
      </c>
      <c r="BB99" s="75">
        <f t="shared" si="92"/>
        <v>64.332999999999998</v>
      </c>
      <c r="BC99" s="75">
        <f t="shared" si="92"/>
        <v>56.403999999999996</v>
      </c>
      <c r="BD99" s="75">
        <f t="shared" si="92"/>
        <v>52.165000000000006</v>
      </c>
      <c r="BE99" s="75">
        <f t="shared" si="92"/>
        <v>50.745000000000005</v>
      </c>
      <c r="BF99" s="75">
        <f t="shared" si="92"/>
        <v>58.347000000000001</v>
      </c>
      <c r="BG99" s="75">
        <f t="shared" si="92"/>
        <v>50.745000000000005</v>
      </c>
      <c r="BH99" s="75">
        <f t="shared" si="92"/>
        <v>41.211999999999996</v>
      </c>
      <c r="BI99" s="75">
        <f t="shared" si="92"/>
        <v>3.0760000000000001</v>
      </c>
      <c r="BJ99" s="75">
        <f t="shared" ref="BJ99:CL99" si="93">SUM(BJ82:BJ98)</f>
        <v>7.6579999999999995</v>
      </c>
      <c r="BK99" s="75">
        <f t="shared" si="93"/>
        <v>11.951000000000001</v>
      </c>
      <c r="BL99" s="75">
        <f t="shared" si="93"/>
        <v>50.745000000000005</v>
      </c>
      <c r="BM99" s="75">
        <f t="shared" si="93"/>
        <v>59.484999999999999</v>
      </c>
      <c r="BN99" s="75">
        <f t="shared" si="93"/>
        <v>9.0779999999999994</v>
      </c>
      <c r="BO99" s="75">
        <f t="shared" si="93"/>
        <v>8.7399999999999984</v>
      </c>
      <c r="BP99" s="75">
        <f t="shared" si="93"/>
        <v>49.01</v>
      </c>
      <c r="BQ99" s="75">
        <f t="shared" si="93"/>
        <v>58.816000000000003</v>
      </c>
      <c r="BR99" s="75">
        <f t="shared" si="93"/>
        <v>9.0779999999999994</v>
      </c>
      <c r="BS99" s="75">
        <f t="shared" si="93"/>
        <v>9.0779999999999994</v>
      </c>
      <c r="BT99" s="75">
        <f t="shared" si="93"/>
        <v>58.779000000000003</v>
      </c>
      <c r="BU99" s="75">
        <f t="shared" si="93"/>
        <v>8.7370000000000001</v>
      </c>
      <c r="BV99" s="75">
        <f t="shared" si="93"/>
        <v>50.801000000000002</v>
      </c>
      <c r="BW99" s="75">
        <f t="shared" si="93"/>
        <v>64.222999999999999</v>
      </c>
      <c r="BX99" s="75">
        <f t="shared" si="93"/>
        <v>59.599000000000004</v>
      </c>
      <c r="BY99" s="75">
        <f t="shared" si="93"/>
        <v>59.730000000000004</v>
      </c>
      <c r="BZ99" s="75">
        <f t="shared" si="93"/>
        <v>12.255000000000001</v>
      </c>
      <c r="CA99" s="75">
        <f t="shared" si="93"/>
        <v>9.1790000000000003</v>
      </c>
      <c r="CB99" s="75">
        <f t="shared" si="93"/>
        <v>7.9029999999999996</v>
      </c>
      <c r="CC99" s="75">
        <f t="shared" si="93"/>
        <v>4.7829999999999995</v>
      </c>
      <c r="CD99" s="75">
        <f t="shared" si="93"/>
        <v>10.779</v>
      </c>
      <c r="CE99" s="75">
        <f t="shared" si="93"/>
        <v>10.872</v>
      </c>
      <c r="CF99" s="75">
        <f t="shared" si="93"/>
        <v>7.5089999999999995</v>
      </c>
      <c r="CG99" s="75">
        <f t="shared" si="93"/>
        <v>60.389000000000003</v>
      </c>
      <c r="CH99" s="75">
        <f t="shared" si="93"/>
        <v>10.779</v>
      </c>
      <c r="CI99" s="75">
        <f t="shared" si="93"/>
        <v>10.446</v>
      </c>
      <c r="CJ99" s="75">
        <f t="shared" si="93"/>
        <v>62.704000000000001</v>
      </c>
      <c r="CK99" s="75">
        <f t="shared" si="93"/>
        <v>62.704000000000001</v>
      </c>
      <c r="CL99" s="75">
        <f t="shared" si="93"/>
        <v>7.9779999999999998</v>
      </c>
    </row>
    <row r="100" spans="1:90" x14ac:dyDescent="0.3">
      <c r="A100" s="196" t="s">
        <v>4</v>
      </c>
      <c r="B100" s="196"/>
      <c r="C100" s="62">
        <f t="shared" ref="C100:BJ100" si="94">(C99-C21)</f>
        <v>-0.16399999999999992</v>
      </c>
      <c r="D100" s="62">
        <v>-5.099999999999999E-2</v>
      </c>
      <c r="E100" s="62">
        <f t="shared" si="94"/>
        <v>-5.0660000000000167</v>
      </c>
      <c r="F100" s="62">
        <f t="shared" si="94"/>
        <v>0</v>
      </c>
      <c r="G100" s="62">
        <f t="shared" si="94"/>
        <v>0</v>
      </c>
      <c r="H100" s="62">
        <f t="shared" si="94"/>
        <v>0.27999999999999936</v>
      </c>
      <c r="I100" s="62">
        <f t="shared" si="94"/>
        <v>0.21899999999999942</v>
      </c>
      <c r="J100" s="62">
        <f t="shared" si="94"/>
        <v>0.21899999999999942</v>
      </c>
      <c r="K100" s="62">
        <f t="shared" si="94"/>
        <v>0</v>
      </c>
      <c r="L100" s="62">
        <f t="shared" si="94"/>
        <v>-5.0050000000000097</v>
      </c>
      <c r="M100" s="62">
        <f t="shared" si="94"/>
        <v>0</v>
      </c>
      <c r="N100" s="62">
        <f t="shared" si="94"/>
        <v>-4.8410000000000082</v>
      </c>
      <c r="O100" s="62">
        <f t="shared" si="94"/>
        <v>-5.0050000000000097</v>
      </c>
      <c r="P100" s="62">
        <f t="shared" si="94"/>
        <v>0.44399999999999995</v>
      </c>
      <c r="Q100" s="62">
        <f t="shared" si="94"/>
        <v>0.44399999999999995</v>
      </c>
      <c r="R100" s="62">
        <f t="shared" si="94"/>
        <v>0.21899999999999942</v>
      </c>
      <c r="S100" s="62">
        <f t="shared" si="94"/>
        <v>0.27999999999999936</v>
      </c>
      <c r="T100" s="62">
        <f t="shared" si="94"/>
        <v>0.21899999999999942</v>
      </c>
      <c r="U100" s="62">
        <f t="shared" si="94"/>
        <v>-5.0659999999999954</v>
      </c>
      <c r="V100" s="62">
        <f t="shared" si="94"/>
        <v>0.21899999999999942</v>
      </c>
      <c r="W100" s="62">
        <f t="shared" si="94"/>
        <v>-4.902000000000001</v>
      </c>
      <c r="X100" s="62">
        <f t="shared" si="94"/>
        <v>-5.0049999999999955</v>
      </c>
      <c r="Y100" s="62">
        <f t="shared" si="94"/>
        <v>-5.0660000000000025</v>
      </c>
      <c r="Z100" s="62">
        <f t="shared" si="94"/>
        <v>-4.8410000000000011</v>
      </c>
      <c r="AA100" s="62">
        <f t="shared" si="94"/>
        <v>0.44399999999999995</v>
      </c>
      <c r="AB100" s="62">
        <f t="shared" si="94"/>
        <v>-0.15854999999999997</v>
      </c>
      <c r="AC100" s="62">
        <f t="shared" si="94"/>
        <v>-5.0659999999999954</v>
      </c>
      <c r="AD100" s="62">
        <f t="shared" si="94"/>
        <v>0.44399999999999995</v>
      </c>
      <c r="AE100" s="62">
        <f t="shared" si="94"/>
        <v>-5.0050000000000097</v>
      </c>
      <c r="AF100" s="62">
        <f t="shared" si="94"/>
        <v>-5.0050000000000097</v>
      </c>
      <c r="AG100" s="62">
        <f t="shared" si="94"/>
        <v>0.44399999999999995</v>
      </c>
      <c r="AH100" s="62">
        <f t="shared" si="94"/>
        <v>0.28544999999999909</v>
      </c>
      <c r="AI100" s="62">
        <f t="shared" si="94"/>
        <v>-4.8410000000000011</v>
      </c>
      <c r="AJ100" s="62">
        <f t="shared" si="94"/>
        <v>0.44399999999999995</v>
      </c>
      <c r="AK100" s="62">
        <f t="shared" si="94"/>
        <v>0.38299999999999912</v>
      </c>
      <c r="AL100" s="62">
        <f t="shared" si="94"/>
        <v>0</v>
      </c>
      <c r="AM100" s="62">
        <f t="shared" si="94"/>
        <v>0.21899999999999942</v>
      </c>
      <c r="AN100" s="62">
        <f t="shared" si="94"/>
        <v>0.44400000000000084</v>
      </c>
      <c r="AO100" s="62">
        <f t="shared" si="94"/>
        <v>-5.0660000000000025</v>
      </c>
      <c r="AP100" s="62">
        <f t="shared" si="94"/>
        <v>-5.0050000000000097</v>
      </c>
      <c r="AQ100" s="62">
        <f t="shared" si="94"/>
        <v>0.27999999999999936</v>
      </c>
      <c r="AR100" s="62">
        <f t="shared" si="94"/>
        <v>-4.840999999999994</v>
      </c>
      <c r="AS100" s="62">
        <f t="shared" si="94"/>
        <v>0.21899999999999942</v>
      </c>
      <c r="AT100" s="62">
        <f t="shared" si="94"/>
        <v>-5.0050000000000097</v>
      </c>
      <c r="AU100" s="62">
        <f t="shared" si="94"/>
        <v>0.44399999999999906</v>
      </c>
      <c r="AV100" s="62">
        <f t="shared" si="94"/>
        <v>-5.0050000000000026</v>
      </c>
      <c r="AW100" s="62">
        <f t="shared" si="94"/>
        <v>-4.8410000000000011</v>
      </c>
      <c r="AX100" s="62">
        <f t="shared" si="94"/>
        <v>0.44399999999999906</v>
      </c>
      <c r="AY100" s="62">
        <f t="shared" si="94"/>
        <v>0.44399999999999906</v>
      </c>
      <c r="AZ100" s="62">
        <f t="shared" si="94"/>
        <v>-5.0050000000000097</v>
      </c>
      <c r="BA100" s="62">
        <f t="shared" si="94"/>
        <v>-4.840999999999994</v>
      </c>
      <c r="BB100" s="62">
        <f t="shared" si="94"/>
        <v>-4.8410000000000082</v>
      </c>
      <c r="BC100" s="62">
        <f t="shared" si="94"/>
        <v>5.3459999999999965</v>
      </c>
      <c r="BD100" s="62">
        <f t="shared" si="94"/>
        <v>-5.4489999999999981</v>
      </c>
      <c r="BE100" s="62">
        <f t="shared" si="94"/>
        <v>-5.2849999999999966</v>
      </c>
      <c r="BF100" s="62">
        <f t="shared" si="94"/>
        <v>-4.9019999999999939</v>
      </c>
      <c r="BG100" s="62">
        <f t="shared" si="94"/>
        <v>-5.2849999999999966</v>
      </c>
      <c r="BH100" s="62">
        <f t="shared" si="94"/>
        <v>5.0660000000000025</v>
      </c>
      <c r="BI100" s="62">
        <f t="shared" si="94"/>
        <v>0</v>
      </c>
      <c r="BJ100" s="62">
        <f t="shared" si="94"/>
        <v>0.38300000000000001</v>
      </c>
      <c r="BK100" s="62">
        <f t="shared" ref="BK100:CL100" si="95">(BK99-BK21)</f>
        <v>0.31200000000000117</v>
      </c>
      <c r="BL100" s="62">
        <f t="shared" si="95"/>
        <v>-5.2849999999999966</v>
      </c>
      <c r="BM100" s="62">
        <f t="shared" si="95"/>
        <v>-4.972999999999999</v>
      </c>
      <c r="BN100" s="62">
        <f t="shared" si="95"/>
        <v>0.21899999999999942</v>
      </c>
      <c r="BO100" s="62">
        <f t="shared" si="95"/>
        <v>0.31199999999999939</v>
      </c>
      <c r="BP100" s="62">
        <f t="shared" si="95"/>
        <v>-5.4489999999999981</v>
      </c>
      <c r="BQ100" s="62">
        <f t="shared" si="95"/>
        <v>-5.0660000000000025</v>
      </c>
      <c r="BR100" s="62">
        <f t="shared" si="95"/>
        <v>0.21899999999999942</v>
      </c>
      <c r="BS100" s="62">
        <f t="shared" si="95"/>
        <v>0.21899999999999942</v>
      </c>
      <c r="BT100" s="62">
        <f t="shared" si="95"/>
        <v>-5.0049999999999955</v>
      </c>
      <c r="BU100" s="62">
        <f t="shared" si="95"/>
        <v>0.31200000000000117</v>
      </c>
      <c r="BV100" s="62">
        <f t="shared" si="95"/>
        <v>-5.2849999999999966</v>
      </c>
      <c r="BW100" s="62">
        <f t="shared" si="95"/>
        <v>-5.0660000000000025</v>
      </c>
      <c r="BX100" s="62">
        <f t="shared" si="95"/>
        <v>-4.9539999999999935</v>
      </c>
      <c r="BY100" s="62">
        <f t="shared" si="95"/>
        <v>-5.0049999999999955</v>
      </c>
      <c r="BZ100" s="62">
        <f t="shared" si="95"/>
        <v>0.27999999999999936</v>
      </c>
      <c r="CA100" s="62">
        <f t="shared" si="95"/>
        <v>0.28000000000000114</v>
      </c>
      <c r="CB100" s="62">
        <f t="shared" si="95"/>
        <v>0.33100000000000041</v>
      </c>
      <c r="CC100" s="62">
        <f t="shared" si="95"/>
        <v>-0.22500000000000053</v>
      </c>
      <c r="CD100" s="62">
        <f t="shared" si="95"/>
        <v>0.44400000000000084</v>
      </c>
      <c r="CE100" s="62">
        <f t="shared" si="95"/>
        <v>0.3830000000000009</v>
      </c>
      <c r="CF100" s="62">
        <f t="shared" si="95"/>
        <v>0.44399999999999995</v>
      </c>
      <c r="CG100" s="62">
        <f t="shared" si="95"/>
        <v>-4.9019999999999939</v>
      </c>
      <c r="CH100" s="62">
        <f t="shared" si="95"/>
        <v>0.44400000000000084</v>
      </c>
      <c r="CI100" s="62">
        <f t="shared" si="95"/>
        <v>0.44400000000000084</v>
      </c>
      <c r="CJ100" s="62">
        <f t="shared" si="95"/>
        <v>-5.0659999999999954</v>
      </c>
      <c r="CK100" s="62">
        <f t="shared" si="95"/>
        <v>-5.0659999999999954</v>
      </c>
      <c r="CL100" s="62">
        <f t="shared" si="95"/>
        <v>0.27999999999999936</v>
      </c>
    </row>
    <row r="101" spans="1:90" x14ac:dyDescent="0.3">
      <c r="A101" s="196" t="s">
        <v>5</v>
      </c>
      <c r="B101" s="196"/>
      <c r="C101" s="76">
        <f t="shared" ref="C101:BJ101" si="96">(C100/C21)*100</f>
        <v>-10.353535353535349</v>
      </c>
      <c r="D101" s="76">
        <v>-11.208791208791206</v>
      </c>
      <c r="E101" s="76">
        <f t="shared" si="96"/>
        <v>-6.8599439396606812</v>
      </c>
      <c r="F101" s="76">
        <f t="shared" si="96"/>
        <v>0</v>
      </c>
      <c r="G101" s="76">
        <f t="shared" si="96"/>
        <v>0</v>
      </c>
      <c r="H101" s="76">
        <f t="shared" si="96"/>
        <v>3.2165422171165923</v>
      </c>
      <c r="I101" s="76">
        <f t="shared" si="96"/>
        <v>2.4720623095157399</v>
      </c>
      <c r="J101" s="76">
        <f t="shared" si="96"/>
        <v>2.7890983188996357</v>
      </c>
      <c r="K101" s="76">
        <f t="shared" si="96"/>
        <v>0</v>
      </c>
      <c r="L101" s="76">
        <f t="shared" si="96"/>
        <v>-7.2453278130835841</v>
      </c>
      <c r="M101" s="76">
        <f t="shared" si="96"/>
        <v>0</v>
      </c>
      <c r="N101" s="76">
        <f t="shared" si="96"/>
        <v>-6.9982941567641133</v>
      </c>
      <c r="O101" s="76">
        <f t="shared" si="96"/>
        <v>-7.0790076659783461</v>
      </c>
      <c r="P101" s="76">
        <f t="shared" si="96"/>
        <v>7.2620215897939158</v>
      </c>
      <c r="Q101" s="76">
        <f t="shared" si="96"/>
        <v>6.2350793427889339</v>
      </c>
      <c r="R101" s="76">
        <f t="shared" si="96"/>
        <v>1.6517082736254574</v>
      </c>
      <c r="S101" s="76">
        <f t="shared" si="96"/>
        <v>2.1457582956548342</v>
      </c>
      <c r="T101" s="76">
        <f t="shared" si="96"/>
        <v>1.6587139286525745</v>
      </c>
      <c r="U101" s="76">
        <f t="shared" si="96"/>
        <v>-7.7857011126821103</v>
      </c>
      <c r="V101" s="76">
        <f t="shared" si="96"/>
        <v>1.6517082736254574</v>
      </c>
      <c r="W101" s="76">
        <f t="shared" si="96"/>
        <v>-7.2402333653349107</v>
      </c>
      <c r="X101" s="76">
        <f t="shared" si="96"/>
        <v>-7.5765603475680763</v>
      </c>
      <c r="Y101" s="76">
        <f t="shared" si="96"/>
        <v>-7.31140585085656</v>
      </c>
      <c r="Z101" s="76">
        <f t="shared" si="96"/>
        <v>-7.1723831394918154</v>
      </c>
      <c r="AA101" s="76">
        <f t="shared" si="96"/>
        <v>6.2845010615711256</v>
      </c>
      <c r="AB101" s="76">
        <f t="shared" si="96"/>
        <v>-1.7135353622687182</v>
      </c>
      <c r="AC101" s="76">
        <f t="shared" si="96"/>
        <v>-7.7857011126821103</v>
      </c>
      <c r="AD101" s="76">
        <f t="shared" si="96"/>
        <v>6.2845010615711256</v>
      </c>
      <c r="AE101" s="76">
        <f t="shared" si="96"/>
        <v>-7.2394590294351762</v>
      </c>
      <c r="AF101" s="76">
        <f t="shared" si="96"/>
        <v>-7.0790076659783461</v>
      </c>
      <c r="AG101" s="76">
        <f t="shared" si="96"/>
        <v>6.0697197539302801</v>
      </c>
      <c r="AH101" s="76">
        <f t="shared" si="96"/>
        <v>2.187725133739014</v>
      </c>
      <c r="AI101" s="76">
        <f t="shared" si="96"/>
        <v>-7.1723831394918154</v>
      </c>
      <c r="AJ101" s="76">
        <f t="shared" si="96"/>
        <v>6.2845010615711256</v>
      </c>
      <c r="AK101" s="76">
        <f t="shared" si="96"/>
        <v>3.2805139186295427</v>
      </c>
      <c r="AL101" s="76">
        <f t="shared" si="96"/>
        <v>0</v>
      </c>
      <c r="AM101" s="76">
        <f t="shared" si="96"/>
        <v>1.6517082736254574</v>
      </c>
      <c r="AN101" s="76">
        <f t="shared" si="96"/>
        <v>4.7033898305084838</v>
      </c>
      <c r="AO101" s="76">
        <f t="shared" si="96"/>
        <v>-7.31140585085656</v>
      </c>
      <c r="AP101" s="76">
        <f t="shared" si="96"/>
        <v>-7.2394590294351762</v>
      </c>
      <c r="AQ101" s="76">
        <f t="shared" si="96"/>
        <v>2.1457582956548342</v>
      </c>
      <c r="AR101" s="76">
        <f t="shared" si="96"/>
        <v>-7.650851850681156</v>
      </c>
      <c r="AS101" s="76">
        <f t="shared" si="96"/>
        <v>1.6517082736254574</v>
      </c>
      <c r="AT101" s="76">
        <f t="shared" si="96"/>
        <v>-7.2394590294351762</v>
      </c>
      <c r="AU101" s="76">
        <f t="shared" si="96"/>
        <v>3.8726559092891328</v>
      </c>
      <c r="AV101" s="76">
        <f t="shared" si="96"/>
        <v>-7.5829886520309726</v>
      </c>
      <c r="AW101" s="76">
        <f t="shared" si="96"/>
        <v>-7.1664372104039922</v>
      </c>
      <c r="AX101" s="76">
        <f t="shared" si="96"/>
        <v>3.8538321326273675</v>
      </c>
      <c r="AY101" s="76">
        <f t="shared" si="96"/>
        <v>3.8538321326273675</v>
      </c>
      <c r="AZ101" s="76">
        <f t="shared" si="96"/>
        <v>-6.9498444790046783</v>
      </c>
      <c r="BA101" s="76">
        <f t="shared" si="96"/>
        <v>-7.0039642350762374</v>
      </c>
      <c r="BB101" s="76">
        <f t="shared" si="96"/>
        <v>-6.9982941567641133</v>
      </c>
      <c r="BC101" s="76">
        <f t="shared" si="96"/>
        <v>10.470445375847069</v>
      </c>
      <c r="BD101" s="76">
        <f t="shared" si="96"/>
        <v>-9.4577706807373172</v>
      </c>
      <c r="BE101" s="76">
        <f t="shared" si="96"/>
        <v>-9.4324469034445766</v>
      </c>
      <c r="BF101" s="76">
        <f t="shared" si="96"/>
        <v>-7.7503201631646252</v>
      </c>
      <c r="BG101" s="76">
        <f t="shared" si="96"/>
        <v>-9.4324469034445766</v>
      </c>
      <c r="BH101" s="76">
        <f t="shared" si="96"/>
        <v>14.015382061638917</v>
      </c>
      <c r="BI101" s="76">
        <f t="shared" si="96"/>
        <v>0</v>
      </c>
      <c r="BJ101" s="76">
        <f t="shared" si="96"/>
        <v>5.2646048109965644</v>
      </c>
      <c r="BK101" s="76">
        <f t="shared" ref="BK101:CL101" si="97">(BK100/BK21)*100</f>
        <v>2.6806426668957917</v>
      </c>
      <c r="BL101" s="76">
        <f t="shared" si="97"/>
        <v>-9.4324469034445766</v>
      </c>
      <c r="BM101" s="76">
        <f t="shared" si="97"/>
        <v>-7.7151013062769547</v>
      </c>
      <c r="BN101" s="76">
        <f t="shared" si="97"/>
        <v>2.4720623095157399</v>
      </c>
      <c r="BO101" s="76">
        <f t="shared" si="97"/>
        <v>3.7019458946369177</v>
      </c>
      <c r="BP101" s="76">
        <f t="shared" si="97"/>
        <v>-10.005692355717143</v>
      </c>
      <c r="BQ101" s="76">
        <f t="shared" si="97"/>
        <v>-7.9302463917848565</v>
      </c>
      <c r="BR101" s="76">
        <f t="shared" si="97"/>
        <v>2.4720623095157399</v>
      </c>
      <c r="BS101" s="76">
        <f t="shared" si="97"/>
        <v>2.4720623095157399</v>
      </c>
      <c r="BT101" s="76">
        <f t="shared" si="97"/>
        <v>-7.8467954345917397</v>
      </c>
      <c r="BU101" s="76">
        <f t="shared" si="97"/>
        <v>3.7032640949555038</v>
      </c>
      <c r="BV101" s="76">
        <f t="shared" si="97"/>
        <v>-9.4230289198730457</v>
      </c>
      <c r="BW101" s="76">
        <f t="shared" si="97"/>
        <v>-7.31140585085656</v>
      </c>
      <c r="BX101" s="76">
        <f t="shared" si="97"/>
        <v>-7.674314129474995</v>
      </c>
      <c r="BY101" s="76">
        <f t="shared" si="97"/>
        <v>-7.7315208156329582</v>
      </c>
      <c r="BZ101" s="76">
        <f t="shared" si="97"/>
        <v>2.3382045929018735</v>
      </c>
      <c r="CA101" s="76">
        <f t="shared" si="97"/>
        <v>3.1464209461737407</v>
      </c>
      <c r="CB101" s="76">
        <f t="shared" si="97"/>
        <v>4.3713681986265245</v>
      </c>
      <c r="CC101" s="76">
        <f t="shared" si="97"/>
        <v>-4.4928115015974548</v>
      </c>
      <c r="CD101" s="76">
        <f t="shared" si="97"/>
        <v>4.2960812772133616</v>
      </c>
      <c r="CE101" s="76">
        <f t="shared" si="97"/>
        <v>3.6514443702926966</v>
      </c>
      <c r="CF101" s="76">
        <f t="shared" si="97"/>
        <v>6.2845010615711256</v>
      </c>
      <c r="CG101" s="76">
        <f t="shared" si="97"/>
        <v>-7.5079260541268997</v>
      </c>
      <c r="CH101" s="76">
        <f t="shared" si="97"/>
        <v>4.2960812772133616</v>
      </c>
      <c r="CI101" s="76">
        <f t="shared" si="97"/>
        <v>4.4391121775644953</v>
      </c>
      <c r="CJ101" s="76">
        <f t="shared" si="97"/>
        <v>-7.4752840489892227</v>
      </c>
      <c r="CK101" s="76">
        <f t="shared" si="97"/>
        <v>-7.4752840489892227</v>
      </c>
      <c r="CL101" s="76">
        <f t="shared" si="97"/>
        <v>3.6373083917900666</v>
      </c>
    </row>
    <row r="102" spans="1:90" x14ac:dyDescent="0.3">
      <c r="A102" s="196" t="s">
        <v>12</v>
      </c>
      <c r="B102" s="196"/>
      <c r="C102" s="77" t="str">
        <f t="shared" ref="C102:BJ102" si="98">IF(OR(C101&gt;80, C101&lt;-80),"Very high",IF(OR(C101&gt;20, C101&lt;-20),"High",IF(OR(C101&gt;5, C101&lt;-5),"Medium",IF(OR(C101&gt;1, C101&lt;-1),"Low",IF(OR(C101&lt;1, C101&gt;-1),"Negligible")))))</f>
        <v>Medium</v>
      </c>
      <c r="D102" s="77" t="s">
        <v>509</v>
      </c>
      <c r="E102" s="77" t="str">
        <f t="shared" si="98"/>
        <v>Medium</v>
      </c>
      <c r="F102" s="77" t="str">
        <f t="shared" si="98"/>
        <v>Negligible</v>
      </c>
      <c r="G102" s="77" t="str">
        <f t="shared" si="98"/>
        <v>Negligible</v>
      </c>
      <c r="H102" s="77" t="str">
        <f t="shared" si="98"/>
        <v>Low</v>
      </c>
      <c r="I102" s="77" t="str">
        <f t="shared" si="98"/>
        <v>Low</v>
      </c>
      <c r="J102" s="77" t="str">
        <f t="shared" si="98"/>
        <v>Low</v>
      </c>
      <c r="K102" s="77" t="str">
        <f t="shared" si="98"/>
        <v>Negligible</v>
      </c>
      <c r="L102" s="77" t="str">
        <f t="shared" si="98"/>
        <v>Medium</v>
      </c>
      <c r="M102" s="77" t="str">
        <f t="shared" si="98"/>
        <v>Negligible</v>
      </c>
      <c r="N102" s="77" t="str">
        <f t="shared" si="98"/>
        <v>Medium</v>
      </c>
      <c r="O102" s="77" t="str">
        <f t="shared" si="98"/>
        <v>Medium</v>
      </c>
      <c r="P102" s="77" t="str">
        <f t="shared" si="98"/>
        <v>Medium</v>
      </c>
      <c r="Q102" s="77" t="str">
        <f t="shared" si="98"/>
        <v>Medium</v>
      </c>
      <c r="R102" s="77" t="str">
        <f t="shared" si="98"/>
        <v>Low</v>
      </c>
      <c r="S102" s="77" t="str">
        <f t="shared" si="98"/>
        <v>Low</v>
      </c>
      <c r="T102" s="77" t="str">
        <f t="shared" si="98"/>
        <v>Low</v>
      </c>
      <c r="U102" s="77" t="str">
        <f t="shared" si="98"/>
        <v>Medium</v>
      </c>
      <c r="V102" s="77" t="str">
        <f t="shared" si="98"/>
        <v>Low</v>
      </c>
      <c r="W102" s="77" t="str">
        <f t="shared" si="98"/>
        <v>Medium</v>
      </c>
      <c r="X102" s="77" t="str">
        <f t="shared" si="98"/>
        <v>Medium</v>
      </c>
      <c r="Y102" s="77" t="str">
        <f t="shared" si="98"/>
        <v>Medium</v>
      </c>
      <c r="Z102" s="77" t="str">
        <f t="shared" si="98"/>
        <v>Medium</v>
      </c>
      <c r="AA102" s="77" t="str">
        <f t="shared" si="98"/>
        <v>Medium</v>
      </c>
      <c r="AB102" s="77" t="str">
        <f t="shared" si="98"/>
        <v>Low</v>
      </c>
      <c r="AC102" s="77" t="str">
        <f t="shared" si="98"/>
        <v>Medium</v>
      </c>
      <c r="AD102" s="77" t="str">
        <f t="shared" si="98"/>
        <v>Medium</v>
      </c>
      <c r="AE102" s="77" t="str">
        <f t="shared" si="98"/>
        <v>Medium</v>
      </c>
      <c r="AF102" s="77" t="str">
        <f t="shared" si="98"/>
        <v>Medium</v>
      </c>
      <c r="AG102" s="77" t="str">
        <f t="shared" si="98"/>
        <v>Medium</v>
      </c>
      <c r="AH102" s="77" t="str">
        <f t="shared" si="98"/>
        <v>Low</v>
      </c>
      <c r="AI102" s="77" t="str">
        <f t="shared" si="98"/>
        <v>Medium</v>
      </c>
      <c r="AJ102" s="77" t="str">
        <f t="shared" si="98"/>
        <v>Medium</v>
      </c>
      <c r="AK102" s="77" t="str">
        <f t="shared" si="98"/>
        <v>Low</v>
      </c>
      <c r="AL102" s="77" t="str">
        <f t="shared" si="98"/>
        <v>Negligible</v>
      </c>
      <c r="AM102" s="77" t="str">
        <f t="shared" si="98"/>
        <v>Low</v>
      </c>
      <c r="AN102" s="77" t="str">
        <f t="shared" si="98"/>
        <v>Low</v>
      </c>
      <c r="AO102" s="77" t="str">
        <f t="shared" si="98"/>
        <v>Medium</v>
      </c>
      <c r="AP102" s="77" t="str">
        <f t="shared" si="98"/>
        <v>Medium</v>
      </c>
      <c r="AQ102" s="77" t="str">
        <f t="shared" si="98"/>
        <v>Low</v>
      </c>
      <c r="AR102" s="77" t="str">
        <f t="shared" si="98"/>
        <v>Medium</v>
      </c>
      <c r="AS102" s="77" t="str">
        <f t="shared" si="98"/>
        <v>Low</v>
      </c>
      <c r="AT102" s="77" t="str">
        <f t="shared" si="98"/>
        <v>Medium</v>
      </c>
      <c r="AU102" s="77" t="str">
        <f t="shared" si="98"/>
        <v>Low</v>
      </c>
      <c r="AV102" s="77" t="str">
        <f t="shared" si="98"/>
        <v>Medium</v>
      </c>
      <c r="AW102" s="77" t="str">
        <f t="shared" si="98"/>
        <v>Medium</v>
      </c>
      <c r="AX102" s="77" t="str">
        <f t="shared" si="98"/>
        <v>Low</v>
      </c>
      <c r="AY102" s="77" t="str">
        <f t="shared" si="98"/>
        <v>Low</v>
      </c>
      <c r="AZ102" s="77" t="str">
        <f t="shared" si="98"/>
        <v>Medium</v>
      </c>
      <c r="BA102" s="77" t="str">
        <f t="shared" si="98"/>
        <v>Medium</v>
      </c>
      <c r="BB102" s="77" t="str">
        <f t="shared" si="98"/>
        <v>Medium</v>
      </c>
      <c r="BC102" s="77" t="str">
        <f t="shared" si="98"/>
        <v>Medium</v>
      </c>
      <c r="BD102" s="77" t="str">
        <f t="shared" si="98"/>
        <v>Medium</v>
      </c>
      <c r="BE102" s="77" t="str">
        <f t="shared" si="98"/>
        <v>Medium</v>
      </c>
      <c r="BF102" s="77" t="str">
        <f t="shared" si="98"/>
        <v>Medium</v>
      </c>
      <c r="BG102" s="77" t="str">
        <f t="shared" si="98"/>
        <v>Medium</v>
      </c>
      <c r="BH102" s="77" t="str">
        <f t="shared" si="98"/>
        <v>Medium</v>
      </c>
      <c r="BI102" s="77" t="str">
        <f t="shared" si="98"/>
        <v>Negligible</v>
      </c>
      <c r="BJ102" s="77" t="str">
        <f t="shared" si="98"/>
        <v>Medium</v>
      </c>
      <c r="BK102" s="77" t="str">
        <f t="shared" ref="BK102:CL102" si="99">IF(OR(BK101&gt;80, BK101&lt;-80),"Very high",IF(OR(BK101&gt;20, BK101&lt;-20),"High",IF(OR(BK101&gt;5, BK101&lt;-5),"Medium",IF(OR(BK101&gt;1, BK101&lt;-1),"Low",IF(OR(BK101&lt;1, BK101&gt;-1),"Negligible")))))</f>
        <v>Low</v>
      </c>
      <c r="BL102" s="77" t="str">
        <f t="shared" si="99"/>
        <v>Medium</v>
      </c>
      <c r="BM102" s="77" t="str">
        <f t="shared" si="99"/>
        <v>Medium</v>
      </c>
      <c r="BN102" s="77" t="str">
        <f t="shared" si="99"/>
        <v>Low</v>
      </c>
      <c r="BO102" s="77" t="str">
        <f t="shared" si="99"/>
        <v>Low</v>
      </c>
      <c r="BP102" s="77" t="str">
        <f t="shared" si="99"/>
        <v>Medium</v>
      </c>
      <c r="BQ102" s="77" t="str">
        <f t="shared" si="99"/>
        <v>Medium</v>
      </c>
      <c r="BR102" s="77" t="str">
        <f t="shared" si="99"/>
        <v>Low</v>
      </c>
      <c r="BS102" s="77" t="str">
        <f t="shared" si="99"/>
        <v>Low</v>
      </c>
      <c r="BT102" s="77" t="str">
        <f t="shared" si="99"/>
        <v>Medium</v>
      </c>
      <c r="BU102" s="77" t="str">
        <f t="shared" si="99"/>
        <v>Low</v>
      </c>
      <c r="BV102" s="77" t="str">
        <f t="shared" si="99"/>
        <v>Medium</v>
      </c>
      <c r="BW102" s="77" t="str">
        <f t="shared" si="99"/>
        <v>Medium</v>
      </c>
      <c r="BX102" s="77" t="str">
        <f t="shared" si="99"/>
        <v>Medium</v>
      </c>
      <c r="BY102" s="77" t="str">
        <f t="shared" si="99"/>
        <v>Medium</v>
      </c>
      <c r="BZ102" s="77" t="str">
        <f t="shared" si="99"/>
        <v>Low</v>
      </c>
      <c r="CA102" s="77" t="str">
        <f t="shared" si="99"/>
        <v>Low</v>
      </c>
      <c r="CB102" s="77" t="str">
        <f t="shared" si="99"/>
        <v>Low</v>
      </c>
      <c r="CC102" s="77" t="str">
        <f t="shared" si="99"/>
        <v>Low</v>
      </c>
      <c r="CD102" s="77" t="str">
        <f t="shared" si="99"/>
        <v>Low</v>
      </c>
      <c r="CE102" s="77" t="str">
        <f t="shared" si="99"/>
        <v>Low</v>
      </c>
      <c r="CF102" s="77" t="str">
        <f t="shared" si="99"/>
        <v>Medium</v>
      </c>
      <c r="CG102" s="77" t="str">
        <f t="shared" si="99"/>
        <v>Medium</v>
      </c>
      <c r="CH102" s="77" t="str">
        <f t="shared" si="99"/>
        <v>Low</v>
      </c>
      <c r="CI102" s="77" t="str">
        <f t="shared" si="99"/>
        <v>Low</v>
      </c>
      <c r="CJ102" s="77" t="str">
        <f t="shared" si="99"/>
        <v>Medium</v>
      </c>
      <c r="CK102" s="77" t="str">
        <f t="shared" si="99"/>
        <v>Medium</v>
      </c>
      <c r="CL102" s="77" t="str">
        <f t="shared" si="99"/>
        <v>Low</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136" priority="26" operator="greaterThan">
      <formula>0</formula>
    </cfRule>
    <cfRule type="cellIs" dxfId="135" priority="27" operator="greaterThanOrEqual">
      <formula>80</formula>
    </cfRule>
  </conditionalFormatting>
  <conditionalFormatting sqref="CF100 CH100:XFD100 A100:CC100">
    <cfRule type="cellIs" dxfId="134" priority="25" operator="greaterThan">
      <formula>0</formula>
    </cfRule>
  </conditionalFormatting>
  <conditionalFormatting sqref="CF101 CH101:XFD101 A101:CC101">
    <cfRule type="cellIs" dxfId="133" priority="21" operator="greaterThan">
      <formula>0</formula>
    </cfRule>
    <cfRule type="cellIs" dxfId="132" priority="22" operator="greaterThanOrEqual">
      <formula>80</formula>
    </cfRule>
    <cfRule type="cellIs" dxfId="131" priority="23" operator="lessThanOrEqual">
      <formula>-80</formula>
    </cfRule>
  </conditionalFormatting>
  <conditionalFormatting sqref="CF102 CH102:XFD102 A102:CC102">
    <cfRule type="containsText" dxfId="130" priority="20" operator="containsText" text="Very high">
      <formula>NOT(ISERROR(SEARCH("Very high",A102)))</formula>
    </cfRule>
  </conditionalFormatting>
  <conditionalFormatting sqref="A42:B42 CM42:XFD42">
    <cfRule type="containsText" dxfId="129" priority="19" operator="containsText" text="Very high">
      <formula>NOT(ISERROR(SEARCH("Very high",A42)))</formula>
    </cfRule>
  </conditionalFormatting>
  <conditionalFormatting sqref="CD100">
    <cfRule type="cellIs" dxfId="128" priority="18" operator="greaterThan">
      <formula>0</formula>
    </cfRule>
  </conditionalFormatting>
  <conditionalFormatting sqref="CD101">
    <cfRule type="cellIs" dxfId="127" priority="14" operator="greaterThan">
      <formula>0</formula>
    </cfRule>
    <cfRule type="cellIs" dxfId="126" priority="15" operator="greaterThanOrEqual">
      <formula>80</formula>
    </cfRule>
    <cfRule type="cellIs" dxfId="125" priority="16" operator="lessThanOrEqual">
      <formula>-80</formula>
    </cfRule>
  </conditionalFormatting>
  <conditionalFormatting sqref="CD102">
    <cfRule type="containsText" dxfId="124" priority="13" operator="containsText" text="Very high">
      <formula>NOT(ISERROR(SEARCH("Very high",CD102)))</formula>
    </cfRule>
  </conditionalFormatting>
  <conditionalFormatting sqref="CE100">
    <cfRule type="cellIs" dxfId="123" priority="12" operator="greaterThan">
      <formula>0</formula>
    </cfRule>
  </conditionalFormatting>
  <conditionalFormatting sqref="CE101">
    <cfRule type="cellIs" dxfId="122" priority="8" operator="greaterThan">
      <formula>0</formula>
    </cfRule>
    <cfRule type="cellIs" dxfId="121" priority="9" operator="greaterThanOrEqual">
      <formula>80</formula>
    </cfRule>
    <cfRule type="cellIs" dxfId="120" priority="10" operator="lessThanOrEqual">
      <formula>-80</formula>
    </cfRule>
  </conditionalFormatting>
  <conditionalFormatting sqref="CE102">
    <cfRule type="containsText" dxfId="119" priority="7" operator="containsText" text="Very high">
      <formula>NOT(ISERROR(SEARCH("Very high",CE102)))</formula>
    </cfRule>
  </conditionalFormatting>
  <conditionalFormatting sqref="CG100">
    <cfRule type="cellIs" dxfId="118" priority="6" operator="greaterThan">
      <formula>0</formula>
    </cfRule>
  </conditionalFormatting>
  <conditionalFormatting sqref="CG101">
    <cfRule type="cellIs" dxfId="117" priority="2" operator="greaterThan">
      <formula>0</formula>
    </cfRule>
    <cfRule type="cellIs" dxfId="116" priority="3" operator="greaterThanOrEqual">
      <formula>80</formula>
    </cfRule>
    <cfRule type="cellIs" dxfId="115" priority="4" operator="lessThanOrEqual">
      <formula>-80</formula>
    </cfRule>
  </conditionalFormatting>
  <conditionalFormatting sqref="CG102">
    <cfRule type="containsText" dxfId="114"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FE521686-3A7F-4CEC-9996-E093E826C5F2}">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A2458BB0-C4E7-4F10-9745-12B565B7CD71}">
            <xm:f>NOT(ISERROR(SEARCH("-",CD100)))</xm:f>
            <xm:f>"-"</xm:f>
            <x14:dxf>
              <font>
                <color rgb="FFFF0000"/>
              </font>
            </x14:dxf>
          </x14:cfRule>
          <xm:sqref>CD100:CD101</xm:sqref>
        </x14:conditionalFormatting>
        <x14:conditionalFormatting xmlns:xm="http://schemas.microsoft.com/office/excel/2006/main">
          <x14:cfRule type="containsText" priority="11" operator="containsText" id="{1AEE2186-D76B-46F2-A4E4-1CAA7A8DAAA0}">
            <xm:f>NOT(ISERROR(SEARCH("-",CE100)))</xm:f>
            <xm:f>"-"</xm:f>
            <x14:dxf>
              <font>
                <color rgb="FFFF0000"/>
              </font>
            </x14:dxf>
          </x14:cfRule>
          <xm:sqref>CE100:CE101</xm:sqref>
        </x14:conditionalFormatting>
        <x14:conditionalFormatting xmlns:xm="http://schemas.microsoft.com/office/excel/2006/main">
          <x14:cfRule type="containsText" priority="5" operator="containsText" id="{9ECB2A93-A798-4469-876C-AEEEC10F6D3C}">
            <xm:f>NOT(ISERROR(SEARCH("-",CG100)))</xm:f>
            <xm:f>"-"</xm:f>
            <x14:dxf>
              <font>
                <color rgb="FFFF0000"/>
              </font>
            </x14:dxf>
          </x14:cfRule>
          <xm:sqref>CG100:CG101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78A12-9046-48C8-BDFF-32981925DB2B}">
  <sheetPr>
    <tabColor rgb="FF92D050"/>
    <pageSetUpPr fitToPage="1"/>
  </sheetPr>
  <dimension ref="A1:CL102"/>
  <sheetViews>
    <sheetView zoomScale="85" zoomScaleNormal="85" zoomScaleSheetLayoutView="100" workbookViewId="0">
      <pane xSplit="2" ySplit="2" topLeftCell="C58" activePane="bottomRight" state="frozenSplit"/>
      <selection pane="topRight" activeCell="C1" sqref="C1"/>
      <selection pane="bottomLeft" activeCell="A3" sqref="A3"/>
      <selection pane="bottomRight" activeCell="CC99" sqref="CC99"/>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HABITATS!B87</f>
        <v>6.5579999999999998</v>
      </c>
      <c r="C4" s="62"/>
      <c r="D4" s="62"/>
      <c r="E4" s="62">
        <f t="shared" ref="E4:J11" si="0">$B4</f>
        <v>6.5579999999999998</v>
      </c>
      <c r="F4" s="62"/>
      <c r="G4" s="62"/>
      <c r="H4" s="62">
        <f t="shared" si="0"/>
        <v>6.5579999999999998</v>
      </c>
      <c r="I4" s="62">
        <f t="shared" si="0"/>
        <v>6.5579999999999998</v>
      </c>
      <c r="J4" s="62">
        <f t="shared" si="0"/>
        <v>6.5579999999999998</v>
      </c>
      <c r="K4" s="62"/>
      <c r="L4" s="62">
        <f t="shared" ref="L4:AA10" si="1">$B4</f>
        <v>6.5579999999999998</v>
      </c>
      <c r="M4" s="62"/>
      <c r="N4" s="62">
        <f t="shared" si="1"/>
        <v>6.5579999999999998</v>
      </c>
      <c r="O4" s="62">
        <f t="shared" si="1"/>
        <v>6.5579999999999998</v>
      </c>
      <c r="P4" s="62">
        <f t="shared" si="1"/>
        <v>6.5579999999999998</v>
      </c>
      <c r="Q4" s="62">
        <f t="shared" si="1"/>
        <v>6.5579999999999998</v>
      </c>
      <c r="R4" s="62">
        <f t="shared" si="1"/>
        <v>6.5579999999999998</v>
      </c>
      <c r="S4" s="62">
        <f t="shared" si="1"/>
        <v>6.5579999999999998</v>
      </c>
      <c r="T4" s="62">
        <f t="shared" si="1"/>
        <v>6.5579999999999998</v>
      </c>
      <c r="U4" s="62">
        <f t="shared" si="1"/>
        <v>6.5579999999999998</v>
      </c>
      <c r="V4" s="62">
        <f t="shared" si="1"/>
        <v>6.5579999999999998</v>
      </c>
      <c r="W4" s="62">
        <f t="shared" si="1"/>
        <v>6.5579999999999998</v>
      </c>
      <c r="X4" s="62">
        <f t="shared" si="1"/>
        <v>6.5579999999999998</v>
      </c>
      <c r="Y4" s="62">
        <f t="shared" si="1"/>
        <v>6.5579999999999998</v>
      </c>
      <c r="Z4" s="62">
        <f t="shared" si="1"/>
        <v>6.5579999999999998</v>
      </c>
      <c r="AA4" s="62">
        <f t="shared" si="1"/>
        <v>6.5579999999999998</v>
      </c>
      <c r="AB4" s="62"/>
      <c r="AC4" s="62">
        <f t="shared" ref="AC4:BF5" si="2">$B4</f>
        <v>6.5579999999999998</v>
      </c>
      <c r="AD4" s="62">
        <f t="shared" si="2"/>
        <v>6.5579999999999998</v>
      </c>
      <c r="AE4" s="62">
        <f t="shared" si="2"/>
        <v>6.5579999999999998</v>
      </c>
      <c r="AF4" s="62">
        <f t="shared" si="2"/>
        <v>6.5579999999999998</v>
      </c>
      <c r="AG4" s="62">
        <f t="shared" si="2"/>
        <v>6.5579999999999998</v>
      </c>
      <c r="AH4" s="62">
        <f t="shared" si="2"/>
        <v>6.5579999999999998</v>
      </c>
      <c r="AI4" s="62">
        <f t="shared" si="2"/>
        <v>6.5579999999999998</v>
      </c>
      <c r="AJ4" s="62">
        <f t="shared" si="2"/>
        <v>6.5579999999999998</v>
      </c>
      <c r="AK4" s="62">
        <f t="shared" si="2"/>
        <v>6.5579999999999998</v>
      </c>
      <c r="AL4" s="62"/>
      <c r="AM4" s="62">
        <f t="shared" si="2"/>
        <v>6.5579999999999998</v>
      </c>
      <c r="AN4" s="62">
        <f t="shared" si="2"/>
        <v>6.5579999999999998</v>
      </c>
      <c r="AO4" s="62">
        <f t="shared" si="2"/>
        <v>6.5579999999999998</v>
      </c>
      <c r="AP4" s="62">
        <f t="shared" si="2"/>
        <v>6.5579999999999998</v>
      </c>
      <c r="AQ4" s="62">
        <f t="shared" si="2"/>
        <v>6.5579999999999998</v>
      </c>
      <c r="AR4" s="62">
        <f t="shared" si="2"/>
        <v>6.5579999999999998</v>
      </c>
      <c r="AS4" s="62">
        <f t="shared" si="2"/>
        <v>6.5579999999999998</v>
      </c>
      <c r="AT4" s="62">
        <f t="shared" si="2"/>
        <v>6.5579999999999998</v>
      </c>
      <c r="AU4" s="62">
        <f t="shared" si="2"/>
        <v>6.5579999999999998</v>
      </c>
      <c r="AV4" s="62">
        <f t="shared" si="2"/>
        <v>6.5579999999999998</v>
      </c>
      <c r="AW4" s="62">
        <f t="shared" si="2"/>
        <v>6.5579999999999998</v>
      </c>
      <c r="AX4" s="62">
        <f t="shared" si="2"/>
        <v>6.5579999999999998</v>
      </c>
      <c r="AY4" s="62">
        <f t="shared" si="2"/>
        <v>6.5579999999999998</v>
      </c>
      <c r="AZ4" s="62">
        <f t="shared" si="2"/>
        <v>6.5579999999999998</v>
      </c>
      <c r="BA4" s="62">
        <f t="shared" si="2"/>
        <v>6.5579999999999998</v>
      </c>
      <c r="BB4" s="62">
        <f t="shared" si="2"/>
        <v>6.5579999999999998</v>
      </c>
      <c r="BC4" s="62">
        <f t="shared" si="2"/>
        <v>6.5579999999999998</v>
      </c>
      <c r="BD4" s="62"/>
      <c r="BE4" s="62"/>
      <c r="BF4" s="62">
        <f t="shared" si="2"/>
        <v>6.5579999999999998</v>
      </c>
      <c r="BG4" s="62"/>
      <c r="BH4" s="62"/>
      <c r="BI4" s="62"/>
      <c r="BJ4" s="62">
        <f t="shared" ref="BJ4:CE7" si="3">$B4</f>
        <v>6.5579999999999998</v>
      </c>
      <c r="BK4" s="62">
        <f t="shared" si="3"/>
        <v>6.5579999999999998</v>
      </c>
      <c r="BL4" s="62"/>
      <c r="BM4" s="62">
        <f t="shared" si="3"/>
        <v>6.5579999999999998</v>
      </c>
      <c r="BN4" s="62">
        <f t="shared" si="3"/>
        <v>6.5579999999999998</v>
      </c>
      <c r="BO4" s="62">
        <f t="shared" si="3"/>
        <v>6.5579999999999998</v>
      </c>
      <c r="BP4" s="62"/>
      <c r="BQ4" s="62">
        <f t="shared" si="3"/>
        <v>6.5579999999999998</v>
      </c>
      <c r="BR4" s="62">
        <f t="shared" si="3"/>
        <v>6.5579999999999998</v>
      </c>
      <c r="BS4" s="62">
        <f t="shared" si="3"/>
        <v>6.5579999999999998</v>
      </c>
      <c r="BT4" s="62">
        <f t="shared" si="3"/>
        <v>6.5579999999999998</v>
      </c>
      <c r="BU4" s="62">
        <f t="shared" si="3"/>
        <v>6.5579999999999998</v>
      </c>
      <c r="BV4" s="62"/>
      <c r="BW4" s="62">
        <f t="shared" si="3"/>
        <v>6.5579999999999998</v>
      </c>
      <c r="BX4" s="62">
        <f t="shared" si="3"/>
        <v>6.5579999999999998</v>
      </c>
      <c r="BY4" s="62">
        <f t="shared" si="3"/>
        <v>6.5579999999999998</v>
      </c>
      <c r="BZ4" s="62">
        <f t="shared" si="3"/>
        <v>6.5579999999999998</v>
      </c>
      <c r="CA4" s="62">
        <f t="shared" si="3"/>
        <v>6.5579999999999998</v>
      </c>
      <c r="CB4" s="62">
        <f t="shared" si="3"/>
        <v>6.5579999999999998</v>
      </c>
      <c r="CC4" s="62"/>
      <c r="CD4" s="62">
        <f t="shared" si="3"/>
        <v>6.5579999999999998</v>
      </c>
      <c r="CE4" s="62">
        <f t="shared" si="3"/>
        <v>6.5579999999999998</v>
      </c>
      <c r="CF4" s="62">
        <f t="shared" ref="CF4:CL5" si="4">$B4</f>
        <v>6.5579999999999998</v>
      </c>
      <c r="CG4" s="62">
        <f t="shared" si="4"/>
        <v>6.5579999999999998</v>
      </c>
      <c r="CH4" s="62">
        <f t="shared" si="4"/>
        <v>6.5579999999999998</v>
      </c>
      <c r="CI4" s="62">
        <f t="shared" si="4"/>
        <v>6.5579999999999998</v>
      </c>
      <c r="CJ4" s="62">
        <f t="shared" si="4"/>
        <v>6.5579999999999998</v>
      </c>
      <c r="CK4" s="62">
        <f t="shared" si="4"/>
        <v>6.5579999999999998</v>
      </c>
      <c r="CL4" s="62">
        <f t="shared" si="4"/>
        <v>6.5579999999999998</v>
      </c>
    </row>
    <row r="5" spans="1:90" x14ac:dyDescent="0.3">
      <c r="A5" s="52" t="str">
        <f>HABITATS!A4</f>
        <v>A1.3.2</v>
      </c>
      <c r="B5" s="79">
        <f>HABITATS!B88</f>
        <v>0.95099999999999996</v>
      </c>
      <c r="C5" s="62"/>
      <c r="D5" s="62"/>
      <c r="E5" s="62">
        <f t="shared" si="0"/>
        <v>0.95099999999999996</v>
      </c>
      <c r="F5" s="62"/>
      <c r="G5" s="62"/>
      <c r="H5" s="62">
        <f t="shared" si="0"/>
        <v>0.95099999999999996</v>
      </c>
      <c r="I5" s="62">
        <f t="shared" si="0"/>
        <v>0.95099999999999996</v>
      </c>
      <c r="J5" s="62"/>
      <c r="K5" s="62"/>
      <c r="L5" s="62">
        <f t="shared" si="1"/>
        <v>0.95099999999999996</v>
      </c>
      <c r="M5" s="62"/>
      <c r="N5" s="62">
        <f t="shared" si="1"/>
        <v>0.95099999999999996</v>
      </c>
      <c r="O5" s="62">
        <f t="shared" si="1"/>
        <v>0.95099999999999996</v>
      </c>
      <c r="P5" s="62"/>
      <c r="Q5" s="62">
        <f t="shared" si="1"/>
        <v>0.95099999999999996</v>
      </c>
      <c r="R5" s="62">
        <f t="shared" si="1"/>
        <v>0.95099999999999996</v>
      </c>
      <c r="S5" s="62">
        <f t="shared" si="1"/>
        <v>0.95099999999999996</v>
      </c>
      <c r="T5" s="62">
        <f t="shared" si="1"/>
        <v>0.95099999999999996</v>
      </c>
      <c r="U5" s="62"/>
      <c r="V5" s="62">
        <f t="shared" si="1"/>
        <v>0.95099999999999996</v>
      </c>
      <c r="W5" s="62">
        <f t="shared" si="1"/>
        <v>0.95099999999999996</v>
      </c>
      <c r="X5" s="62">
        <f t="shared" si="1"/>
        <v>0.95099999999999996</v>
      </c>
      <c r="Y5" s="62">
        <f t="shared" si="1"/>
        <v>0.95099999999999996</v>
      </c>
      <c r="Z5" s="62">
        <f t="shared" si="1"/>
        <v>0.95099999999999996</v>
      </c>
      <c r="AA5" s="62">
        <f t="shared" si="1"/>
        <v>0.95099999999999996</v>
      </c>
      <c r="AB5" s="62"/>
      <c r="AC5" s="62"/>
      <c r="AD5" s="62">
        <f t="shared" si="2"/>
        <v>0.95099999999999996</v>
      </c>
      <c r="AE5" s="62">
        <f t="shared" si="2"/>
        <v>0.95099999999999996</v>
      </c>
      <c r="AF5" s="62">
        <f t="shared" si="2"/>
        <v>0.95099999999999996</v>
      </c>
      <c r="AG5" s="62">
        <f t="shared" si="2"/>
        <v>0.95099999999999996</v>
      </c>
      <c r="AH5" s="62">
        <f t="shared" si="2"/>
        <v>0.95099999999999996</v>
      </c>
      <c r="AI5" s="62">
        <f t="shared" si="2"/>
        <v>0.95099999999999996</v>
      </c>
      <c r="AJ5" s="62">
        <f t="shared" si="2"/>
        <v>0.95099999999999996</v>
      </c>
      <c r="AK5" s="62">
        <f t="shared" si="2"/>
        <v>0.95099999999999996</v>
      </c>
      <c r="AL5" s="62"/>
      <c r="AM5" s="62">
        <f t="shared" si="2"/>
        <v>0.95099999999999996</v>
      </c>
      <c r="AN5" s="62"/>
      <c r="AO5" s="62">
        <f t="shared" si="2"/>
        <v>0.95099999999999996</v>
      </c>
      <c r="AP5" s="62">
        <f t="shared" si="2"/>
        <v>0.95099999999999996</v>
      </c>
      <c r="AQ5" s="62">
        <f t="shared" si="2"/>
        <v>0.95099999999999996</v>
      </c>
      <c r="AR5" s="62"/>
      <c r="AS5" s="62">
        <f t="shared" si="2"/>
        <v>0.95099999999999996</v>
      </c>
      <c r="AT5" s="62">
        <f t="shared" si="2"/>
        <v>0.95099999999999996</v>
      </c>
      <c r="AU5" s="62">
        <f t="shared" si="2"/>
        <v>0.95099999999999996</v>
      </c>
      <c r="AV5" s="62">
        <f t="shared" si="2"/>
        <v>0.95099999999999996</v>
      </c>
      <c r="AW5" s="62">
        <f t="shared" si="2"/>
        <v>0.95099999999999996</v>
      </c>
      <c r="AX5" s="62">
        <f t="shared" si="2"/>
        <v>0.95099999999999996</v>
      </c>
      <c r="AY5" s="62">
        <f t="shared" si="2"/>
        <v>0.95099999999999996</v>
      </c>
      <c r="AZ5" s="62">
        <f t="shared" si="2"/>
        <v>0.95099999999999996</v>
      </c>
      <c r="BA5" s="62">
        <f t="shared" si="2"/>
        <v>0.95099999999999996</v>
      </c>
      <c r="BB5" s="62">
        <f t="shared" si="2"/>
        <v>0.95099999999999996</v>
      </c>
      <c r="BC5" s="62">
        <f t="shared" si="2"/>
        <v>0.95099999999999996</v>
      </c>
      <c r="BD5" s="62"/>
      <c r="BE5" s="62"/>
      <c r="BF5" s="62">
        <f t="shared" si="2"/>
        <v>0.95099999999999996</v>
      </c>
      <c r="BG5" s="62"/>
      <c r="BH5" s="62"/>
      <c r="BI5" s="62"/>
      <c r="BJ5" s="62">
        <f t="shared" si="3"/>
        <v>0.95099999999999996</v>
      </c>
      <c r="BK5" s="62">
        <f t="shared" si="3"/>
        <v>0.95099999999999996</v>
      </c>
      <c r="BL5" s="62"/>
      <c r="BM5" s="62">
        <f t="shared" si="3"/>
        <v>0.95099999999999996</v>
      </c>
      <c r="BN5" s="62">
        <f t="shared" si="3"/>
        <v>0.95099999999999996</v>
      </c>
      <c r="BO5" s="62">
        <f t="shared" si="3"/>
        <v>0.95099999999999996</v>
      </c>
      <c r="BP5" s="62"/>
      <c r="BQ5" s="62"/>
      <c r="BR5" s="62">
        <f t="shared" si="3"/>
        <v>0.95099999999999996</v>
      </c>
      <c r="BS5" s="62">
        <f t="shared" si="3"/>
        <v>0.95099999999999996</v>
      </c>
      <c r="BT5" s="62"/>
      <c r="BU5" s="62">
        <f t="shared" si="3"/>
        <v>0.95099999999999996</v>
      </c>
      <c r="BV5" s="62"/>
      <c r="BW5" s="62">
        <f t="shared" si="3"/>
        <v>0.95099999999999996</v>
      </c>
      <c r="BX5" s="62">
        <f t="shared" si="3"/>
        <v>0.95099999999999996</v>
      </c>
      <c r="BY5" s="62">
        <f t="shared" si="3"/>
        <v>0.95099999999999996</v>
      </c>
      <c r="BZ5" s="62">
        <f t="shared" si="3"/>
        <v>0.95099999999999996</v>
      </c>
      <c r="CA5" s="62">
        <f t="shared" si="3"/>
        <v>0.95099999999999996</v>
      </c>
      <c r="CB5" s="62"/>
      <c r="CC5" s="62"/>
      <c r="CD5" s="62">
        <f t="shared" si="3"/>
        <v>0.95099999999999996</v>
      </c>
      <c r="CE5" s="62">
        <f t="shared" si="3"/>
        <v>0.95099999999999996</v>
      </c>
      <c r="CF5" s="62">
        <f t="shared" si="4"/>
        <v>0.95099999999999996</v>
      </c>
      <c r="CG5" s="62"/>
      <c r="CH5" s="62">
        <f t="shared" si="4"/>
        <v>0.95099999999999996</v>
      </c>
      <c r="CI5" s="62">
        <f t="shared" si="4"/>
        <v>0.95099999999999996</v>
      </c>
      <c r="CJ5" s="62">
        <f t="shared" si="4"/>
        <v>0.95099999999999996</v>
      </c>
      <c r="CK5" s="62">
        <f t="shared" si="4"/>
        <v>0.95099999999999996</v>
      </c>
      <c r="CL5" s="62"/>
    </row>
    <row r="6" spans="1:90" x14ac:dyDescent="0.3">
      <c r="A6" s="52" t="str">
        <f>HABITATS!A5</f>
        <v>A2.1</v>
      </c>
      <c r="B6" s="79">
        <f>HABITATS!B89</f>
        <v>5.6000000000000001E-2</v>
      </c>
      <c r="C6" s="62"/>
      <c r="D6" s="62"/>
      <c r="E6" s="62">
        <f t="shared" si="0"/>
        <v>5.6000000000000001E-2</v>
      </c>
      <c r="F6" s="62"/>
      <c r="G6" s="62"/>
      <c r="H6" s="62">
        <f t="shared" si="0"/>
        <v>5.6000000000000001E-2</v>
      </c>
      <c r="I6" s="62">
        <f t="shared" si="0"/>
        <v>5.6000000000000001E-2</v>
      </c>
      <c r="J6" s="62"/>
      <c r="K6" s="62"/>
      <c r="L6" s="62"/>
      <c r="M6" s="62"/>
      <c r="N6" s="62">
        <f t="shared" si="1"/>
        <v>5.6000000000000001E-2</v>
      </c>
      <c r="O6" s="62"/>
      <c r="P6" s="62"/>
      <c r="Q6" s="62">
        <f t="shared" si="1"/>
        <v>5.6000000000000001E-2</v>
      </c>
      <c r="R6" s="62">
        <f t="shared" si="1"/>
        <v>5.6000000000000001E-2</v>
      </c>
      <c r="S6" s="62"/>
      <c r="T6" s="62"/>
      <c r="U6" s="62">
        <f t="shared" ref="U6:BG10" si="5">$B6</f>
        <v>5.6000000000000001E-2</v>
      </c>
      <c r="V6" s="62">
        <f t="shared" si="5"/>
        <v>5.6000000000000001E-2</v>
      </c>
      <c r="W6" s="62">
        <f t="shared" si="5"/>
        <v>5.6000000000000001E-2</v>
      </c>
      <c r="X6" s="62">
        <f t="shared" si="5"/>
        <v>5.6000000000000001E-2</v>
      </c>
      <c r="Y6" s="62">
        <f t="shared" si="5"/>
        <v>5.6000000000000001E-2</v>
      </c>
      <c r="Z6" s="62"/>
      <c r="AA6" s="62"/>
      <c r="AB6" s="62"/>
      <c r="AC6" s="62">
        <f t="shared" si="5"/>
        <v>5.6000000000000001E-2</v>
      </c>
      <c r="AD6" s="62"/>
      <c r="AE6" s="62">
        <f t="shared" si="5"/>
        <v>5.6000000000000001E-2</v>
      </c>
      <c r="AF6" s="62"/>
      <c r="AG6" s="62">
        <f t="shared" si="5"/>
        <v>5.6000000000000001E-2</v>
      </c>
      <c r="AH6" s="62"/>
      <c r="AI6" s="62"/>
      <c r="AJ6" s="62"/>
      <c r="AK6" s="62">
        <f t="shared" si="5"/>
        <v>5.6000000000000001E-2</v>
      </c>
      <c r="AL6" s="62">
        <f t="shared" si="5"/>
        <v>5.6000000000000001E-2</v>
      </c>
      <c r="AM6" s="62">
        <f t="shared" si="5"/>
        <v>5.6000000000000001E-2</v>
      </c>
      <c r="AN6" s="62">
        <f t="shared" si="5"/>
        <v>5.6000000000000001E-2</v>
      </c>
      <c r="AO6" s="62">
        <f t="shared" si="5"/>
        <v>5.6000000000000001E-2</v>
      </c>
      <c r="AP6" s="62">
        <f t="shared" si="5"/>
        <v>5.6000000000000001E-2</v>
      </c>
      <c r="AQ6" s="62"/>
      <c r="AR6" s="62"/>
      <c r="AS6" s="62">
        <f t="shared" si="5"/>
        <v>5.6000000000000001E-2</v>
      </c>
      <c r="AT6" s="62">
        <f t="shared" si="5"/>
        <v>5.6000000000000001E-2</v>
      </c>
      <c r="AU6" s="62"/>
      <c r="AV6" s="62"/>
      <c r="AW6" s="62">
        <f t="shared" si="5"/>
        <v>5.6000000000000001E-2</v>
      </c>
      <c r="AX6" s="62">
        <f t="shared" si="5"/>
        <v>5.6000000000000001E-2</v>
      </c>
      <c r="AY6" s="62">
        <f t="shared" si="5"/>
        <v>5.6000000000000001E-2</v>
      </c>
      <c r="AZ6" s="62"/>
      <c r="BA6" s="62"/>
      <c r="BB6" s="62">
        <f t="shared" si="5"/>
        <v>5.6000000000000001E-2</v>
      </c>
      <c r="BC6" s="62">
        <f t="shared" si="5"/>
        <v>5.6000000000000001E-2</v>
      </c>
      <c r="BD6" s="62"/>
      <c r="BE6" s="62"/>
      <c r="BF6" s="62"/>
      <c r="BG6" s="62"/>
      <c r="BH6" s="62"/>
      <c r="BI6" s="62"/>
      <c r="BJ6" s="62">
        <f t="shared" ref="BI6:CA9" si="6">$B6</f>
        <v>5.6000000000000001E-2</v>
      </c>
      <c r="BK6" s="62"/>
      <c r="BL6" s="62"/>
      <c r="BM6" s="62"/>
      <c r="BN6" s="62">
        <f t="shared" si="3"/>
        <v>5.6000000000000001E-2</v>
      </c>
      <c r="BO6" s="62"/>
      <c r="BP6" s="62">
        <f t="shared" si="3"/>
        <v>5.6000000000000001E-2</v>
      </c>
      <c r="BQ6" s="62"/>
      <c r="BR6" s="62">
        <f t="shared" si="3"/>
        <v>5.6000000000000001E-2</v>
      </c>
      <c r="BS6" s="62">
        <f t="shared" si="3"/>
        <v>5.6000000000000001E-2</v>
      </c>
      <c r="BT6" s="62">
        <f t="shared" si="3"/>
        <v>5.6000000000000001E-2</v>
      </c>
      <c r="BU6" s="62">
        <f t="shared" si="3"/>
        <v>5.6000000000000001E-2</v>
      </c>
      <c r="BV6" s="62">
        <f t="shared" si="3"/>
        <v>5.6000000000000001E-2</v>
      </c>
      <c r="BW6" s="62">
        <f t="shared" si="3"/>
        <v>5.6000000000000001E-2</v>
      </c>
      <c r="BX6" s="62">
        <f t="shared" si="3"/>
        <v>5.6000000000000001E-2</v>
      </c>
      <c r="BY6" s="62">
        <f t="shared" si="3"/>
        <v>5.6000000000000001E-2</v>
      </c>
      <c r="BZ6" s="62">
        <f t="shared" si="3"/>
        <v>5.6000000000000001E-2</v>
      </c>
      <c r="CA6" s="62">
        <f t="shared" si="3"/>
        <v>5.6000000000000001E-2</v>
      </c>
      <c r="CB6" s="62">
        <f t="shared" si="3"/>
        <v>5.6000000000000001E-2</v>
      </c>
      <c r="CC6" s="62"/>
      <c r="CD6" s="62"/>
      <c r="CE6" s="62"/>
      <c r="CF6" s="62"/>
      <c r="CG6" s="62">
        <f t="shared" ref="CG6:CG11" si="7">$B6</f>
        <v>5.6000000000000001E-2</v>
      </c>
      <c r="CH6" s="62"/>
      <c r="CI6" s="62"/>
      <c r="CJ6" s="62"/>
      <c r="CK6" s="62"/>
      <c r="CL6" s="62"/>
    </row>
    <row r="7" spans="1:90" x14ac:dyDescent="0.3">
      <c r="A7" s="52" t="str">
        <f>HABITATS!A6</f>
        <v>A3.1</v>
      </c>
      <c r="B7" s="79">
        <f>HABITATS!B90</f>
        <v>9.2999999999999999E-2</v>
      </c>
      <c r="C7" s="62"/>
      <c r="D7" s="62"/>
      <c r="E7" s="62">
        <f t="shared" si="0"/>
        <v>9.2999999999999999E-2</v>
      </c>
      <c r="F7" s="62"/>
      <c r="G7" s="62"/>
      <c r="H7" s="62"/>
      <c r="I7" s="62">
        <f t="shared" si="0"/>
        <v>9.2999999999999999E-2</v>
      </c>
      <c r="J7" s="62">
        <f t="shared" si="0"/>
        <v>9.2999999999999999E-2</v>
      </c>
      <c r="K7" s="62"/>
      <c r="L7" s="62"/>
      <c r="M7" s="62"/>
      <c r="N7" s="62"/>
      <c r="O7" s="62"/>
      <c r="P7" s="62"/>
      <c r="Q7" s="62"/>
      <c r="R7" s="62">
        <f t="shared" si="1"/>
        <v>9.2999999999999999E-2</v>
      </c>
      <c r="S7" s="62"/>
      <c r="T7" s="62">
        <f t="shared" si="1"/>
        <v>9.2999999999999999E-2</v>
      </c>
      <c r="U7" s="62">
        <f t="shared" si="5"/>
        <v>9.2999999999999999E-2</v>
      </c>
      <c r="V7" s="62">
        <f t="shared" si="5"/>
        <v>9.2999999999999999E-2</v>
      </c>
      <c r="W7" s="62">
        <f t="shared" si="5"/>
        <v>9.2999999999999999E-2</v>
      </c>
      <c r="X7" s="62"/>
      <c r="Y7" s="62">
        <f t="shared" si="5"/>
        <v>9.2999999999999999E-2</v>
      </c>
      <c r="Z7" s="62"/>
      <c r="AA7" s="62"/>
      <c r="AB7" s="62"/>
      <c r="AC7" s="62">
        <f t="shared" si="5"/>
        <v>9.2999999999999999E-2</v>
      </c>
      <c r="AD7" s="62"/>
      <c r="AE7" s="62"/>
      <c r="AF7" s="62"/>
      <c r="AG7" s="62"/>
      <c r="AH7" s="62"/>
      <c r="AI7" s="62"/>
      <c r="AJ7" s="62"/>
      <c r="AK7" s="62">
        <f t="shared" si="5"/>
        <v>9.2999999999999999E-2</v>
      </c>
      <c r="AL7" s="62"/>
      <c r="AM7" s="62">
        <f t="shared" si="5"/>
        <v>9.2999999999999999E-2</v>
      </c>
      <c r="AN7" s="62"/>
      <c r="AO7" s="62">
        <f t="shared" si="5"/>
        <v>9.2999999999999999E-2</v>
      </c>
      <c r="AP7" s="62"/>
      <c r="AQ7" s="62"/>
      <c r="AR7" s="62"/>
      <c r="AS7" s="62">
        <f t="shared" si="5"/>
        <v>9.2999999999999999E-2</v>
      </c>
      <c r="AT7" s="62"/>
      <c r="AU7" s="62"/>
      <c r="AV7" s="62"/>
      <c r="AW7" s="62"/>
      <c r="AX7" s="62"/>
      <c r="AY7" s="62"/>
      <c r="AZ7" s="62"/>
      <c r="BA7" s="62"/>
      <c r="BB7" s="62"/>
      <c r="BC7" s="62"/>
      <c r="BD7" s="62"/>
      <c r="BE7" s="62"/>
      <c r="BF7" s="62">
        <f t="shared" si="5"/>
        <v>9.2999999999999999E-2</v>
      </c>
      <c r="BG7" s="62"/>
      <c r="BH7" s="62"/>
      <c r="BI7" s="62"/>
      <c r="BJ7" s="62">
        <f t="shared" si="6"/>
        <v>9.2999999999999999E-2</v>
      </c>
      <c r="BK7" s="62">
        <f t="shared" si="6"/>
        <v>9.2999999999999999E-2</v>
      </c>
      <c r="BL7" s="62"/>
      <c r="BM7" s="62">
        <f t="shared" si="3"/>
        <v>9.2999999999999999E-2</v>
      </c>
      <c r="BN7" s="62">
        <f t="shared" si="3"/>
        <v>9.2999999999999999E-2</v>
      </c>
      <c r="BO7" s="62">
        <f t="shared" si="3"/>
        <v>9.2999999999999999E-2</v>
      </c>
      <c r="BP7" s="62"/>
      <c r="BQ7" s="62">
        <f t="shared" si="3"/>
        <v>9.2999999999999999E-2</v>
      </c>
      <c r="BR7" s="62">
        <f t="shared" si="3"/>
        <v>9.2999999999999999E-2</v>
      </c>
      <c r="BS7" s="62">
        <f t="shared" si="3"/>
        <v>9.2999999999999999E-2</v>
      </c>
      <c r="BT7" s="62"/>
      <c r="BU7" s="62">
        <f t="shared" si="3"/>
        <v>9.2999999999999999E-2</v>
      </c>
      <c r="BV7" s="62"/>
      <c r="BW7" s="62">
        <f t="shared" si="3"/>
        <v>9.2999999999999999E-2</v>
      </c>
      <c r="BX7" s="62"/>
      <c r="BY7" s="62"/>
      <c r="BZ7" s="62"/>
      <c r="CA7" s="62"/>
      <c r="CB7" s="62"/>
      <c r="CC7" s="62">
        <f t="shared" ref="CC7:CK11" si="8">$B7</f>
        <v>9.2999999999999999E-2</v>
      </c>
      <c r="CD7" s="62"/>
      <c r="CE7" s="62">
        <f t="shared" si="8"/>
        <v>9.2999999999999999E-2</v>
      </c>
      <c r="CF7" s="62"/>
      <c r="CG7" s="62">
        <f t="shared" si="7"/>
        <v>9.2999999999999999E-2</v>
      </c>
      <c r="CH7" s="62"/>
      <c r="CI7" s="62"/>
      <c r="CJ7" s="62">
        <f t="shared" si="8"/>
        <v>9.2999999999999999E-2</v>
      </c>
      <c r="CK7" s="62">
        <f t="shared" si="8"/>
        <v>9.2999999999999999E-2</v>
      </c>
      <c r="CL7" s="62"/>
    </row>
    <row r="8" spans="1:90" x14ac:dyDescent="0.3">
      <c r="A8" s="52" t="str">
        <f>HABITATS!A7</f>
        <v>B2.2</v>
      </c>
      <c r="B8" s="79">
        <f>HABITATS!B91</f>
        <v>0.19400000000000001</v>
      </c>
      <c r="C8" s="62"/>
      <c r="D8" s="62"/>
      <c r="E8" s="62">
        <f t="shared" si="0"/>
        <v>0.19400000000000001</v>
      </c>
      <c r="F8" s="62"/>
      <c r="G8" s="62">
        <f t="shared" si="0"/>
        <v>0.19400000000000001</v>
      </c>
      <c r="H8" s="62"/>
      <c r="I8" s="62"/>
      <c r="J8" s="62"/>
      <c r="K8" s="62"/>
      <c r="L8" s="62">
        <f t="shared" si="1"/>
        <v>0.19400000000000001</v>
      </c>
      <c r="M8" s="62"/>
      <c r="N8" s="62">
        <f t="shared" si="1"/>
        <v>0.19400000000000001</v>
      </c>
      <c r="O8" s="62">
        <f t="shared" si="1"/>
        <v>0.19400000000000001</v>
      </c>
      <c r="P8" s="62"/>
      <c r="Q8" s="62"/>
      <c r="R8" s="62"/>
      <c r="S8" s="62"/>
      <c r="T8" s="62"/>
      <c r="U8" s="62"/>
      <c r="V8" s="62"/>
      <c r="W8" s="62">
        <f t="shared" si="5"/>
        <v>0.19400000000000001</v>
      </c>
      <c r="X8" s="62">
        <f t="shared" si="5"/>
        <v>0.19400000000000001</v>
      </c>
      <c r="Y8" s="62">
        <f t="shared" si="5"/>
        <v>0.19400000000000001</v>
      </c>
      <c r="Z8" s="62">
        <f t="shared" si="5"/>
        <v>0.19400000000000001</v>
      </c>
      <c r="AA8" s="62"/>
      <c r="AB8" s="62">
        <f t="shared" si="5"/>
        <v>0.19400000000000001</v>
      </c>
      <c r="AC8" s="62"/>
      <c r="AD8" s="62"/>
      <c r="AE8" s="62">
        <f t="shared" si="5"/>
        <v>0.19400000000000001</v>
      </c>
      <c r="AF8" s="62">
        <f t="shared" si="5"/>
        <v>0.19400000000000001</v>
      </c>
      <c r="AG8" s="62">
        <f t="shared" si="5"/>
        <v>0.19400000000000001</v>
      </c>
      <c r="AH8" s="62"/>
      <c r="AI8" s="62">
        <f t="shared" si="5"/>
        <v>0.19400000000000001</v>
      </c>
      <c r="AJ8" s="62"/>
      <c r="AK8" s="62"/>
      <c r="AL8" s="62">
        <f t="shared" si="5"/>
        <v>0.19400000000000001</v>
      </c>
      <c r="AM8" s="62"/>
      <c r="AN8" s="62">
        <f t="shared" si="5"/>
        <v>0.19400000000000001</v>
      </c>
      <c r="AO8" s="62">
        <f t="shared" si="5"/>
        <v>0.19400000000000001</v>
      </c>
      <c r="AP8" s="62">
        <f t="shared" si="5"/>
        <v>0.19400000000000001</v>
      </c>
      <c r="AQ8" s="62"/>
      <c r="AR8" s="62"/>
      <c r="AS8" s="62"/>
      <c r="AT8" s="62">
        <f t="shared" si="5"/>
        <v>0.19400000000000001</v>
      </c>
      <c r="AU8" s="62"/>
      <c r="AV8" s="62">
        <f t="shared" si="5"/>
        <v>0.19400000000000001</v>
      </c>
      <c r="AW8" s="62">
        <f t="shared" si="5"/>
        <v>0.19400000000000001</v>
      </c>
      <c r="AX8" s="62"/>
      <c r="AY8" s="62"/>
      <c r="AZ8" s="62">
        <f t="shared" si="5"/>
        <v>0.19400000000000001</v>
      </c>
      <c r="BA8" s="62">
        <f t="shared" si="5"/>
        <v>0.19400000000000001</v>
      </c>
      <c r="BB8" s="62">
        <f t="shared" si="5"/>
        <v>0.19400000000000001</v>
      </c>
      <c r="BC8" s="62">
        <f t="shared" si="5"/>
        <v>0.19400000000000001</v>
      </c>
      <c r="BD8" s="62">
        <f t="shared" si="5"/>
        <v>0.19400000000000001</v>
      </c>
      <c r="BE8" s="62">
        <f t="shared" si="5"/>
        <v>0.19400000000000001</v>
      </c>
      <c r="BF8" s="62">
        <f t="shared" si="5"/>
        <v>0.19400000000000001</v>
      </c>
      <c r="BG8" s="62">
        <f t="shared" si="5"/>
        <v>0.19400000000000001</v>
      </c>
      <c r="BH8" s="62"/>
      <c r="BI8" s="62"/>
      <c r="BJ8" s="62"/>
      <c r="BK8" s="62">
        <f t="shared" si="6"/>
        <v>0.19400000000000001</v>
      </c>
      <c r="BL8" s="62">
        <f t="shared" si="6"/>
        <v>0.19400000000000001</v>
      </c>
      <c r="BM8" s="62">
        <f t="shared" si="6"/>
        <v>0.19400000000000001</v>
      </c>
      <c r="BN8" s="62"/>
      <c r="BO8" s="62"/>
      <c r="BP8" s="62"/>
      <c r="BQ8" s="62">
        <f t="shared" si="6"/>
        <v>0.19400000000000001</v>
      </c>
      <c r="BR8" s="62"/>
      <c r="BS8" s="62"/>
      <c r="BT8" s="62">
        <f t="shared" si="6"/>
        <v>0.19400000000000001</v>
      </c>
      <c r="BU8" s="62"/>
      <c r="BV8" s="62">
        <f t="shared" si="6"/>
        <v>0.19400000000000001</v>
      </c>
      <c r="BW8" s="62">
        <f t="shared" si="6"/>
        <v>0.19400000000000001</v>
      </c>
      <c r="BX8" s="62">
        <f t="shared" si="6"/>
        <v>0.19400000000000001</v>
      </c>
      <c r="BY8" s="62">
        <f t="shared" si="6"/>
        <v>0.19400000000000001</v>
      </c>
      <c r="BZ8" s="62">
        <f t="shared" si="6"/>
        <v>0.19400000000000001</v>
      </c>
      <c r="CA8" s="62">
        <f t="shared" si="6"/>
        <v>0.19400000000000001</v>
      </c>
      <c r="CB8" s="62"/>
      <c r="CC8" s="62">
        <f t="shared" si="8"/>
        <v>0.19400000000000001</v>
      </c>
      <c r="CD8" s="62">
        <f t="shared" si="8"/>
        <v>0.19400000000000001</v>
      </c>
      <c r="CE8" s="62">
        <f t="shared" si="8"/>
        <v>0.19400000000000001</v>
      </c>
      <c r="CF8" s="62"/>
      <c r="CG8" s="62">
        <f t="shared" si="7"/>
        <v>0.19400000000000001</v>
      </c>
      <c r="CH8" s="62">
        <f t="shared" si="8"/>
        <v>0.19400000000000001</v>
      </c>
      <c r="CI8" s="62"/>
      <c r="CJ8" s="62">
        <f t="shared" si="8"/>
        <v>0.19400000000000001</v>
      </c>
      <c r="CK8" s="62">
        <f t="shared" si="8"/>
        <v>0.19400000000000001</v>
      </c>
      <c r="CL8" s="62"/>
    </row>
    <row r="9" spans="1:90" x14ac:dyDescent="0.3">
      <c r="A9" s="52" t="str">
        <f>HABITATS!A8</f>
        <v>B6</v>
      </c>
      <c r="B9" s="79">
        <f>HABITATS!B92</f>
        <v>3.0760000000000001</v>
      </c>
      <c r="C9" s="62"/>
      <c r="D9" s="62"/>
      <c r="E9" s="62">
        <f t="shared" si="0"/>
        <v>3.0760000000000001</v>
      </c>
      <c r="F9" s="62"/>
      <c r="G9" s="62">
        <f t="shared" si="0"/>
        <v>3.0760000000000001</v>
      </c>
      <c r="H9" s="62"/>
      <c r="I9" s="62"/>
      <c r="J9" s="62"/>
      <c r="K9" s="62"/>
      <c r="L9" s="62">
        <f t="shared" si="1"/>
        <v>3.0760000000000001</v>
      </c>
      <c r="M9" s="62"/>
      <c r="N9" s="62">
        <f t="shared" si="1"/>
        <v>3.0760000000000001</v>
      </c>
      <c r="O9" s="62">
        <f t="shared" si="1"/>
        <v>3.0760000000000001</v>
      </c>
      <c r="P9" s="62"/>
      <c r="Q9" s="62"/>
      <c r="R9" s="62"/>
      <c r="S9" s="62"/>
      <c r="T9" s="62"/>
      <c r="U9" s="62"/>
      <c r="V9" s="62"/>
      <c r="W9" s="62">
        <f t="shared" si="5"/>
        <v>3.0760000000000001</v>
      </c>
      <c r="X9" s="62"/>
      <c r="Y9" s="62">
        <f t="shared" si="5"/>
        <v>3.0760000000000001</v>
      </c>
      <c r="Z9" s="62">
        <f t="shared" si="5"/>
        <v>3.0760000000000001</v>
      </c>
      <c r="AA9" s="62"/>
      <c r="AB9" s="62">
        <f t="shared" si="5"/>
        <v>3.0760000000000001</v>
      </c>
      <c r="AC9" s="62"/>
      <c r="AD9" s="62"/>
      <c r="AE9" s="62">
        <f t="shared" si="5"/>
        <v>3.0760000000000001</v>
      </c>
      <c r="AF9" s="62">
        <f t="shared" si="5"/>
        <v>3.0760000000000001</v>
      </c>
      <c r="AG9" s="62"/>
      <c r="AH9" s="62"/>
      <c r="AI9" s="62">
        <f t="shared" si="5"/>
        <v>3.0760000000000001</v>
      </c>
      <c r="AJ9" s="62"/>
      <c r="AK9" s="62"/>
      <c r="AL9" s="62">
        <f t="shared" si="5"/>
        <v>3.0760000000000001</v>
      </c>
      <c r="AM9" s="62"/>
      <c r="AN9" s="62">
        <f t="shared" si="5"/>
        <v>3.0760000000000001</v>
      </c>
      <c r="AO9" s="62">
        <f t="shared" si="5"/>
        <v>3.0760000000000001</v>
      </c>
      <c r="AP9" s="62">
        <f t="shared" si="5"/>
        <v>3.0760000000000001</v>
      </c>
      <c r="AQ9" s="62"/>
      <c r="AR9" s="62"/>
      <c r="AS9" s="62"/>
      <c r="AT9" s="62">
        <f t="shared" si="5"/>
        <v>3.0760000000000001</v>
      </c>
      <c r="AU9" s="62"/>
      <c r="AV9" s="62"/>
      <c r="AW9" s="62">
        <f t="shared" si="5"/>
        <v>3.0760000000000001</v>
      </c>
      <c r="AX9" s="62"/>
      <c r="AY9" s="62"/>
      <c r="AZ9" s="62">
        <f t="shared" si="5"/>
        <v>3.0760000000000001</v>
      </c>
      <c r="BA9" s="62">
        <f t="shared" si="5"/>
        <v>3.0760000000000001</v>
      </c>
      <c r="BB9" s="62">
        <f t="shared" si="5"/>
        <v>3.0760000000000001</v>
      </c>
      <c r="BC9" s="62">
        <f t="shared" si="5"/>
        <v>3.0760000000000001</v>
      </c>
      <c r="BD9" s="62">
        <f t="shared" si="5"/>
        <v>3.0760000000000001</v>
      </c>
      <c r="BE9" s="62">
        <f t="shared" si="5"/>
        <v>3.0760000000000001</v>
      </c>
      <c r="BF9" s="62">
        <f t="shared" si="5"/>
        <v>3.0760000000000001</v>
      </c>
      <c r="BG9" s="62">
        <f t="shared" si="5"/>
        <v>3.0760000000000001</v>
      </c>
      <c r="BH9" s="62"/>
      <c r="BI9" s="62">
        <f t="shared" si="6"/>
        <v>3.0760000000000001</v>
      </c>
      <c r="BJ9" s="62"/>
      <c r="BK9" s="62">
        <f t="shared" si="6"/>
        <v>3.0760000000000001</v>
      </c>
      <c r="BL9" s="62">
        <f t="shared" si="6"/>
        <v>3.0760000000000001</v>
      </c>
      <c r="BM9" s="62">
        <f t="shared" si="6"/>
        <v>3.0760000000000001</v>
      </c>
      <c r="BN9" s="62"/>
      <c r="BO9" s="62"/>
      <c r="BP9" s="62"/>
      <c r="BQ9" s="62">
        <f t="shared" si="6"/>
        <v>3.0760000000000001</v>
      </c>
      <c r="BR9" s="62"/>
      <c r="BS9" s="62"/>
      <c r="BT9" s="62">
        <f t="shared" si="6"/>
        <v>3.0760000000000001</v>
      </c>
      <c r="BU9" s="62"/>
      <c r="BV9" s="62">
        <f t="shared" si="6"/>
        <v>3.0760000000000001</v>
      </c>
      <c r="BW9" s="62">
        <f t="shared" si="6"/>
        <v>3.0760000000000001</v>
      </c>
      <c r="BX9" s="62">
        <f t="shared" si="6"/>
        <v>3.0760000000000001</v>
      </c>
      <c r="BY9" s="62">
        <f t="shared" si="6"/>
        <v>3.0760000000000001</v>
      </c>
      <c r="BZ9" s="62">
        <f t="shared" si="6"/>
        <v>3.0760000000000001</v>
      </c>
      <c r="CA9" s="62"/>
      <c r="CB9" s="62"/>
      <c r="CC9" s="62">
        <f t="shared" si="8"/>
        <v>3.0760000000000001</v>
      </c>
      <c r="CD9" s="62">
        <f t="shared" si="8"/>
        <v>3.0760000000000001</v>
      </c>
      <c r="CE9" s="62">
        <f t="shared" si="8"/>
        <v>3.0760000000000001</v>
      </c>
      <c r="CF9" s="62"/>
      <c r="CG9" s="62">
        <f t="shared" si="7"/>
        <v>3.0760000000000001</v>
      </c>
      <c r="CH9" s="62">
        <f t="shared" si="8"/>
        <v>3.0760000000000001</v>
      </c>
      <c r="CI9" s="62"/>
      <c r="CJ9" s="62">
        <f t="shared" si="8"/>
        <v>3.0760000000000001</v>
      </c>
      <c r="CK9" s="62">
        <f t="shared" si="8"/>
        <v>3.0760000000000001</v>
      </c>
      <c r="CL9" s="62"/>
    </row>
    <row r="10" spans="1:90" x14ac:dyDescent="0.3">
      <c r="A10" s="52" t="str">
        <f>HABITATS!A9</f>
        <v>C3.1</v>
      </c>
      <c r="B10" s="79">
        <f>HABITATS!B93</f>
        <v>1.6230000000000002</v>
      </c>
      <c r="C10" s="62"/>
      <c r="D10" s="62"/>
      <c r="E10" s="62">
        <f t="shared" si="0"/>
        <v>1.6230000000000002</v>
      </c>
      <c r="F10" s="62"/>
      <c r="G10" s="62"/>
      <c r="H10" s="62"/>
      <c r="I10" s="62"/>
      <c r="J10" s="62"/>
      <c r="K10" s="62"/>
      <c r="L10" s="62"/>
      <c r="M10" s="62"/>
      <c r="N10" s="62">
        <f t="shared" si="1"/>
        <v>1.6230000000000002</v>
      </c>
      <c r="O10" s="62">
        <f t="shared" si="1"/>
        <v>1.6230000000000002</v>
      </c>
      <c r="P10" s="62"/>
      <c r="Q10" s="62"/>
      <c r="R10" s="62"/>
      <c r="S10" s="62"/>
      <c r="T10" s="62"/>
      <c r="U10" s="62"/>
      <c r="V10" s="62"/>
      <c r="W10" s="62"/>
      <c r="X10" s="62"/>
      <c r="Y10" s="62"/>
      <c r="Z10" s="62"/>
      <c r="AA10" s="62"/>
      <c r="AB10" s="62"/>
      <c r="AC10" s="62"/>
      <c r="AD10" s="62"/>
      <c r="AE10" s="62"/>
      <c r="AF10" s="62">
        <f t="shared" si="5"/>
        <v>1.6230000000000002</v>
      </c>
      <c r="AG10" s="62"/>
      <c r="AH10" s="62"/>
      <c r="AI10" s="62"/>
      <c r="AJ10" s="62"/>
      <c r="AK10" s="62"/>
      <c r="AL10" s="62"/>
      <c r="AM10" s="62"/>
      <c r="AN10" s="62"/>
      <c r="AO10" s="62"/>
      <c r="AP10" s="62"/>
      <c r="AQ10" s="62"/>
      <c r="AR10" s="62"/>
      <c r="AS10" s="62"/>
      <c r="AT10" s="62"/>
      <c r="AU10" s="62"/>
      <c r="AV10" s="62"/>
      <c r="AW10" s="62"/>
      <c r="AX10" s="62"/>
      <c r="AY10" s="62"/>
      <c r="AZ10" s="62"/>
      <c r="BA10" s="62">
        <f t="shared" si="5"/>
        <v>1.6230000000000002</v>
      </c>
      <c r="BB10" s="62">
        <f t="shared" si="5"/>
        <v>1.6230000000000002</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HABITATS!B94</f>
        <v>2.9369999999999998</v>
      </c>
      <c r="C11" s="62"/>
      <c r="D11" s="62"/>
      <c r="E11" s="62">
        <f t="shared" si="0"/>
        <v>2.9369999999999998</v>
      </c>
      <c r="F11" s="62">
        <f t="shared" si="0"/>
        <v>2.9369999999999998</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2.9369999999999998</v>
      </c>
      <c r="BA11" s="62"/>
      <c r="BB11" s="62"/>
      <c r="BC11" s="62">
        <f t="shared" si="9"/>
        <v>2.9369999999999998</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7"/>
        <v>2.9369999999999998</v>
      </c>
      <c r="CH11" s="62"/>
      <c r="CI11" s="62">
        <f t="shared" si="8"/>
        <v>2.9369999999999998</v>
      </c>
      <c r="CJ11" s="62">
        <f t="shared" si="8"/>
        <v>2.9369999999999998</v>
      </c>
      <c r="CK11" s="62">
        <f t="shared" si="8"/>
        <v>2.9369999999999998</v>
      </c>
      <c r="CL11" s="62"/>
    </row>
    <row r="12" spans="1:90" x14ac:dyDescent="0.3">
      <c r="A12" s="52" t="str">
        <f>HABITATS!A11</f>
        <v>I2.1</v>
      </c>
      <c r="B12" s="79">
        <f>HABITATS!B95</f>
        <v>36.811999999999998</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36.811999999999998</v>
      </c>
      <c r="BD12" s="62"/>
      <c r="BE12" s="62"/>
      <c r="BF12" s="62"/>
      <c r="BG12" s="62"/>
      <c r="BH12" s="62">
        <f t="shared" si="9"/>
        <v>36.811999999999998</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HABITATS!B96</f>
        <v>47.475000000000001</v>
      </c>
      <c r="C13" s="62"/>
      <c r="D13" s="62"/>
      <c r="E13" s="62">
        <f t="shared" ref="E13:J17" si="10">$B13</f>
        <v>47.475000000000001</v>
      </c>
      <c r="F13" s="62"/>
      <c r="G13" s="62"/>
      <c r="H13" s="62"/>
      <c r="I13" s="62"/>
      <c r="J13" s="62"/>
      <c r="K13" s="62"/>
      <c r="L13" s="62">
        <f t="shared" ref="L13:BG13" si="11">$B13</f>
        <v>47.475000000000001</v>
      </c>
      <c r="M13" s="62"/>
      <c r="N13" s="62">
        <f t="shared" si="11"/>
        <v>47.475000000000001</v>
      </c>
      <c r="O13" s="62">
        <f t="shared" si="11"/>
        <v>47.475000000000001</v>
      </c>
      <c r="P13" s="62"/>
      <c r="Q13" s="62"/>
      <c r="R13" s="62"/>
      <c r="S13" s="62"/>
      <c r="T13" s="62"/>
      <c r="U13" s="62">
        <f t="shared" si="11"/>
        <v>47.475000000000001</v>
      </c>
      <c r="V13" s="62"/>
      <c r="W13" s="62">
        <f t="shared" si="11"/>
        <v>47.475000000000001</v>
      </c>
      <c r="X13" s="62">
        <f t="shared" si="11"/>
        <v>47.475000000000001</v>
      </c>
      <c r="Y13" s="62">
        <f t="shared" si="11"/>
        <v>47.475000000000001</v>
      </c>
      <c r="Z13" s="62">
        <f t="shared" si="11"/>
        <v>47.475000000000001</v>
      </c>
      <c r="AA13" s="62"/>
      <c r="AB13" s="62">
        <f>($B13)/100*3</f>
        <v>1.42425</v>
      </c>
      <c r="AC13" s="62">
        <f t="shared" si="11"/>
        <v>47.475000000000001</v>
      </c>
      <c r="AD13" s="62"/>
      <c r="AE13" s="62">
        <f t="shared" si="11"/>
        <v>47.475000000000001</v>
      </c>
      <c r="AF13" s="62">
        <f t="shared" si="11"/>
        <v>47.475000000000001</v>
      </c>
      <c r="AG13" s="62"/>
      <c r="AH13" s="62">
        <f>($B13)/100*3</f>
        <v>1.42425</v>
      </c>
      <c r="AI13" s="62">
        <f t="shared" si="11"/>
        <v>47.475000000000001</v>
      </c>
      <c r="AJ13" s="62"/>
      <c r="AK13" s="62"/>
      <c r="AL13" s="62"/>
      <c r="AM13" s="62"/>
      <c r="AN13" s="62"/>
      <c r="AO13" s="62">
        <f t="shared" si="11"/>
        <v>47.475000000000001</v>
      </c>
      <c r="AP13" s="62">
        <f t="shared" si="11"/>
        <v>47.475000000000001</v>
      </c>
      <c r="AQ13" s="62"/>
      <c r="AR13" s="62">
        <f t="shared" si="11"/>
        <v>47.475000000000001</v>
      </c>
      <c r="AS13" s="62"/>
      <c r="AT13" s="62">
        <f t="shared" si="11"/>
        <v>47.475000000000001</v>
      </c>
      <c r="AU13" s="62"/>
      <c r="AV13" s="62">
        <f t="shared" si="11"/>
        <v>47.475000000000001</v>
      </c>
      <c r="AW13" s="62">
        <f t="shared" si="11"/>
        <v>47.475000000000001</v>
      </c>
      <c r="AX13" s="62"/>
      <c r="AY13" s="62"/>
      <c r="AZ13" s="62">
        <f t="shared" si="11"/>
        <v>47.475000000000001</v>
      </c>
      <c r="BA13" s="62">
        <f t="shared" si="11"/>
        <v>47.475000000000001</v>
      </c>
      <c r="BB13" s="62">
        <f t="shared" si="11"/>
        <v>47.475000000000001</v>
      </c>
      <c r="BC13" s="62"/>
      <c r="BD13" s="62">
        <f t="shared" si="11"/>
        <v>47.475000000000001</v>
      </c>
      <c r="BE13" s="62">
        <f t="shared" si="11"/>
        <v>47.475000000000001</v>
      </c>
      <c r="BF13" s="62">
        <f t="shared" si="11"/>
        <v>47.475000000000001</v>
      </c>
      <c r="BG13" s="62">
        <f t="shared" si="11"/>
        <v>47.475000000000001</v>
      </c>
      <c r="BH13" s="62"/>
      <c r="BI13" s="62"/>
      <c r="BJ13" s="62"/>
      <c r="BK13" s="62"/>
      <c r="BL13" s="62">
        <f t="shared" ref="BL13:CL19" si="12">$B13</f>
        <v>47.475000000000001</v>
      </c>
      <c r="BM13" s="62">
        <f t="shared" si="12"/>
        <v>47.475000000000001</v>
      </c>
      <c r="BN13" s="62"/>
      <c r="BO13" s="62"/>
      <c r="BP13" s="62">
        <f t="shared" si="12"/>
        <v>47.475000000000001</v>
      </c>
      <c r="BQ13" s="62">
        <f t="shared" si="12"/>
        <v>47.475000000000001</v>
      </c>
      <c r="BR13" s="62"/>
      <c r="BS13" s="62"/>
      <c r="BT13" s="62">
        <f t="shared" si="12"/>
        <v>47.475000000000001</v>
      </c>
      <c r="BU13" s="62"/>
      <c r="BV13" s="62">
        <f t="shared" si="12"/>
        <v>47.475000000000001</v>
      </c>
      <c r="BW13" s="62">
        <f t="shared" si="12"/>
        <v>47.475000000000001</v>
      </c>
      <c r="BX13" s="62">
        <f t="shared" si="12"/>
        <v>47.475000000000001</v>
      </c>
      <c r="BY13" s="62">
        <f t="shared" si="12"/>
        <v>47.475000000000001</v>
      </c>
      <c r="BZ13" s="62"/>
      <c r="CA13" s="62"/>
      <c r="CB13" s="62"/>
      <c r="CC13" s="62"/>
      <c r="CD13" s="62"/>
      <c r="CE13" s="62"/>
      <c r="CF13" s="62"/>
      <c r="CG13" s="62">
        <f t="shared" ref="CG13" si="13">$B13</f>
        <v>47.475000000000001</v>
      </c>
      <c r="CH13" s="62"/>
      <c r="CI13" s="62"/>
      <c r="CJ13" s="62">
        <f t="shared" si="12"/>
        <v>47.475000000000001</v>
      </c>
      <c r="CK13" s="62">
        <f t="shared" si="12"/>
        <v>47.475000000000001</v>
      </c>
      <c r="CL13" s="62"/>
    </row>
    <row r="14" spans="1:90" x14ac:dyDescent="0.3">
      <c r="A14" s="52" t="str">
        <f>HABITATS!A13</f>
        <v>J1.3</v>
      </c>
      <c r="B14" s="79">
        <f>HABITATS!B97</f>
        <v>4.4000000000000004</v>
      </c>
      <c r="C14" s="62"/>
      <c r="D14" s="62"/>
      <c r="E14" s="62">
        <f t="shared" si="10"/>
        <v>4.4000000000000004</v>
      </c>
      <c r="F14" s="62"/>
      <c r="G14" s="62"/>
      <c r="H14" s="62"/>
      <c r="I14" s="62"/>
      <c r="J14" s="62"/>
      <c r="K14" s="62">
        <f t="shared" ref="K14:BH17" si="14">$B14</f>
        <v>4.4000000000000004</v>
      </c>
      <c r="L14" s="62">
        <f t="shared" si="14"/>
        <v>4.4000000000000004</v>
      </c>
      <c r="M14" s="62">
        <f t="shared" si="14"/>
        <v>4.4000000000000004</v>
      </c>
      <c r="N14" s="62">
        <f t="shared" si="14"/>
        <v>4.4000000000000004</v>
      </c>
      <c r="O14" s="62">
        <f t="shared" si="14"/>
        <v>4.4000000000000004</v>
      </c>
      <c r="P14" s="62"/>
      <c r="Q14" s="62"/>
      <c r="R14" s="62">
        <f t="shared" si="14"/>
        <v>4.4000000000000004</v>
      </c>
      <c r="S14" s="62">
        <f t="shared" si="14"/>
        <v>4.4000000000000004</v>
      </c>
      <c r="T14" s="62">
        <f t="shared" si="14"/>
        <v>4.4000000000000004</v>
      </c>
      <c r="U14" s="62">
        <f t="shared" si="14"/>
        <v>4.4000000000000004</v>
      </c>
      <c r="V14" s="62">
        <f t="shared" si="14"/>
        <v>4.4000000000000004</v>
      </c>
      <c r="W14" s="62">
        <f t="shared" si="14"/>
        <v>4.4000000000000004</v>
      </c>
      <c r="X14" s="62">
        <f t="shared" si="14"/>
        <v>4.4000000000000004</v>
      </c>
      <c r="Y14" s="62">
        <f t="shared" si="14"/>
        <v>4.4000000000000004</v>
      </c>
      <c r="Z14" s="62">
        <f t="shared" si="14"/>
        <v>4.4000000000000004</v>
      </c>
      <c r="AA14" s="62"/>
      <c r="AB14" s="62">
        <f t="shared" si="14"/>
        <v>4.4000000000000004</v>
      </c>
      <c r="AC14" s="62">
        <f t="shared" si="14"/>
        <v>4.4000000000000004</v>
      </c>
      <c r="AD14" s="62"/>
      <c r="AE14" s="62">
        <f t="shared" si="14"/>
        <v>4.4000000000000004</v>
      </c>
      <c r="AF14" s="62">
        <f t="shared" si="14"/>
        <v>4.4000000000000004</v>
      </c>
      <c r="AG14" s="62"/>
      <c r="AH14" s="62">
        <f t="shared" si="14"/>
        <v>4.4000000000000004</v>
      </c>
      <c r="AI14" s="62">
        <f t="shared" si="14"/>
        <v>4.4000000000000004</v>
      </c>
      <c r="AJ14" s="62"/>
      <c r="AK14" s="62">
        <f t="shared" si="14"/>
        <v>4.4000000000000004</v>
      </c>
      <c r="AL14" s="62">
        <f t="shared" si="14"/>
        <v>4.4000000000000004</v>
      </c>
      <c r="AM14" s="62">
        <f t="shared" si="14"/>
        <v>4.4000000000000004</v>
      </c>
      <c r="AN14" s="62"/>
      <c r="AO14" s="62">
        <f t="shared" si="14"/>
        <v>4.4000000000000004</v>
      </c>
      <c r="AP14" s="62">
        <f t="shared" si="14"/>
        <v>4.4000000000000004</v>
      </c>
      <c r="AQ14" s="62">
        <f t="shared" si="14"/>
        <v>4.4000000000000004</v>
      </c>
      <c r="AR14" s="62">
        <f t="shared" si="14"/>
        <v>4.4000000000000004</v>
      </c>
      <c r="AS14" s="62">
        <f t="shared" si="14"/>
        <v>4.4000000000000004</v>
      </c>
      <c r="AT14" s="62">
        <f t="shared" si="14"/>
        <v>4.4000000000000004</v>
      </c>
      <c r="AU14" s="62">
        <f t="shared" si="14"/>
        <v>4.4000000000000004</v>
      </c>
      <c r="AV14" s="62">
        <f t="shared" si="14"/>
        <v>4.4000000000000004</v>
      </c>
      <c r="AW14" s="62">
        <f t="shared" si="14"/>
        <v>4.4000000000000004</v>
      </c>
      <c r="AX14" s="62">
        <f t="shared" si="14"/>
        <v>4.4000000000000004</v>
      </c>
      <c r="AY14" s="62">
        <f t="shared" si="14"/>
        <v>4.4000000000000004</v>
      </c>
      <c r="AZ14" s="62">
        <f t="shared" si="14"/>
        <v>4.4000000000000004</v>
      </c>
      <c r="BA14" s="62">
        <f t="shared" si="14"/>
        <v>4.4000000000000004</v>
      </c>
      <c r="BB14" s="62">
        <f t="shared" si="14"/>
        <v>4.4000000000000004</v>
      </c>
      <c r="BC14" s="62">
        <f t="shared" si="14"/>
        <v>4.4000000000000004</v>
      </c>
      <c r="BD14" s="62"/>
      <c r="BE14" s="62"/>
      <c r="BF14" s="62"/>
      <c r="BG14" s="62"/>
      <c r="BH14" s="62">
        <f t="shared" si="14"/>
        <v>4.4000000000000004</v>
      </c>
      <c r="BI14" s="62"/>
      <c r="BJ14" s="62"/>
      <c r="BK14" s="62"/>
      <c r="BL14" s="62"/>
      <c r="BM14" s="62"/>
      <c r="BN14" s="62"/>
      <c r="BO14" s="62"/>
      <c r="BP14" s="62"/>
      <c r="BQ14" s="62"/>
      <c r="BR14" s="62"/>
      <c r="BS14" s="62"/>
      <c r="BT14" s="62"/>
      <c r="BU14" s="62"/>
      <c r="BV14" s="62"/>
      <c r="BW14" s="62">
        <f t="shared" si="12"/>
        <v>4.4000000000000004</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HABITATS!B98</f>
        <v>0.21</v>
      </c>
      <c r="C15" s="62">
        <f t="shared" ref="C15:C17" si="15">$B15</f>
        <v>0.21</v>
      </c>
      <c r="D15" s="62"/>
      <c r="E15" s="62">
        <f t="shared" si="10"/>
        <v>0.21</v>
      </c>
      <c r="F15" s="62"/>
      <c r="G15" s="62"/>
      <c r="H15" s="62">
        <f t="shared" si="10"/>
        <v>0.21</v>
      </c>
      <c r="I15" s="62">
        <f t="shared" si="10"/>
        <v>0.21</v>
      </c>
      <c r="J15" s="62">
        <f t="shared" si="10"/>
        <v>0.21</v>
      </c>
      <c r="K15" s="62"/>
      <c r="L15" s="62">
        <f t="shared" si="14"/>
        <v>0.21</v>
      </c>
      <c r="M15" s="62"/>
      <c r="N15" s="62"/>
      <c r="O15" s="62">
        <f t="shared" si="14"/>
        <v>0.21</v>
      </c>
      <c r="P15" s="62"/>
      <c r="Q15" s="62"/>
      <c r="R15" s="62">
        <f t="shared" si="14"/>
        <v>0.21</v>
      </c>
      <c r="S15" s="62">
        <f t="shared" si="14"/>
        <v>0.21</v>
      </c>
      <c r="T15" s="62">
        <f t="shared" si="14"/>
        <v>0.21</v>
      </c>
      <c r="U15" s="62">
        <f t="shared" si="14"/>
        <v>0.21</v>
      </c>
      <c r="V15" s="62">
        <f t="shared" si="14"/>
        <v>0.21</v>
      </c>
      <c r="W15" s="62"/>
      <c r="X15" s="62">
        <f t="shared" si="14"/>
        <v>0.21</v>
      </c>
      <c r="Y15" s="62">
        <f t="shared" si="14"/>
        <v>0.21</v>
      </c>
      <c r="Z15" s="62"/>
      <c r="AA15" s="62"/>
      <c r="AB15" s="62"/>
      <c r="AC15" s="62">
        <f t="shared" si="14"/>
        <v>0.21</v>
      </c>
      <c r="AD15" s="62"/>
      <c r="AE15" s="62">
        <f t="shared" si="14"/>
        <v>0.21</v>
      </c>
      <c r="AF15" s="62">
        <f t="shared" si="14"/>
        <v>0.21</v>
      </c>
      <c r="AG15" s="62"/>
      <c r="AH15" s="62"/>
      <c r="AI15" s="62"/>
      <c r="AJ15" s="62"/>
      <c r="AK15" s="62"/>
      <c r="AL15" s="62"/>
      <c r="AM15" s="62">
        <f t="shared" si="14"/>
        <v>0.21</v>
      </c>
      <c r="AN15" s="62"/>
      <c r="AO15" s="62">
        <f t="shared" si="14"/>
        <v>0.21</v>
      </c>
      <c r="AP15" s="62">
        <f t="shared" si="14"/>
        <v>0.21</v>
      </c>
      <c r="AQ15" s="62">
        <f t="shared" si="14"/>
        <v>0.21</v>
      </c>
      <c r="AR15" s="62"/>
      <c r="AS15" s="62">
        <f t="shared" si="14"/>
        <v>0.21</v>
      </c>
      <c r="AT15" s="62">
        <f t="shared" si="14"/>
        <v>0.21</v>
      </c>
      <c r="AU15" s="62"/>
      <c r="AV15" s="62">
        <f t="shared" si="14"/>
        <v>0.21</v>
      </c>
      <c r="AW15" s="62"/>
      <c r="AX15" s="62"/>
      <c r="AY15" s="62"/>
      <c r="AZ15" s="62">
        <f t="shared" si="14"/>
        <v>0.21</v>
      </c>
      <c r="BA15" s="62"/>
      <c r="BB15" s="62"/>
      <c r="BC15" s="62">
        <f t="shared" si="14"/>
        <v>0.21</v>
      </c>
      <c r="BD15" s="62">
        <f t="shared" si="14"/>
        <v>0.21</v>
      </c>
      <c r="BE15" s="62"/>
      <c r="BF15" s="62"/>
      <c r="BG15" s="62"/>
      <c r="BH15" s="62"/>
      <c r="BI15" s="62"/>
      <c r="BJ15" s="62"/>
      <c r="BK15" s="62"/>
      <c r="BL15" s="62"/>
      <c r="BM15" s="62"/>
      <c r="BN15" s="62">
        <f t="shared" si="12"/>
        <v>0.21</v>
      </c>
      <c r="BO15" s="62"/>
      <c r="BP15" s="62">
        <f t="shared" si="12"/>
        <v>0.21</v>
      </c>
      <c r="BQ15" s="62">
        <f t="shared" si="12"/>
        <v>0.21</v>
      </c>
      <c r="BR15" s="62">
        <f t="shared" si="12"/>
        <v>0.21</v>
      </c>
      <c r="BS15" s="62">
        <f t="shared" si="12"/>
        <v>0.21</v>
      </c>
      <c r="BT15" s="62">
        <f t="shared" si="12"/>
        <v>0.21</v>
      </c>
      <c r="BU15" s="62"/>
      <c r="BV15" s="62"/>
      <c r="BW15" s="62">
        <f t="shared" si="12"/>
        <v>0.21</v>
      </c>
      <c r="BX15" s="62">
        <f t="shared" si="12"/>
        <v>0.21</v>
      </c>
      <c r="BY15" s="62">
        <f t="shared" si="12"/>
        <v>0.21</v>
      </c>
      <c r="BZ15" s="62">
        <f t="shared" si="12"/>
        <v>0.21</v>
      </c>
      <c r="CA15" s="62">
        <f t="shared" si="12"/>
        <v>0.21</v>
      </c>
      <c r="CB15" s="62">
        <f t="shared" si="12"/>
        <v>0.21</v>
      </c>
      <c r="CC15" s="62">
        <f t="shared" si="12"/>
        <v>0.21</v>
      </c>
      <c r="CD15" s="62"/>
      <c r="CE15" s="62"/>
      <c r="CF15" s="62"/>
      <c r="CG15" s="62"/>
      <c r="CH15" s="62"/>
      <c r="CI15" s="62"/>
      <c r="CJ15" s="62">
        <f t="shared" si="12"/>
        <v>0.21</v>
      </c>
      <c r="CK15" s="62">
        <f t="shared" si="12"/>
        <v>0.21</v>
      </c>
      <c r="CL15" s="62">
        <f t="shared" si="12"/>
        <v>0.21</v>
      </c>
    </row>
    <row r="16" spans="1:90" x14ac:dyDescent="0.3">
      <c r="A16" s="52" t="str">
        <f>HABITATS!A15</f>
        <v>J2.2</v>
      </c>
      <c r="B16" s="79">
        <f>HABITATS!B99</f>
        <v>0.13100000000000001</v>
      </c>
      <c r="C16" s="62">
        <f t="shared" si="15"/>
        <v>0.13100000000000001</v>
      </c>
      <c r="D16" s="62">
        <v>2.9000000000000005E-2</v>
      </c>
      <c r="E16" s="62">
        <f t="shared" si="10"/>
        <v>0.13100000000000001</v>
      </c>
      <c r="F16" s="62"/>
      <c r="G16" s="62"/>
      <c r="H16" s="62">
        <f t="shared" si="10"/>
        <v>0.13100000000000001</v>
      </c>
      <c r="I16" s="62">
        <f t="shared" si="10"/>
        <v>0.13100000000000001</v>
      </c>
      <c r="J16" s="62">
        <f t="shared" si="10"/>
        <v>0.13100000000000001</v>
      </c>
      <c r="K16" s="62"/>
      <c r="L16" s="62">
        <f t="shared" si="14"/>
        <v>0.13100000000000001</v>
      </c>
      <c r="M16" s="62"/>
      <c r="N16" s="62"/>
      <c r="O16" s="62">
        <f t="shared" si="14"/>
        <v>0.13100000000000001</v>
      </c>
      <c r="P16" s="62"/>
      <c r="Q16" s="62"/>
      <c r="R16" s="62">
        <f t="shared" si="14"/>
        <v>0.13100000000000001</v>
      </c>
      <c r="S16" s="62">
        <f t="shared" si="14"/>
        <v>0.13100000000000001</v>
      </c>
      <c r="T16" s="62">
        <f t="shared" si="14"/>
        <v>0.13100000000000001</v>
      </c>
      <c r="U16" s="62">
        <f t="shared" si="14"/>
        <v>0.13100000000000001</v>
      </c>
      <c r="V16" s="62">
        <f t="shared" si="14"/>
        <v>0.13100000000000001</v>
      </c>
      <c r="W16" s="62"/>
      <c r="X16" s="62">
        <f t="shared" si="14"/>
        <v>0.13100000000000001</v>
      </c>
      <c r="Y16" s="62">
        <f t="shared" si="14"/>
        <v>0.13100000000000001</v>
      </c>
      <c r="Z16" s="62"/>
      <c r="AA16" s="62"/>
      <c r="AB16" s="62"/>
      <c r="AC16" s="62">
        <f t="shared" si="14"/>
        <v>0.13100000000000001</v>
      </c>
      <c r="AD16" s="62"/>
      <c r="AE16" s="62">
        <f t="shared" si="14"/>
        <v>0.13100000000000001</v>
      </c>
      <c r="AF16" s="62">
        <f t="shared" si="14"/>
        <v>0.13100000000000001</v>
      </c>
      <c r="AG16" s="62"/>
      <c r="AH16" s="62"/>
      <c r="AI16" s="62"/>
      <c r="AJ16" s="62"/>
      <c r="AK16" s="62"/>
      <c r="AL16" s="62"/>
      <c r="AM16" s="62">
        <f t="shared" si="14"/>
        <v>0.13100000000000001</v>
      </c>
      <c r="AN16" s="62"/>
      <c r="AO16" s="62">
        <f t="shared" si="14"/>
        <v>0.13100000000000001</v>
      </c>
      <c r="AP16" s="62">
        <f t="shared" si="14"/>
        <v>0.13100000000000001</v>
      </c>
      <c r="AQ16" s="62">
        <f t="shared" si="14"/>
        <v>0.13100000000000001</v>
      </c>
      <c r="AR16" s="62"/>
      <c r="AS16" s="62">
        <f t="shared" si="14"/>
        <v>0.13100000000000001</v>
      </c>
      <c r="AT16" s="62">
        <f t="shared" si="14"/>
        <v>0.13100000000000001</v>
      </c>
      <c r="AU16" s="62"/>
      <c r="AV16" s="62">
        <f t="shared" si="14"/>
        <v>0.13100000000000001</v>
      </c>
      <c r="AW16" s="62"/>
      <c r="AX16" s="62"/>
      <c r="AY16" s="62"/>
      <c r="AZ16" s="62">
        <f t="shared" si="14"/>
        <v>0.13100000000000001</v>
      </c>
      <c r="BA16" s="62"/>
      <c r="BB16" s="62"/>
      <c r="BC16" s="62">
        <f t="shared" si="14"/>
        <v>0.13100000000000001</v>
      </c>
      <c r="BD16" s="62">
        <f t="shared" si="14"/>
        <v>0.13100000000000001</v>
      </c>
      <c r="BE16" s="62"/>
      <c r="BF16" s="62"/>
      <c r="BG16" s="62"/>
      <c r="BH16" s="62"/>
      <c r="BI16" s="62"/>
      <c r="BJ16" s="62"/>
      <c r="BK16" s="62"/>
      <c r="BL16" s="62"/>
      <c r="BM16" s="62"/>
      <c r="BN16" s="62">
        <f t="shared" si="12"/>
        <v>0.13100000000000001</v>
      </c>
      <c r="BO16" s="62"/>
      <c r="BP16" s="62">
        <f t="shared" si="12"/>
        <v>0.13100000000000001</v>
      </c>
      <c r="BQ16" s="62">
        <f t="shared" si="12"/>
        <v>0.13100000000000001</v>
      </c>
      <c r="BR16" s="62">
        <f t="shared" si="12"/>
        <v>0.13100000000000001</v>
      </c>
      <c r="BS16" s="62">
        <f t="shared" si="12"/>
        <v>0.13100000000000001</v>
      </c>
      <c r="BT16" s="62">
        <f t="shared" si="12"/>
        <v>0.13100000000000001</v>
      </c>
      <c r="BU16" s="62"/>
      <c r="BV16" s="62"/>
      <c r="BW16" s="62">
        <f t="shared" si="12"/>
        <v>0.13100000000000001</v>
      </c>
      <c r="BX16" s="62"/>
      <c r="BY16" s="62">
        <f t="shared" si="12"/>
        <v>0.13100000000000001</v>
      </c>
      <c r="BZ16" s="62">
        <f t="shared" si="12"/>
        <v>0.13100000000000001</v>
      </c>
      <c r="CA16" s="62">
        <f t="shared" si="12"/>
        <v>0.13100000000000001</v>
      </c>
      <c r="CB16" s="62"/>
      <c r="CC16" s="62">
        <f t="shared" si="12"/>
        <v>0.13100000000000001</v>
      </c>
      <c r="CD16" s="62"/>
      <c r="CE16" s="62"/>
      <c r="CF16" s="62"/>
      <c r="CG16" s="62"/>
      <c r="CH16" s="62"/>
      <c r="CI16" s="62"/>
      <c r="CJ16" s="62">
        <f t="shared" si="12"/>
        <v>0.13100000000000001</v>
      </c>
      <c r="CK16" s="62">
        <f t="shared" si="12"/>
        <v>0.13100000000000001</v>
      </c>
      <c r="CL16" s="62">
        <f t="shared" si="12"/>
        <v>0.13100000000000001</v>
      </c>
    </row>
    <row r="17" spans="1:90" x14ac:dyDescent="0.3">
      <c r="A17" s="52" t="str">
        <f>HABITATS!A16</f>
        <v>J2.3</v>
      </c>
      <c r="B17" s="79">
        <f>HABITATS!B100</f>
        <v>1.079</v>
      </c>
      <c r="C17" s="62">
        <f t="shared" si="15"/>
        <v>1.079</v>
      </c>
      <c r="D17" s="62">
        <v>0.375</v>
      </c>
      <c r="E17" s="62">
        <f t="shared" si="10"/>
        <v>1.079</v>
      </c>
      <c r="F17" s="62"/>
      <c r="G17" s="62"/>
      <c r="H17" s="62">
        <f t="shared" si="10"/>
        <v>1.079</v>
      </c>
      <c r="I17" s="62">
        <f t="shared" si="10"/>
        <v>1.079</v>
      </c>
      <c r="J17" s="62">
        <f t="shared" si="10"/>
        <v>1.079</v>
      </c>
      <c r="K17" s="62"/>
      <c r="L17" s="62">
        <f t="shared" si="14"/>
        <v>1.079</v>
      </c>
      <c r="M17" s="62"/>
      <c r="N17" s="62"/>
      <c r="O17" s="62">
        <f t="shared" si="14"/>
        <v>1.079</v>
      </c>
      <c r="P17" s="62"/>
      <c r="Q17" s="62"/>
      <c r="R17" s="62">
        <f t="shared" si="14"/>
        <v>1.079</v>
      </c>
      <c r="S17" s="62">
        <f t="shared" si="14"/>
        <v>1.079</v>
      </c>
      <c r="T17" s="62">
        <f t="shared" si="14"/>
        <v>1.079</v>
      </c>
      <c r="U17" s="62">
        <f t="shared" si="14"/>
        <v>1.079</v>
      </c>
      <c r="V17" s="62">
        <f t="shared" si="14"/>
        <v>1.079</v>
      </c>
      <c r="W17" s="62"/>
      <c r="X17" s="62">
        <f t="shared" si="14"/>
        <v>1.079</v>
      </c>
      <c r="Y17" s="62">
        <f t="shared" si="14"/>
        <v>1.079</v>
      </c>
      <c r="Z17" s="62"/>
      <c r="AA17" s="62"/>
      <c r="AB17" s="62"/>
      <c r="AC17" s="62">
        <f t="shared" si="14"/>
        <v>1.079</v>
      </c>
      <c r="AD17" s="62"/>
      <c r="AE17" s="62">
        <f t="shared" si="14"/>
        <v>1.079</v>
      </c>
      <c r="AF17" s="62">
        <f t="shared" si="14"/>
        <v>1.079</v>
      </c>
      <c r="AG17" s="62"/>
      <c r="AH17" s="62"/>
      <c r="AI17" s="62"/>
      <c r="AJ17" s="62"/>
      <c r="AK17" s="62"/>
      <c r="AL17" s="62"/>
      <c r="AM17" s="62">
        <f t="shared" si="14"/>
        <v>1.079</v>
      </c>
      <c r="AN17" s="62"/>
      <c r="AO17" s="62">
        <f t="shared" si="14"/>
        <v>1.079</v>
      </c>
      <c r="AP17" s="62">
        <f t="shared" si="14"/>
        <v>1.079</v>
      </c>
      <c r="AQ17" s="62">
        <f t="shared" si="14"/>
        <v>1.079</v>
      </c>
      <c r="AR17" s="62"/>
      <c r="AS17" s="62">
        <f t="shared" si="14"/>
        <v>1.079</v>
      </c>
      <c r="AT17" s="62">
        <f t="shared" si="14"/>
        <v>1.079</v>
      </c>
      <c r="AU17" s="62"/>
      <c r="AV17" s="62">
        <f t="shared" si="14"/>
        <v>1.079</v>
      </c>
      <c r="AW17" s="62"/>
      <c r="AX17" s="62"/>
      <c r="AY17" s="62"/>
      <c r="AZ17" s="62">
        <f t="shared" si="14"/>
        <v>1.079</v>
      </c>
      <c r="BA17" s="62"/>
      <c r="BB17" s="62"/>
      <c r="BC17" s="62">
        <f t="shared" si="14"/>
        <v>1.079</v>
      </c>
      <c r="BD17" s="62">
        <f t="shared" si="14"/>
        <v>1.079</v>
      </c>
      <c r="BE17" s="62"/>
      <c r="BF17" s="62"/>
      <c r="BG17" s="62"/>
      <c r="BH17" s="62"/>
      <c r="BI17" s="62"/>
      <c r="BJ17" s="62"/>
      <c r="BK17" s="62">
        <f t="shared" ref="BK17" si="16">$B17</f>
        <v>1.079</v>
      </c>
      <c r="BL17" s="62"/>
      <c r="BM17" s="62">
        <f t="shared" si="12"/>
        <v>1.079</v>
      </c>
      <c r="BN17" s="62">
        <f t="shared" si="12"/>
        <v>1.079</v>
      </c>
      <c r="BO17" s="62">
        <f t="shared" si="12"/>
        <v>1.079</v>
      </c>
      <c r="BP17" s="62">
        <f t="shared" si="12"/>
        <v>1.079</v>
      </c>
      <c r="BQ17" s="62">
        <f t="shared" si="12"/>
        <v>1.079</v>
      </c>
      <c r="BR17" s="62">
        <f t="shared" si="12"/>
        <v>1.079</v>
      </c>
      <c r="BS17" s="62">
        <f t="shared" si="12"/>
        <v>1.079</v>
      </c>
      <c r="BT17" s="62">
        <f t="shared" si="12"/>
        <v>1.079</v>
      </c>
      <c r="BU17" s="62">
        <f t="shared" si="12"/>
        <v>1.079</v>
      </c>
      <c r="BV17" s="62"/>
      <c r="BW17" s="62">
        <f t="shared" si="12"/>
        <v>1.079</v>
      </c>
      <c r="BX17" s="62">
        <f t="shared" si="12"/>
        <v>1.079</v>
      </c>
      <c r="BY17" s="62">
        <f t="shared" si="12"/>
        <v>1.079</v>
      </c>
      <c r="BZ17" s="62">
        <f t="shared" si="12"/>
        <v>1.079</v>
      </c>
      <c r="CA17" s="62">
        <f t="shared" si="12"/>
        <v>1.079</v>
      </c>
      <c r="CB17" s="62">
        <f t="shared" si="12"/>
        <v>1.079</v>
      </c>
      <c r="CC17" s="62">
        <f t="shared" si="12"/>
        <v>1.079</v>
      </c>
      <c r="CD17" s="62"/>
      <c r="CE17" s="62"/>
      <c r="CF17" s="62"/>
      <c r="CG17" s="62"/>
      <c r="CH17" s="62"/>
      <c r="CI17" s="62"/>
      <c r="CJ17" s="62">
        <f t="shared" si="12"/>
        <v>1.079</v>
      </c>
      <c r="CK17" s="62">
        <f t="shared" si="12"/>
        <v>1.079</v>
      </c>
      <c r="CL17" s="62">
        <f t="shared" si="12"/>
        <v>1.079</v>
      </c>
    </row>
    <row r="18" spans="1:90" x14ac:dyDescent="0.3">
      <c r="A18" s="52" t="str">
        <f>HABITATS!A17</f>
        <v>J2.8</v>
      </c>
      <c r="B18" s="79">
        <f>HABITATS!B101</f>
        <v>7.2999999999999995E-2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HABITATS!B102</f>
        <v>5.8999999999999997E-2</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2"/>
        <v>5.8999999999999997E-2</v>
      </c>
      <c r="BN19" s="62"/>
      <c r="BO19" s="62">
        <f t="shared" si="12"/>
        <v>5.8999999999999997E-2</v>
      </c>
      <c r="BP19" s="62">
        <f t="shared" si="12"/>
        <v>5.8999999999999997E-2</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HABITATS!B103</f>
        <v>0.86199999999999999</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BI21" si="17">SUM(B4:B20)</f>
        <v>106.58899999999998</v>
      </c>
      <c r="C21" s="63">
        <f t="shared" si="17"/>
        <v>1.42</v>
      </c>
      <c r="D21" s="63">
        <v>0.40400000000000003</v>
      </c>
      <c r="E21" s="63">
        <f t="shared" si="17"/>
        <v>68.782999999999987</v>
      </c>
      <c r="F21" s="63">
        <f t="shared" si="17"/>
        <v>2.9369999999999998</v>
      </c>
      <c r="G21" s="63">
        <f t="shared" si="17"/>
        <v>3.27</v>
      </c>
      <c r="H21" s="63">
        <f t="shared" si="17"/>
        <v>8.9849999999999994</v>
      </c>
      <c r="I21" s="63">
        <f t="shared" si="17"/>
        <v>9.0779999999999994</v>
      </c>
      <c r="J21" s="63">
        <f t="shared" si="17"/>
        <v>8.0709999999999997</v>
      </c>
      <c r="K21" s="63">
        <f t="shared" si="17"/>
        <v>4.4000000000000004</v>
      </c>
      <c r="L21" s="63">
        <f t="shared" si="17"/>
        <v>64.073999999999998</v>
      </c>
      <c r="M21" s="63">
        <f t="shared" si="17"/>
        <v>4.4000000000000004</v>
      </c>
      <c r="N21" s="63">
        <f t="shared" si="17"/>
        <v>64.332999999999998</v>
      </c>
      <c r="O21" s="63">
        <f t="shared" si="17"/>
        <v>65.696999999999989</v>
      </c>
      <c r="P21" s="63">
        <f t="shared" si="17"/>
        <v>6.5579999999999998</v>
      </c>
      <c r="Q21" s="63">
        <f t="shared" si="17"/>
        <v>7.5649999999999995</v>
      </c>
      <c r="R21" s="63">
        <f t="shared" si="17"/>
        <v>13.478000000000002</v>
      </c>
      <c r="S21" s="63">
        <f t="shared" si="17"/>
        <v>13.329000000000001</v>
      </c>
      <c r="T21" s="63">
        <f t="shared" si="17"/>
        <v>13.422000000000001</v>
      </c>
      <c r="U21" s="63">
        <f t="shared" si="17"/>
        <v>60.002000000000002</v>
      </c>
      <c r="V21" s="63">
        <f t="shared" si="17"/>
        <v>13.478000000000002</v>
      </c>
      <c r="W21" s="63">
        <f t="shared" si="17"/>
        <v>62.802999999999997</v>
      </c>
      <c r="X21" s="63">
        <f t="shared" si="17"/>
        <v>61.054000000000002</v>
      </c>
      <c r="Y21" s="63">
        <f t="shared" si="17"/>
        <v>64.222999999999999</v>
      </c>
      <c r="Z21" s="63">
        <f t="shared" si="17"/>
        <v>62.654000000000003</v>
      </c>
      <c r="AA21" s="63">
        <f t="shared" si="17"/>
        <v>7.5089999999999995</v>
      </c>
      <c r="AB21" s="63">
        <f t="shared" si="17"/>
        <v>9.0942500000000006</v>
      </c>
      <c r="AC21" s="63">
        <f t="shared" si="17"/>
        <v>60.002000000000002</v>
      </c>
      <c r="AD21" s="63">
        <f t="shared" si="17"/>
        <v>7.5089999999999995</v>
      </c>
      <c r="AE21" s="63">
        <f t="shared" si="17"/>
        <v>64.13</v>
      </c>
      <c r="AF21" s="63">
        <f t="shared" si="17"/>
        <v>65.696999999999989</v>
      </c>
      <c r="AG21" s="63">
        <f t="shared" si="17"/>
        <v>7.7589999999999995</v>
      </c>
      <c r="AH21" s="63">
        <f t="shared" si="17"/>
        <v>13.33325</v>
      </c>
      <c r="AI21" s="63">
        <f t="shared" si="17"/>
        <v>62.654000000000003</v>
      </c>
      <c r="AJ21" s="63">
        <f t="shared" si="17"/>
        <v>7.5089999999999995</v>
      </c>
      <c r="AK21" s="63">
        <f t="shared" si="17"/>
        <v>12.058</v>
      </c>
      <c r="AL21" s="63">
        <f t="shared" si="17"/>
        <v>7.7260000000000009</v>
      </c>
      <c r="AM21" s="63">
        <f t="shared" si="17"/>
        <v>13.478000000000002</v>
      </c>
      <c r="AN21" s="63">
        <f t="shared" si="17"/>
        <v>9.8840000000000003</v>
      </c>
      <c r="AO21" s="63">
        <f t="shared" si="17"/>
        <v>64.222999999999999</v>
      </c>
      <c r="AP21" s="63">
        <f t="shared" si="17"/>
        <v>64.13</v>
      </c>
      <c r="AQ21" s="63">
        <f t="shared" si="17"/>
        <v>13.329000000000001</v>
      </c>
      <c r="AR21" s="63">
        <f t="shared" si="17"/>
        <v>58.433</v>
      </c>
      <c r="AS21" s="63">
        <f t="shared" si="17"/>
        <v>13.478000000000002</v>
      </c>
      <c r="AT21" s="63">
        <f t="shared" si="17"/>
        <v>64.13</v>
      </c>
      <c r="AU21" s="63">
        <f t="shared" si="17"/>
        <v>11.908999999999999</v>
      </c>
      <c r="AV21" s="63">
        <f t="shared" si="17"/>
        <v>60.997999999999998</v>
      </c>
      <c r="AW21" s="63">
        <f t="shared" si="17"/>
        <v>62.71</v>
      </c>
      <c r="AX21" s="63">
        <f t="shared" si="17"/>
        <v>11.965</v>
      </c>
      <c r="AY21" s="63">
        <f t="shared" si="17"/>
        <v>11.965</v>
      </c>
      <c r="AZ21" s="63">
        <f t="shared" si="17"/>
        <v>67.010999999999996</v>
      </c>
      <c r="BA21" s="63">
        <f t="shared" si="17"/>
        <v>64.277000000000001</v>
      </c>
      <c r="BB21" s="63">
        <f t="shared" si="17"/>
        <v>64.332999999999998</v>
      </c>
      <c r="BC21" s="63">
        <f t="shared" si="17"/>
        <v>56.403999999999996</v>
      </c>
      <c r="BD21" s="63">
        <f t="shared" si="17"/>
        <v>52.165000000000006</v>
      </c>
      <c r="BE21" s="63">
        <f t="shared" si="17"/>
        <v>50.745000000000005</v>
      </c>
      <c r="BF21" s="63">
        <f t="shared" si="17"/>
        <v>58.347000000000001</v>
      </c>
      <c r="BG21" s="63">
        <f t="shared" si="17"/>
        <v>50.745000000000005</v>
      </c>
      <c r="BH21" s="63">
        <f t="shared" si="17"/>
        <v>41.211999999999996</v>
      </c>
      <c r="BI21" s="63">
        <f t="shared" si="17"/>
        <v>3.0760000000000001</v>
      </c>
      <c r="BJ21" s="63">
        <f t="shared" ref="BJ21:CL21" si="18">SUM(BJ4:BJ20)</f>
        <v>7.6579999999999995</v>
      </c>
      <c r="BK21" s="63">
        <f t="shared" si="18"/>
        <v>11.951000000000001</v>
      </c>
      <c r="BL21" s="63">
        <f t="shared" si="18"/>
        <v>50.745000000000005</v>
      </c>
      <c r="BM21" s="63">
        <f t="shared" si="18"/>
        <v>59.484999999999999</v>
      </c>
      <c r="BN21" s="63">
        <f t="shared" si="18"/>
        <v>9.0779999999999994</v>
      </c>
      <c r="BO21" s="63">
        <f t="shared" si="18"/>
        <v>8.7399999999999984</v>
      </c>
      <c r="BP21" s="63">
        <f t="shared" si="18"/>
        <v>49.01</v>
      </c>
      <c r="BQ21" s="63">
        <f t="shared" si="18"/>
        <v>58.816000000000003</v>
      </c>
      <c r="BR21" s="63">
        <f t="shared" si="18"/>
        <v>9.0779999999999994</v>
      </c>
      <c r="BS21" s="63">
        <f t="shared" si="18"/>
        <v>9.0779999999999994</v>
      </c>
      <c r="BT21" s="63">
        <f t="shared" si="18"/>
        <v>58.779000000000003</v>
      </c>
      <c r="BU21" s="63">
        <f t="shared" si="18"/>
        <v>8.7370000000000001</v>
      </c>
      <c r="BV21" s="63">
        <f t="shared" si="18"/>
        <v>50.801000000000002</v>
      </c>
      <c r="BW21" s="63">
        <f t="shared" si="18"/>
        <v>64.222999999999999</v>
      </c>
      <c r="BX21" s="63">
        <f t="shared" si="18"/>
        <v>59.599000000000004</v>
      </c>
      <c r="BY21" s="63">
        <f t="shared" si="18"/>
        <v>59.730000000000004</v>
      </c>
      <c r="BZ21" s="63">
        <f t="shared" si="18"/>
        <v>12.255000000000001</v>
      </c>
      <c r="CA21" s="63">
        <f t="shared" si="18"/>
        <v>9.1790000000000003</v>
      </c>
      <c r="CB21" s="63">
        <f t="shared" si="18"/>
        <v>7.9029999999999996</v>
      </c>
      <c r="CC21" s="63">
        <f t="shared" si="18"/>
        <v>4.7829999999999995</v>
      </c>
      <c r="CD21" s="63">
        <f t="shared" si="18"/>
        <v>10.779</v>
      </c>
      <c r="CE21" s="63">
        <f t="shared" si="18"/>
        <v>10.872</v>
      </c>
      <c r="CF21" s="63">
        <f t="shared" si="18"/>
        <v>7.5089999999999995</v>
      </c>
      <c r="CG21" s="63">
        <f t="shared" si="18"/>
        <v>60.389000000000003</v>
      </c>
      <c r="CH21" s="63">
        <f t="shared" si="18"/>
        <v>10.779</v>
      </c>
      <c r="CI21" s="63">
        <f t="shared" si="18"/>
        <v>10.446</v>
      </c>
      <c r="CJ21" s="63">
        <f t="shared" si="18"/>
        <v>62.704000000000001</v>
      </c>
      <c r="CK21" s="63">
        <f t="shared" si="18"/>
        <v>62.704000000000001</v>
      </c>
      <c r="CL21" s="63">
        <f t="shared" si="18"/>
        <v>7.9779999999999998</v>
      </c>
    </row>
    <row r="22" spans="1:90" x14ac:dyDescent="0.3">
      <c r="A22" s="54" t="s">
        <v>8</v>
      </c>
      <c r="B22" s="54" t="s">
        <v>0</v>
      </c>
      <c r="C22" s="54"/>
      <c r="D22" s="69"/>
      <c r="E22" s="69"/>
      <c r="Q22" s="61"/>
      <c r="BC22" s="69"/>
      <c r="BD22" s="69"/>
      <c r="BE22" s="69"/>
    </row>
    <row r="23" spans="1:90" x14ac:dyDescent="0.3">
      <c r="A23" s="52" t="str">
        <f>HABITATS!A3</f>
        <v>A1.1.2</v>
      </c>
      <c r="B23" s="79">
        <f>HABITATS!C87</f>
        <v>0</v>
      </c>
      <c r="C23" s="62"/>
      <c r="D23" s="62"/>
      <c r="E23" s="62">
        <f t="shared" ref="E23:J30" si="19">$B23</f>
        <v>0</v>
      </c>
      <c r="F23" s="62"/>
      <c r="G23" s="62"/>
      <c r="H23" s="62">
        <f t="shared" si="19"/>
        <v>0</v>
      </c>
      <c r="I23" s="62">
        <f t="shared" si="19"/>
        <v>0</v>
      </c>
      <c r="J23" s="62">
        <f t="shared" si="19"/>
        <v>0</v>
      </c>
      <c r="K23" s="62"/>
      <c r="L23" s="62">
        <f t="shared" ref="L23:AA29" si="20">$B23</f>
        <v>0</v>
      </c>
      <c r="M23" s="62"/>
      <c r="N23" s="62">
        <f t="shared" si="20"/>
        <v>0</v>
      </c>
      <c r="O23" s="62">
        <f t="shared" si="20"/>
        <v>0</v>
      </c>
      <c r="P23" s="62">
        <f t="shared" si="20"/>
        <v>0</v>
      </c>
      <c r="Q23" s="62">
        <f t="shared" si="20"/>
        <v>0</v>
      </c>
      <c r="R23" s="62">
        <f t="shared" si="20"/>
        <v>0</v>
      </c>
      <c r="S23" s="62">
        <f t="shared" si="20"/>
        <v>0</v>
      </c>
      <c r="T23" s="62">
        <f t="shared" si="20"/>
        <v>0</v>
      </c>
      <c r="U23" s="62">
        <f t="shared" si="20"/>
        <v>0</v>
      </c>
      <c r="V23" s="62">
        <f t="shared" si="20"/>
        <v>0</v>
      </c>
      <c r="W23" s="62">
        <f t="shared" si="20"/>
        <v>0</v>
      </c>
      <c r="X23" s="62">
        <f t="shared" si="20"/>
        <v>0</v>
      </c>
      <c r="Y23" s="62">
        <f t="shared" si="20"/>
        <v>0</v>
      </c>
      <c r="Z23" s="62">
        <f t="shared" si="20"/>
        <v>0</v>
      </c>
      <c r="AA23" s="62">
        <f t="shared" si="20"/>
        <v>0</v>
      </c>
      <c r="AB23" s="62"/>
      <c r="AC23" s="62">
        <f t="shared" ref="AC23:BF24" si="21">$B23</f>
        <v>0</v>
      </c>
      <c r="AD23" s="62">
        <f t="shared" si="21"/>
        <v>0</v>
      </c>
      <c r="AE23" s="62">
        <f t="shared" si="21"/>
        <v>0</v>
      </c>
      <c r="AF23" s="62">
        <f t="shared" si="21"/>
        <v>0</v>
      </c>
      <c r="AG23" s="62">
        <f t="shared" si="21"/>
        <v>0</v>
      </c>
      <c r="AH23" s="62">
        <f t="shared" si="21"/>
        <v>0</v>
      </c>
      <c r="AI23" s="62">
        <f t="shared" si="21"/>
        <v>0</v>
      </c>
      <c r="AJ23" s="62">
        <f t="shared" si="21"/>
        <v>0</v>
      </c>
      <c r="AK23" s="62">
        <f t="shared" si="21"/>
        <v>0</v>
      </c>
      <c r="AL23" s="62"/>
      <c r="AM23" s="62">
        <f t="shared" si="21"/>
        <v>0</v>
      </c>
      <c r="AN23" s="62">
        <f t="shared" si="21"/>
        <v>0</v>
      </c>
      <c r="AO23" s="62">
        <f t="shared" si="21"/>
        <v>0</v>
      </c>
      <c r="AP23" s="62">
        <f t="shared" si="21"/>
        <v>0</v>
      </c>
      <c r="AQ23" s="62">
        <f t="shared" si="21"/>
        <v>0</v>
      </c>
      <c r="AR23" s="62">
        <f t="shared" si="21"/>
        <v>0</v>
      </c>
      <c r="AS23" s="62">
        <f t="shared" si="21"/>
        <v>0</v>
      </c>
      <c r="AT23" s="62">
        <f t="shared" si="21"/>
        <v>0</v>
      </c>
      <c r="AU23" s="62">
        <f t="shared" si="21"/>
        <v>0</v>
      </c>
      <c r="AV23" s="62">
        <f t="shared" si="21"/>
        <v>0</v>
      </c>
      <c r="AW23" s="62">
        <f t="shared" si="21"/>
        <v>0</v>
      </c>
      <c r="AX23" s="62">
        <f t="shared" si="21"/>
        <v>0</v>
      </c>
      <c r="AY23" s="62">
        <f t="shared" si="21"/>
        <v>0</v>
      </c>
      <c r="AZ23" s="62">
        <f t="shared" si="21"/>
        <v>0</v>
      </c>
      <c r="BA23" s="62">
        <f t="shared" si="21"/>
        <v>0</v>
      </c>
      <c r="BB23" s="62">
        <f t="shared" si="21"/>
        <v>0</v>
      </c>
      <c r="BC23" s="62">
        <f t="shared" si="21"/>
        <v>0</v>
      </c>
      <c r="BD23" s="62"/>
      <c r="BE23" s="62"/>
      <c r="BF23" s="62">
        <f t="shared" si="21"/>
        <v>0</v>
      </c>
      <c r="BG23" s="62"/>
      <c r="BH23" s="62"/>
      <c r="BI23" s="62"/>
      <c r="BJ23" s="62">
        <f t="shared" ref="BJ23:CE26" si="22">$B23</f>
        <v>0</v>
      </c>
      <c r="BK23" s="62">
        <f t="shared" si="22"/>
        <v>0</v>
      </c>
      <c r="BL23" s="62"/>
      <c r="BM23" s="62">
        <f t="shared" si="22"/>
        <v>0</v>
      </c>
      <c r="BN23" s="62">
        <f t="shared" si="22"/>
        <v>0</v>
      </c>
      <c r="BO23" s="62">
        <f t="shared" si="22"/>
        <v>0</v>
      </c>
      <c r="BP23" s="62"/>
      <c r="BQ23" s="62">
        <f t="shared" si="22"/>
        <v>0</v>
      </c>
      <c r="BR23" s="62">
        <f t="shared" si="22"/>
        <v>0</v>
      </c>
      <c r="BS23" s="62">
        <f t="shared" si="22"/>
        <v>0</v>
      </c>
      <c r="BT23" s="62">
        <f t="shared" si="22"/>
        <v>0</v>
      </c>
      <c r="BU23" s="62">
        <f t="shared" si="22"/>
        <v>0</v>
      </c>
      <c r="BV23" s="62"/>
      <c r="BW23" s="62">
        <f t="shared" si="22"/>
        <v>0</v>
      </c>
      <c r="BX23" s="62">
        <f t="shared" si="22"/>
        <v>0</v>
      </c>
      <c r="BY23" s="62">
        <f t="shared" si="22"/>
        <v>0</v>
      </c>
      <c r="BZ23" s="62">
        <f t="shared" si="22"/>
        <v>0</v>
      </c>
      <c r="CA23" s="62">
        <f t="shared" si="22"/>
        <v>0</v>
      </c>
      <c r="CB23" s="62">
        <f t="shared" si="22"/>
        <v>0</v>
      </c>
      <c r="CC23" s="62"/>
      <c r="CD23" s="62">
        <f t="shared" si="22"/>
        <v>0</v>
      </c>
      <c r="CE23" s="62">
        <f t="shared" si="22"/>
        <v>0</v>
      </c>
      <c r="CF23" s="62">
        <f t="shared" ref="CF23:CL24" si="23">$B23</f>
        <v>0</v>
      </c>
      <c r="CG23" s="62">
        <f t="shared" si="23"/>
        <v>0</v>
      </c>
      <c r="CH23" s="62">
        <f t="shared" si="23"/>
        <v>0</v>
      </c>
      <c r="CI23" s="62">
        <f t="shared" si="23"/>
        <v>0</v>
      </c>
      <c r="CJ23" s="62">
        <f t="shared" si="23"/>
        <v>0</v>
      </c>
      <c r="CK23" s="62">
        <f t="shared" si="23"/>
        <v>0</v>
      </c>
      <c r="CL23" s="62">
        <f t="shared" si="23"/>
        <v>0</v>
      </c>
    </row>
    <row r="24" spans="1:90" x14ac:dyDescent="0.3">
      <c r="A24" s="52" t="str">
        <f>HABITATS!A4</f>
        <v>A1.3.2</v>
      </c>
      <c r="B24" s="79">
        <f>HABITATS!C88</f>
        <v>0</v>
      </c>
      <c r="C24" s="62"/>
      <c r="D24" s="62"/>
      <c r="E24" s="62">
        <f t="shared" si="19"/>
        <v>0</v>
      </c>
      <c r="F24" s="62"/>
      <c r="G24" s="62"/>
      <c r="H24" s="62">
        <f t="shared" si="19"/>
        <v>0</v>
      </c>
      <c r="I24" s="62">
        <f t="shared" si="19"/>
        <v>0</v>
      </c>
      <c r="J24" s="62"/>
      <c r="K24" s="62"/>
      <c r="L24" s="62">
        <f t="shared" si="20"/>
        <v>0</v>
      </c>
      <c r="M24" s="62"/>
      <c r="N24" s="62">
        <f t="shared" si="20"/>
        <v>0</v>
      </c>
      <c r="O24" s="62">
        <f t="shared" si="20"/>
        <v>0</v>
      </c>
      <c r="P24" s="62"/>
      <c r="Q24" s="62">
        <f t="shared" si="20"/>
        <v>0</v>
      </c>
      <c r="R24" s="62">
        <f t="shared" si="20"/>
        <v>0</v>
      </c>
      <c r="S24" s="62">
        <f t="shared" si="20"/>
        <v>0</v>
      </c>
      <c r="T24" s="62">
        <f t="shared" si="20"/>
        <v>0</v>
      </c>
      <c r="U24" s="62"/>
      <c r="V24" s="62">
        <f t="shared" si="20"/>
        <v>0</v>
      </c>
      <c r="W24" s="62">
        <f t="shared" si="20"/>
        <v>0</v>
      </c>
      <c r="X24" s="62">
        <f t="shared" si="20"/>
        <v>0</v>
      </c>
      <c r="Y24" s="62">
        <f t="shared" si="20"/>
        <v>0</v>
      </c>
      <c r="Z24" s="62">
        <f t="shared" si="20"/>
        <v>0</v>
      </c>
      <c r="AA24" s="62">
        <f t="shared" si="20"/>
        <v>0</v>
      </c>
      <c r="AB24" s="62"/>
      <c r="AC24" s="62"/>
      <c r="AD24" s="62">
        <f t="shared" si="21"/>
        <v>0</v>
      </c>
      <c r="AE24" s="62">
        <f t="shared" si="21"/>
        <v>0</v>
      </c>
      <c r="AF24" s="62">
        <f t="shared" si="21"/>
        <v>0</v>
      </c>
      <c r="AG24" s="62">
        <f t="shared" si="21"/>
        <v>0</v>
      </c>
      <c r="AH24" s="62">
        <f t="shared" si="21"/>
        <v>0</v>
      </c>
      <c r="AI24" s="62">
        <f t="shared" si="21"/>
        <v>0</v>
      </c>
      <c r="AJ24" s="62">
        <f t="shared" si="21"/>
        <v>0</v>
      </c>
      <c r="AK24" s="62">
        <f t="shared" si="21"/>
        <v>0</v>
      </c>
      <c r="AL24" s="62"/>
      <c r="AM24" s="62">
        <f t="shared" si="21"/>
        <v>0</v>
      </c>
      <c r="AN24" s="62"/>
      <c r="AO24" s="62">
        <f t="shared" si="21"/>
        <v>0</v>
      </c>
      <c r="AP24" s="62">
        <f t="shared" si="21"/>
        <v>0</v>
      </c>
      <c r="AQ24" s="62">
        <f t="shared" si="21"/>
        <v>0</v>
      </c>
      <c r="AR24" s="62"/>
      <c r="AS24" s="62">
        <f t="shared" si="21"/>
        <v>0</v>
      </c>
      <c r="AT24" s="62">
        <f t="shared" si="21"/>
        <v>0</v>
      </c>
      <c r="AU24" s="62">
        <f t="shared" si="21"/>
        <v>0</v>
      </c>
      <c r="AV24" s="62">
        <f t="shared" si="21"/>
        <v>0</v>
      </c>
      <c r="AW24" s="62">
        <f t="shared" si="21"/>
        <v>0</v>
      </c>
      <c r="AX24" s="62">
        <f t="shared" si="21"/>
        <v>0</v>
      </c>
      <c r="AY24" s="62">
        <f t="shared" si="21"/>
        <v>0</v>
      </c>
      <c r="AZ24" s="62">
        <f t="shared" si="21"/>
        <v>0</v>
      </c>
      <c r="BA24" s="62">
        <f t="shared" si="21"/>
        <v>0</v>
      </c>
      <c r="BB24" s="62">
        <f t="shared" si="21"/>
        <v>0</v>
      </c>
      <c r="BC24" s="62">
        <f t="shared" si="21"/>
        <v>0</v>
      </c>
      <c r="BD24" s="62"/>
      <c r="BE24" s="62"/>
      <c r="BF24" s="62">
        <f t="shared" si="21"/>
        <v>0</v>
      </c>
      <c r="BG24" s="62"/>
      <c r="BH24" s="62"/>
      <c r="BI24" s="62"/>
      <c r="BJ24" s="62">
        <f t="shared" si="22"/>
        <v>0</v>
      </c>
      <c r="BK24" s="62">
        <f t="shared" si="22"/>
        <v>0</v>
      </c>
      <c r="BL24" s="62"/>
      <c r="BM24" s="62">
        <f t="shared" si="22"/>
        <v>0</v>
      </c>
      <c r="BN24" s="62">
        <f t="shared" si="22"/>
        <v>0</v>
      </c>
      <c r="BO24" s="62">
        <f t="shared" si="22"/>
        <v>0</v>
      </c>
      <c r="BP24" s="62"/>
      <c r="BQ24" s="62"/>
      <c r="BR24" s="62">
        <f t="shared" si="22"/>
        <v>0</v>
      </c>
      <c r="BS24" s="62">
        <f t="shared" si="22"/>
        <v>0</v>
      </c>
      <c r="BT24" s="62"/>
      <c r="BU24" s="62">
        <f t="shared" si="22"/>
        <v>0</v>
      </c>
      <c r="BV24" s="62"/>
      <c r="BW24" s="62">
        <f t="shared" si="22"/>
        <v>0</v>
      </c>
      <c r="BX24" s="62">
        <f t="shared" si="22"/>
        <v>0</v>
      </c>
      <c r="BY24" s="62">
        <f t="shared" si="22"/>
        <v>0</v>
      </c>
      <c r="BZ24" s="62">
        <f t="shared" si="22"/>
        <v>0</v>
      </c>
      <c r="CA24" s="62">
        <f t="shared" si="22"/>
        <v>0</v>
      </c>
      <c r="CB24" s="62"/>
      <c r="CC24" s="62"/>
      <c r="CD24" s="62">
        <f t="shared" si="22"/>
        <v>0</v>
      </c>
      <c r="CE24" s="62">
        <f t="shared" si="22"/>
        <v>0</v>
      </c>
      <c r="CF24" s="62">
        <f t="shared" si="23"/>
        <v>0</v>
      </c>
      <c r="CG24" s="62"/>
      <c r="CH24" s="62">
        <f t="shared" si="23"/>
        <v>0</v>
      </c>
      <c r="CI24" s="62">
        <f t="shared" si="23"/>
        <v>0</v>
      </c>
      <c r="CJ24" s="62">
        <f t="shared" si="23"/>
        <v>0</v>
      </c>
      <c r="CK24" s="62">
        <f t="shared" si="23"/>
        <v>0</v>
      </c>
      <c r="CL24" s="62"/>
    </row>
    <row r="25" spans="1:90" x14ac:dyDescent="0.3">
      <c r="A25" s="52" t="str">
        <f>HABITATS!A5</f>
        <v>A2.1</v>
      </c>
      <c r="B25" s="79">
        <f>HABITATS!C89</f>
        <v>0</v>
      </c>
      <c r="C25" s="62"/>
      <c r="D25" s="62"/>
      <c r="E25" s="62">
        <f t="shared" si="19"/>
        <v>0</v>
      </c>
      <c r="F25" s="62"/>
      <c r="G25" s="62"/>
      <c r="H25" s="62">
        <f t="shared" si="19"/>
        <v>0</v>
      </c>
      <c r="I25" s="62">
        <f t="shared" si="19"/>
        <v>0</v>
      </c>
      <c r="J25" s="62"/>
      <c r="K25" s="62"/>
      <c r="L25" s="62"/>
      <c r="M25" s="62"/>
      <c r="N25" s="62">
        <f t="shared" si="20"/>
        <v>0</v>
      </c>
      <c r="O25" s="62"/>
      <c r="P25" s="62"/>
      <c r="Q25" s="62">
        <f t="shared" si="20"/>
        <v>0</v>
      </c>
      <c r="R25" s="62">
        <f t="shared" si="20"/>
        <v>0</v>
      </c>
      <c r="S25" s="62"/>
      <c r="T25" s="62"/>
      <c r="U25" s="62">
        <f t="shared" ref="U25:BG29" si="24">$B25</f>
        <v>0</v>
      </c>
      <c r="V25" s="62">
        <f t="shared" si="24"/>
        <v>0</v>
      </c>
      <c r="W25" s="62">
        <f t="shared" si="24"/>
        <v>0</v>
      </c>
      <c r="X25" s="62">
        <f t="shared" si="24"/>
        <v>0</v>
      </c>
      <c r="Y25" s="62">
        <f t="shared" si="24"/>
        <v>0</v>
      </c>
      <c r="Z25" s="62"/>
      <c r="AA25" s="62"/>
      <c r="AB25" s="62"/>
      <c r="AC25" s="62">
        <f t="shared" si="24"/>
        <v>0</v>
      </c>
      <c r="AD25" s="62"/>
      <c r="AE25" s="62">
        <f t="shared" si="24"/>
        <v>0</v>
      </c>
      <c r="AF25" s="62"/>
      <c r="AG25" s="62">
        <f t="shared" si="24"/>
        <v>0</v>
      </c>
      <c r="AH25" s="62"/>
      <c r="AI25" s="62"/>
      <c r="AJ25" s="62"/>
      <c r="AK25" s="62">
        <f t="shared" si="24"/>
        <v>0</v>
      </c>
      <c r="AL25" s="62">
        <f t="shared" si="24"/>
        <v>0</v>
      </c>
      <c r="AM25" s="62">
        <f t="shared" si="24"/>
        <v>0</v>
      </c>
      <c r="AN25" s="62">
        <f t="shared" si="24"/>
        <v>0</v>
      </c>
      <c r="AO25" s="62">
        <f t="shared" si="24"/>
        <v>0</v>
      </c>
      <c r="AP25" s="62">
        <f t="shared" si="24"/>
        <v>0</v>
      </c>
      <c r="AQ25" s="62"/>
      <c r="AR25" s="62"/>
      <c r="AS25" s="62">
        <f t="shared" si="24"/>
        <v>0</v>
      </c>
      <c r="AT25" s="62">
        <f t="shared" si="24"/>
        <v>0</v>
      </c>
      <c r="AU25" s="62"/>
      <c r="AV25" s="62"/>
      <c r="AW25" s="62">
        <f t="shared" si="24"/>
        <v>0</v>
      </c>
      <c r="AX25" s="62">
        <f t="shared" si="24"/>
        <v>0</v>
      </c>
      <c r="AY25" s="62">
        <f t="shared" si="24"/>
        <v>0</v>
      </c>
      <c r="AZ25" s="62"/>
      <c r="BA25" s="62"/>
      <c r="BB25" s="62">
        <f t="shared" si="24"/>
        <v>0</v>
      </c>
      <c r="BC25" s="62">
        <f t="shared" si="24"/>
        <v>0</v>
      </c>
      <c r="BD25" s="62"/>
      <c r="BE25" s="62"/>
      <c r="BF25" s="62"/>
      <c r="BG25" s="62"/>
      <c r="BH25" s="62"/>
      <c r="BI25" s="62"/>
      <c r="BJ25" s="62">
        <f t="shared" ref="BI25:CA28" si="25">$B25</f>
        <v>0</v>
      </c>
      <c r="BK25" s="62"/>
      <c r="BL25" s="62"/>
      <c r="BM25" s="62"/>
      <c r="BN25" s="62">
        <f t="shared" si="22"/>
        <v>0</v>
      </c>
      <c r="BO25" s="62"/>
      <c r="BP25" s="62">
        <f t="shared" si="22"/>
        <v>0</v>
      </c>
      <c r="BQ25" s="62"/>
      <c r="BR25" s="62">
        <f t="shared" si="22"/>
        <v>0</v>
      </c>
      <c r="BS25" s="62">
        <f t="shared" si="22"/>
        <v>0</v>
      </c>
      <c r="BT25" s="62">
        <f t="shared" si="22"/>
        <v>0</v>
      </c>
      <c r="BU25" s="62">
        <f t="shared" si="22"/>
        <v>0</v>
      </c>
      <c r="BV25" s="62">
        <f t="shared" si="22"/>
        <v>0</v>
      </c>
      <c r="BW25" s="62">
        <f t="shared" si="22"/>
        <v>0</v>
      </c>
      <c r="BX25" s="62">
        <f t="shared" si="22"/>
        <v>0</v>
      </c>
      <c r="BY25" s="62">
        <f t="shared" si="22"/>
        <v>0</v>
      </c>
      <c r="BZ25" s="62">
        <f t="shared" si="22"/>
        <v>0</v>
      </c>
      <c r="CA25" s="62">
        <f t="shared" si="22"/>
        <v>0</v>
      </c>
      <c r="CB25" s="62">
        <f t="shared" si="22"/>
        <v>0</v>
      </c>
      <c r="CC25" s="62"/>
      <c r="CD25" s="62"/>
      <c r="CE25" s="62"/>
      <c r="CF25" s="62"/>
      <c r="CG25" s="62">
        <f t="shared" ref="CG25:CG30" si="26">$B25</f>
        <v>0</v>
      </c>
      <c r="CH25" s="62"/>
      <c r="CI25" s="62"/>
      <c r="CJ25" s="62"/>
      <c r="CK25" s="62"/>
      <c r="CL25" s="62"/>
    </row>
    <row r="26" spans="1:90" x14ac:dyDescent="0.3">
      <c r="A26" s="52" t="str">
        <f>HABITATS!A6</f>
        <v>A3.1</v>
      </c>
      <c r="B26" s="79">
        <f>HABITATS!C90</f>
        <v>0</v>
      </c>
      <c r="C26" s="62"/>
      <c r="D26" s="62"/>
      <c r="E26" s="62">
        <f t="shared" si="19"/>
        <v>0</v>
      </c>
      <c r="F26" s="62"/>
      <c r="G26" s="62"/>
      <c r="H26" s="62"/>
      <c r="I26" s="62">
        <f t="shared" si="19"/>
        <v>0</v>
      </c>
      <c r="J26" s="62">
        <f t="shared" si="19"/>
        <v>0</v>
      </c>
      <c r="K26" s="62"/>
      <c r="L26" s="62"/>
      <c r="M26" s="62"/>
      <c r="N26" s="62"/>
      <c r="O26" s="62"/>
      <c r="P26" s="62"/>
      <c r="Q26" s="62"/>
      <c r="R26" s="62">
        <f t="shared" si="20"/>
        <v>0</v>
      </c>
      <c r="S26" s="62"/>
      <c r="T26" s="62">
        <f t="shared" si="20"/>
        <v>0</v>
      </c>
      <c r="U26" s="62">
        <f t="shared" si="24"/>
        <v>0</v>
      </c>
      <c r="V26" s="62">
        <f t="shared" si="24"/>
        <v>0</v>
      </c>
      <c r="W26" s="62">
        <f t="shared" si="24"/>
        <v>0</v>
      </c>
      <c r="X26" s="62"/>
      <c r="Y26" s="62">
        <f t="shared" si="24"/>
        <v>0</v>
      </c>
      <c r="Z26" s="62"/>
      <c r="AA26" s="62"/>
      <c r="AB26" s="62"/>
      <c r="AC26" s="62">
        <f t="shared" si="24"/>
        <v>0</v>
      </c>
      <c r="AD26" s="62"/>
      <c r="AE26" s="62"/>
      <c r="AF26" s="62"/>
      <c r="AG26" s="62"/>
      <c r="AH26" s="62"/>
      <c r="AI26" s="62"/>
      <c r="AJ26" s="62"/>
      <c r="AK26" s="62">
        <f t="shared" si="24"/>
        <v>0</v>
      </c>
      <c r="AL26" s="62"/>
      <c r="AM26" s="62">
        <f t="shared" si="24"/>
        <v>0</v>
      </c>
      <c r="AN26" s="62"/>
      <c r="AO26" s="62">
        <f t="shared" si="24"/>
        <v>0</v>
      </c>
      <c r="AP26" s="62"/>
      <c r="AQ26" s="62"/>
      <c r="AR26" s="62"/>
      <c r="AS26" s="62">
        <f t="shared" si="24"/>
        <v>0</v>
      </c>
      <c r="AT26" s="62"/>
      <c r="AU26" s="62"/>
      <c r="AV26" s="62"/>
      <c r="AW26" s="62"/>
      <c r="AX26" s="62"/>
      <c r="AY26" s="62"/>
      <c r="AZ26" s="62"/>
      <c r="BA26" s="62"/>
      <c r="BB26" s="62"/>
      <c r="BC26" s="62"/>
      <c r="BD26" s="62"/>
      <c r="BE26" s="62"/>
      <c r="BF26" s="62">
        <f t="shared" si="24"/>
        <v>0</v>
      </c>
      <c r="BG26" s="62"/>
      <c r="BH26" s="62"/>
      <c r="BI26" s="62"/>
      <c r="BJ26" s="62">
        <f t="shared" si="25"/>
        <v>0</v>
      </c>
      <c r="BK26" s="62">
        <f t="shared" si="25"/>
        <v>0</v>
      </c>
      <c r="BL26" s="62"/>
      <c r="BM26" s="62">
        <f t="shared" si="22"/>
        <v>0</v>
      </c>
      <c r="BN26" s="62">
        <f t="shared" si="22"/>
        <v>0</v>
      </c>
      <c r="BO26" s="62">
        <f t="shared" si="22"/>
        <v>0</v>
      </c>
      <c r="BP26" s="62"/>
      <c r="BQ26" s="62">
        <f t="shared" si="22"/>
        <v>0</v>
      </c>
      <c r="BR26" s="62">
        <f t="shared" si="22"/>
        <v>0</v>
      </c>
      <c r="BS26" s="62">
        <f t="shared" si="22"/>
        <v>0</v>
      </c>
      <c r="BT26" s="62"/>
      <c r="BU26" s="62">
        <f t="shared" si="22"/>
        <v>0</v>
      </c>
      <c r="BV26" s="62"/>
      <c r="BW26" s="62">
        <f t="shared" si="22"/>
        <v>0</v>
      </c>
      <c r="BX26" s="62"/>
      <c r="BY26" s="62"/>
      <c r="BZ26" s="62"/>
      <c r="CA26" s="62"/>
      <c r="CB26" s="62"/>
      <c r="CC26" s="62">
        <f t="shared" ref="CC26:CK30" si="27">$B26</f>
        <v>0</v>
      </c>
      <c r="CD26" s="62"/>
      <c r="CE26" s="62">
        <f t="shared" si="27"/>
        <v>0</v>
      </c>
      <c r="CF26" s="62"/>
      <c r="CG26" s="62">
        <f t="shared" si="26"/>
        <v>0</v>
      </c>
      <c r="CH26" s="62"/>
      <c r="CI26" s="62"/>
      <c r="CJ26" s="62">
        <f t="shared" si="27"/>
        <v>0</v>
      </c>
      <c r="CK26" s="62">
        <f t="shared" si="27"/>
        <v>0</v>
      </c>
      <c r="CL26" s="62"/>
    </row>
    <row r="27" spans="1:90" x14ac:dyDescent="0.3">
      <c r="A27" s="52" t="str">
        <f>HABITATS!A7</f>
        <v>B2.2</v>
      </c>
      <c r="B27" s="79">
        <f>HABITATS!C91</f>
        <v>0</v>
      </c>
      <c r="C27" s="62"/>
      <c r="D27" s="62"/>
      <c r="E27" s="62">
        <f t="shared" si="19"/>
        <v>0</v>
      </c>
      <c r="F27" s="62"/>
      <c r="G27" s="62">
        <f t="shared" si="19"/>
        <v>0</v>
      </c>
      <c r="H27" s="62"/>
      <c r="I27" s="62"/>
      <c r="J27" s="62"/>
      <c r="K27" s="62"/>
      <c r="L27" s="62">
        <f t="shared" si="20"/>
        <v>0</v>
      </c>
      <c r="M27" s="62"/>
      <c r="N27" s="62">
        <f t="shared" si="20"/>
        <v>0</v>
      </c>
      <c r="O27" s="62">
        <f t="shared" si="20"/>
        <v>0</v>
      </c>
      <c r="P27" s="62"/>
      <c r="Q27" s="62"/>
      <c r="R27" s="62"/>
      <c r="S27" s="62"/>
      <c r="T27" s="62"/>
      <c r="U27" s="62"/>
      <c r="V27" s="62"/>
      <c r="W27" s="62">
        <f t="shared" si="24"/>
        <v>0</v>
      </c>
      <c r="X27" s="62">
        <f t="shared" si="24"/>
        <v>0</v>
      </c>
      <c r="Y27" s="62">
        <f t="shared" si="24"/>
        <v>0</v>
      </c>
      <c r="Z27" s="62">
        <f t="shared" si="24"/>
        <v>0</v>
      </c>
      <c r="AA27" s="62"/>
      <c r="AB27" s="62">
        <f t="shared" si="24"/>
        <v>0</v>
      </c>
      <c r="AC27" s="62"/>
      <c r="AD27" s="62"/>
      <c r="AE27" s="62">
        <f t="shared" si="24"/>
        <v>0</v>
      </c>
      <c r="AF27" s="62">
        <f t="shared" si="24"/>
        <v>0</v>
      </c>
      <c r="AG27" s="62">
        <f t="shared" si="24"/>
        <v>0</v>
      </c>
      <c r="AH27" s="62"/>
      <c r="AI27" s="62">
        <f t="shared" si="24"/>
        <v>0</v>
      </c>
      <c r="AJ27" s="62"/>
      <c r="AK27" s="62"/>
      <c r="AL27" s="62">
        <f t="shared" si="24"/>
        <v>0</v>
      </c>
      <c r="AM27" s="62"/>
      <c r="AN27" s="62">
        <f t="shared" si="24"/>
        <v>0</v>
      </c>
      <c r="AO27" s="62">
        <f t="shared" si="24"/>
        <v>0</v>
      </c>
      <c r="AP27" s="62">
        <f t="shared" si="24"/>
        <v>0</v>
      </c>
      <c r="AQ27" s="62"/>
      <c r="AR27" s="62"/>
      <c r="AS27" s="62"/>
      <c r="AT27" s="62">
        <f t="shared" si="24"/>
        <v>0</v>
      </c>
      <c r="AU27" s="62"/>
      <c r="AV27" s="62">
        <f t="shared" si="24"/>
        <v>0</v>
      </c>
      <c r="AW27" s="62">
        <f t="shared" si="24"/>
        <v>0</v>
      </c>
      <c r="AX27" s="62"/>
      <c r="AY27" s="62"/>
      <c r="AZ27" s="62">
        <f t="shared" si="24"/>
        <v>0</v>
      </c>
      <c r="BA27" s="62">
        <f t="shared" si="24"/>
        <v>0</v>
      </c>
      <c r="BB27" s="62">
        <f t="shared" si="24"/>
        <v>0</v>
      </c>
      <c r="BC27" s="62">
        <f t="shared" si="24"/>
        <v>0</v>
      </c>
      <c r="BD27" s="62">
        <f t="shared" si="24"/>
        <v>0</v>
      </c>
      <c r="BE27" s="62">
        <f t="shared" si="24"/>
        <v>0</v>
      </c>
      <c r="BF27" s="62">
        <f t="shared" si="24"/>
        <v>0</v>
      </c>
      <c r="BG27" s="62">
        <f t="shared" si="24"/>
        <v>0</v>
      </c>
      <c r="BH27" s="62"/>
      <c r="BI27" s="62"/>
      <c r="BJ27" s="62"/>
      <c r="BK27" s="62">
        <f t="shared" si="25"/>
        <v>0</v>
      </c>
      <c r="BL27" s="62">
        <f t="shared" si="25"/>
        <v>0</v>
      </c>
      <c r="BM27" s="62">
        <f t="shared" si="25"/>
        <v>0</v>
      </c>
      <c r="BN27" s="62"/>
      <c r="BO27" s="62"/>
      <c r="BP27" s="62"/>
      <c r="BQ27" s="62">
        <f t="shared" si="25"/>
        <v>0</v>
      </c>
      <c r="BR27" s="62"/>
      <c r="BS27" s="62"/>
      <c r="BT27" s="62">
        <f t="shared" si="25"/>
        <v>0</v>
      </c>
      <c r="BU27" s="62"/>
      <c r="BV27" s="62">
        <f t="shared" si="25"/>
        <v>0</v>
      </c>
      <c r="BW27" s="62">
        <f t="shared" si="25"/>
        <v>0</v>
      </c>
      <c r="BX27" s="62">
        <f t="shared" si="25"/>
        <v>0</v>
      </c>
      <c r="BY27" s="62">
        <f t="shared" si="25"/>
        <v>0</v>
      </c>
      <c r="BZ27" s="62">
        <f t="shared" si="25"/>
        <v>0</v>
      </c>
      <c r="CA27" s="62">
        <f t="shared" si="25"/>
        <v>0</v>
      </c>
      <c r="CB27" s="62"/>
      <c r="CC27" s="62">
        <f t="shared" si="27"/>
        <v>0</v>
      </c>
      <c r="CD27" s="62">
        <f t="shared" si="27"/>
        <v>0</v>
      </c>
      <c r="CE27" s="62">
        <f t="shared" si="27"/>
        <v>0</v>
      </c>
      <c r="CF27" s="62"/>
      <c r="CG27" s="62">
        <f t="shared" si="26"/>
        <v>0</v>
      </c>
      <c r="CH27" s="62">
        <f t="shared" si="27"/>
        <v>0</v>
      </c>
      <c r="CI27" s="62"/>
      <c r="CJ27" s="62">
        <f t="shared" si="27"/>
        <v>0</v>
      </c>
      <c r="CK27" s="62">
        <f t="shared" si="27"/>
        <v>0</v>
      </c>
      <c r="CL27" s="62"/>
    </row>
    <row r="28" spans="1:90" x14ac:dyDescent="0.3">
      <c r="A28" s="52" t="str">
        <f>HABITATS!A8</f>
        <v>B6</v>
      </c>
      <c r="B28" s="79">
        <f>HABITATS!C92</f>
        <v>0</v>
      </c>
      <c r="C28" s="62"/>
      <c r="D28" s="62"/>
      <c r="E28" s="62">
        <f t="shared" si="19"/>
        <v>0</v>
      </c>
      <c r="F28" s="62"/>
      <c r="G28" s="62">
        <f t="shared" si="19"/>
        <v>0</v>
      </c>
      <c r="H28" s="62"/>
      <c r="I28" s="62"/>
      <c r="J28" s="62"/>
      <c r="K28" s="62"/>
      <c r="L28" s="62">
        <f t="shared" si="20"/>
        <v>0</v>
      </c>
      <c r="M28" s="62"/>
      <c r="N28" s="62">
        <f t="shared" si="20"/>
        <v>0</v>
      </c>
      <c r="O28" s="62">
        <f t="shared" si="20"/>
        <v>0</v>
      </c>
      <c r="P28" s="62"/>
      <c r="Q28" s="62"/>
      <c r="R28" s="62"/>
      <c r="S28" s="62"/>
      <c r="T28" s="62"/>
      <c r="U28" s="62"/>
      <c r="V28" s="62"/>
      <c r="W28" s="62">
        <f t="shared" si="24"/>
        <v>0</v>
      </c>
      <c r="X28" s="62"/>
      <c r="Y28" s="62">
        <f t="shared" si="24"/>
        <v>0</v>
      </c>
      <c r="Z28" s="62">
        <f t="shared" si="24"/>
        <v>0</v>
      </c>
      <c r="AA28" s="62"/>
      <c r="AB28" s="62">
        <f t="shared" si="24"/>
        <v>0</v>
      </c>
      <c r="AC28" s="62"/>
      <c r="AD28" s="62"/>
      <c r="AE28" s="62">
        <f t="shared" si="24"/>
        <v>0</v>
      </c>
      <c r="AF28" s="62">
        <f t="shared" si="24"/>
        <v>0</v>
      </c>
      <c r="AG28" s="62"/>
      <c r="AH28" s="62"/>
      <c r="AI28" s="62">
        <f t="shared" si="24"/>
        <v>0</v>
      </c>
      <c r="AJ28" s="62"/>
      <c r="AK28" s="62"/>
      <c r="AL28" s="62">
        <f t="shared" si="24"/>
        <v>0</v>
      </c>
      <c r="AM28" s="62"/>
      <c r="AN28" s="62">
        <f t="shared" si="24"/>
        <v>0</v>
      </c>
      <c r="AO28" s="62">
        <f t="shared" si="24"/>
        <v>0</v>
      </c>
      <c r="AP28" s="62">
        <f t="shared" si="24"/>
        <v>0</v>
      </c>
      <c r="AQ28" s="62"/>
      <c r="AR28" s="62"/>
      <c r="AS28" s="62"/>
      <c r="AT28" s="62">
        <f t="shared" si="24"/>
        <v>0</v>
      </c>
      <c r="AU28" s="62"/>
      <c r="AV28" s="62"/>
      <c r="AW28" s="62">
        <f t="shared" si="24"/>
        <v>0</v>
      </c>
      <c r="AX28" s="62"/>
      <c r="AY28" s="62"/>
      <c r="AZ28" s="62">
        <f t="shared" si="24"/>
        <v>0</v>
      </c>
      <c r="BA28" s="62">
        <f t="shared" si="24"/>
        <v>0</v>
      </c>
      <c r="BB28" s="62">
        <f t="shared" si="24"/>
        <v>0</v>
      </c>
      <c r="BC28" s="62">
        <f t="shared" si="24"/>
        <v>0</v>
      </c>
      <c r="BD28" s="62">
        <f t="shared" si="24"/>
        <v>0</v>
      </c>
      <c r="BE28" s="62">
        <f t="shared" si="24"/>
        <v>0</v>
      </c>
      <c r="BF28" s="62">
        <f t="shared" si="24"/>
        <v>0</v>
      </c>
      <c r="BG28" s="62">
        <f t="shared" si="24"/>
        <v>0</v>
      </c>
      <c r="BH28" s="62"/>
      <c r="BI28" s="62">
        <f t="shared" si="25"/>
        <v>0</v>
      </c>
      <c r="BJ28" s="62"/>
      <c r="BK28" s="62">
        <f t="shared" si="25"/>
        <v>0</v>
      </c>
      <c r="BL28" s="62">
        <f t="shared" si="25"/>
        <v>0</v>
      </c>
      <c r="BM28" s="62">
        <f t="shared" si="25"/>
        <v>0</v>
      </c>
      <c r="BN28" s="62"/>
      <c r="BO28" s="62"/>
      <c r="BP28" s="62"/>
      <c r="BQ28" s="62">
        <f t="shared" si="25"/>
        <v>0</v>
      </c>
      <c r="BR28" s="62"/>
      <c r="BS28" s="62"/>
      <c r="BT28" s="62">
        <f t="shared" si="25"/>
        <v>0</v>
      </c>
      <c r="BU28" s="62"/>
      <c r="BV28" s="62">
        <f t="shared" si="25"/>
        <v>0</v>
      </c>
      <c r="BW28" s="62">
        <f t="shared" si="25"/>
        <v>0</v>
      </c>
      <c r="BX28" s="62">
        <f t="shared" si="25"/>
        <v>0</v>
      </c>
      <c r="BY28" s="62">
        <f t="shared" si="25"/>
        <v>0</v>
      </c>
      <c r="BZ28" s="62">
        <f t="shared" si="25"/>
        <v>0</v>
      </c>
      <c r="CA28" s="62"/>
      <c r="CB28" s="62"/>
      <c r="CC28" s="62">
        <f t="shared" si="27"/>
        <v>0</v>
      </c>
      <c r="CD28" s="62">
        <f t="shared" si="27"/>
        <v>0</v>
      </c>
      <c r="CE28" s="62">
        <f t="shared" si="27"/>
        <v>0</v>
      </c>
      <c r="CF28" s="62"/>
      <c r="CG28" s="62">
        <f t="shared" si="26"/>
        <v>0</v>
      </c>
      <c r="CH28" s="62">
        <f t="shared" si="27"/>
        <v>0</v>
      </c>
      <c r="CI28" s="62"/>
      <c r="CJ28" s="62">
        <f t="shared" si="27"/>
        <v>0</v>
      </c>
      <c r="CK28" s="62">
        <f t="shared" si="27"/>
        <v>0</v>
      </c>
      <c r="CL28" s="62"/>
    </row>
    <row r="29" spans="1:90" x14ac:dyDescent="0.3">
      <c r="A29" s="52" t="str">
        <f>HABITATS!A9</f>
        <v>C3.1</v>
      </c>
      <c r="B29" s="79">
        <f>HABITATS!C93</f>
        <v>0</v>
      </c>
      <c r="C29" s="62"/>
      <c r="D29" s="62"/>
      <c r="E29" s="62">
        <f t="shared" si="19"/>
        <v>0</v>
      </c>
      <c r="F29" s="62"/>
      <c r="G29" s="62"/>
      <c r="H29" s="62"/>
      <c r="I29" s="62"/>
      <c r="J29" s="62"/>
      <c r="K29" s="62"/>
      <c r="L29" s="62"/>
      <c r="M29" s="62"/>
      <c r="N29" s="62">
        <f t="shared" si="20"/>
        <v>0</v>
      </c>
      <c r="O29" s="62">
        <f t="shared" si="20"/>
        <v>0</v>
      </c>
      <c r="P29" s="62"/>
      <c r="Q29" s="62"/>
      <c r="R29" s="62"/>
      <c r="S29" s="62"/>
      <c r="T29" s="62"/>
      <c r="U29" s="62"/>
      <c r="V29" s="62"/>
      <c r="W29" s="62"/>
      <c r="X29" s="62"/>
      <c r="Y29" s="62"/>
      <c r="Z29" s="62"/>
      <c r="AA29" s="62"/>
      <c r="AB29" s="62"/>
      <c r="AC29" s="62"/>
      <c r="AD29" s="62"/>
      <c r="AE29" s="62"/>
      <c r="AF29" s="62">
        <f t="shared" si="24"/>
        <v>0</v>
      </c>
      <c r="AG29" s="62"/>
      <c r="AH29" s="62"/>
      <c r="AI29" s="62"/>
      <c r="AJ29" s="62"/>
      <c r="AK29" s="62"/>
      <c r="AL29" s="62"/>
      <c r="AM29" s="62"/>
      <c r="AN29" s="62"/>
      <c r="AO29" s="62"/>
      <c r="AP29" s="62"/>
      <c r="AQ29" s="62"/>
      <c r="AR29" s="62"/>
      <c r="AS29" s="62"/>
      <c r="AT29" s="62"/>
      <c r="AU29" s="62"/>
      <c r="AV29" s="62"/>
      <c r="AW29" s="62"/>
      <c r="AX29" s="62"/>
      <c r="AY29" s="62"/>
      <c r="AZ29" s="62"/>
      <c r="BA29" s="62">
        <f t="shared" si="24"/>
        <v>0</v>
      </c>
      <c r="BB29" s="62">
        <f t="shared" si="24"/>
        <v>0</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HABITATS!C94</f>
        <v>0</v>
      </c>
      <c r="C30" s="62"/>
      <c r="D30" s="62"/>
      <c r="E30" s="62">
        <f t="shared" si="19"/>
        <v>0</v>
      </c>
      <c r="F30" s="62">
        <f t="shared" si="19"/>
        <v>0</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8">$B30</f>
        <v>0</v>
      </c>
      <c r="BA30" s="62"/>
      <c r="BB30" s="62"/>
      <c r="BC30" s="62">
        <f t="shared" si="28"/>
        <v>0</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6"/>
        <v>0</v>
      </c>
      <c r="CH30" s="62"/>
      <c r="CI30" s="62">
        <f t="shared" si="27"/>
        <v>0</v>
      </c>
      <c r="CJ30" s="62">
        <f t="shared" si="27"/>
        <v>0</v>
      </c>
      <c r="CK30" s="62">
        <f t="shared" si="27"/>
        <v>0</v>
      </c>
      <c r="CL30" s="62"/>
    </row>
    <row r="31" spans="1:90" x14ac:dyDescent="0.3">
      <c r="A31" s="52" t="str">
        <f>HABITATS!A11</f>
        <v>I2.1</v>
      </c>
      <c r="B31" s="79">
        <f>HABITATS!C95</f>
        <v>9.1809999999999992</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8"/>
        <v>9.1809999999999992</v>
      </c>
      <c r="BD31" s="62"/>
      <c r="BE31" s="62"/>
      <c r="BF31" s="62"/>
      <c r="BG31" s="62"/>
      <c r="BH31" s="62">
        <f t="shared" si="28"/>
        <v>9.1809999999999992</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HABITATS!C96</f>
        <v>12.38</v>
      </c>
      <c r="C32" s="62"/>
      <c r="D32" s="62"/>
      <c r="E32" s="62">
        <f t="shared" ref="E32:J36" si="29">$B32</f>
        <v>12.38</v>
      </c>
      <c r="F32" s="62"/>
      <c r="G32" s="62"/>
      <c r="H32" s="62"/>
      <c r="I32" s="62"/>
      <c r="J32" s="62"/>
      <c r="K32" s="62"/>
      <c r="L32" s="62">
        <f t="shared" ref="L32:BG32" si="30">$B32</f>
        <v>12.38</v>
      </c>
      <c r="M32" s="62"/>
      <c r="N32" s="62">
        <f t="shared" si="30"/>
        <v>12.38</v>
      </c>
      <c r="O32" s="62">
        <f t="shared" si="30"/>
        <v>12.38</v>
      </c>
      <c r="P32" s="62"/>
      <c r="Q32" s="62"/>
      <c r="R32" s="62"/>
      <c r="S32" s="62"/>
      <c r="T32" s="62"/>
      <c r="U32" s="62">
        <f t="shared" si="30"/>
        <v>12.38</v>
      </c>
      <c r="V32" s="62"/>
      <c r="W32" s="62">
        <f t="shared" si="30"/>
        <v>12.38</v>
      </c>
      <c r="X32" s="62">
        <f t="shared" si="30"/>
        <v>12.38</v>
      </c>
      <c r="Y32" s="62">
        <f t="shared" si="30"/>
        <v>12.38</v>
      </c>
      <c r="Z32" s="62">
        <f t="shared" si="30"/>
        <v>12.38</v>
      </c>
      <c r="AA32" s="62"/>
      <c r="AB32" s="62">
        <f>($B32)/100*3</f>
        <v>0.37140000000000001</v>
      </c>
      <c r="AC32" s="62">
        <f t="shared" si="30"/>
        <v>12.38</v>
      </c>
      <c r="AD32" s="62"/>
      <c r="AE32" s="62">
        <f t="shared" si="30"/>
        <v>12.38</v>
      </c>
      <c r="AF32" s="62">
        <f t="shared" si="30"/>
        <v>12.38</v>
      </c>
      <c r="AG32" s="62"/>
      <c r="AH32" s="62">
        <f>($B32)/100*3</f>
        <v>0.37140000000000001</v>
      </c>
      <c r="AI32" s="62">
        <f t="shared" si="30"/>
        <v>12.38</v>
      </c>
      <c r="AJ32" s="62"/>
      <c r="AK32" s="62"/>
      <c r="AL32" s="62"/>
      <c r="AM32" s="62"/>
      <c r="AN32" s="62"/>
      <c r="AO32" s="62">
        <f t="shared" si="30"/>
        <v>12.38</v>
      </c>
      <c r="AP32" s="62">
        <f t="shared" si="30"/>
        <v>12.38</v>
      </c>
      <c r="AQ32" s="62"/>
      <c r="AR32" s="62">
        <f t="shared" si="30"/>
        <v>12.38</v>
      </c>
      <c r="AS32" s="62"/>
      <c r="AT32" s="62">
        <f t="shared" si="30"/>
        <v>12.38</v>
      </c>
      <c r="AU32" s="62"/>
      <c r="AV32" s="62">
        <f t="shared" si="30"/>
        <v>12.38</v>
      </c>
      <c r="AW32" s="62">
        <f t="shared" si="30"/>
        <v>12.38</v>
      </c>
      <c r="AX32" s="62"/>
      <c r="AY32" s="62"/>
      <c r="AZ32" s="62">
        <f t="shared" si="30"/>
        <v>12.38</v>
      </c>
      <c r="BA32" s="62">
        <f t="shared" si="30"/>
        <v>12.38</v>
      </c>
      <c r="BB32" s="62">
        <f t="shared" si="30"/>
        <v>12.38</v>
      </c>
      <c r="BC32" s="62"/>
      <c r="BD32" s="62">
        <f t="shared" si="30"/>
        <v>12.38</v>
      </c>
      <c r="BE32" s="62">
        <f t="shared" si="30"/>
        <v>12.38</v>
      </c>
      <c r="BF32" s="62">
        <f t="shared" si="30"/>
        <v>12.38</v>
      </c>
      <c r="BG32" s="62">
        <f t="shared" si="30"/>
        <v>12.38</v>
      </c>
      <c r="BH32" s="62"/>
      <c r="BI32" s="62"/>
      <c r="BJ32" s="62"/>
      <c r="BK32" s="62"/>
      <c r="BL32" s="62">
        <f t="shared" ref="BL32:CL38" si="31">$B32</f>
        <v>12.38</v>
      </c>
      <c r="BM32" s="62">
        <f t="shared" si="31"/>
        <v>12.38</v>
      </c>
      <c r="BN32" s="62"/>
      <c r="BO32" s="62"/>
      <c r="BP32" s="62">
        <f t="shared" si="31"/>
        <v>12.38</v>
      </c>
      <c r="BQ32" s="62">
        <f t="shared" si="31"/>
        <v>12.38</v>
      </c>
      <c r="BR32" s="62"/>
      <c r="BS32" s="62"/>
      <c r="BT32" s="62">
        <f t="shared" si="31"/>
        <v>12.38</v>
      </c>
      <c r="BU32" s="62"/>
      <c r="BV32" s="62">
        <f t="shared" si="31"/>
        <v>12.38</v>
      </c>
      <c r="BW32" s="62">
        <f t="shared" si="31"/>
        <v>12.38</v>
      </c>
      <c r="BX32" s="62">
        <f t="shared" si="31"/>
        <v>12.38</v>
      </c>
      <c r="BY32" s="62">
        <f t="shared" si="31"/>
        <v>12.38</v>
      </c>
      <c r="BZ32" s="62"/>
      <c r="CA32" s="62"/>
      <c r="CB32" s="62"/>
      <c r="CC32" s="62"/>
      <c r="CD32" s="62"/>
      <c r="CE32" s="62"/>
      <c r="CF32" s="62"/>
      <c r="CG32" s="62">
        <f t="shared" ref="CG32" si="32">$B32</f>
        <v>12.38</v>
      </c>
      <c r="CH32" s="62"/>
      <c r="CI32" s="62"/>
      <c r="CJ32" s="62">
        <f t="shared" si="31"/>
        <v>12.38</v>
      </c>
      <c r="CK32" s="62">
        <f t="shared" si="31"/>
        <v>12.38</v>
      </c>
      <c r="CL32" s="62"/>
    </row>
    <row r="33" spans="1:90" x14ac:dyDescent="0.3">
      <c r="A33" s="52" t="str">
        <f>HABITATS!A13</f>
        <v>J1.3</v>
      </c>
      <c r="B33" s="79">
        <f>HABITATS!C97</f>
        <v>0</v>
      </c>
      <c r="C33" s="62"/>
      <c r="D33" s="62"/>
      <c r="E33" s="62">
        <f t="shared" si="29"/>
        <v>0</v>
      </c>
      <c r="F33" s="62"/>
      <c r="G33" s="62"/>
      <c r="H33" s="62"/>
      <c r="I33" s="62"/>
      <c r="J33" s="62"/>
      <c r="K33" s="62">
        <f t="shared" ref="K33:BH36" si="33">$B33</f>
        <v>0</v>
      </c>
      <c r="L33" s="62">
        <f t="shared" si="33"/>
        <v>0</v>
      </c>
      <c r="M33" s="62">
        <f t="shared" si="33"/>
        <v>0</v>
      </c>
      <c r="N33" s="62">
        <f t="shared" si="33"/>
        <v>0</v>
      </c>
      <c r="O33" s="62">
        <f t="shared" si="33"/>
        <v>0</v>
      </c>
      <c r="P33" s="62"/>
      <c r="Q33" s="62"/>
      <c r="R33" s="62">
        <f t="shared" si="33"/>
        <v>0</v>
      </c>
      <c r="S33" s="62">
        <f t="shared" si="33"/>
        <v>0</v>
      </c>
      <c r="T33" s="62">
        <f t="shared" si="33"/>
        <v>0</v>
      </c>
      <c r="U33" s="62">
        <f t="shared" si="33"/>
        <v>0</v>
      </c>
      <c r="V33" s="62">
        <f t="shared" si="33"/>
        <v>0</v>
      </c>
      <c r="W33" s="62">
        <f t="shared" si="33"/>
        <v>0</v>
      </c>
      <c r="X33" s="62">
        <f t="shared" si="33"/>
        <v>0</v>
      </c>
      <c r="Y33" s="62">
        <f t="shared" si="33"/>
        <v>0</v>
      </c>
      <c r="Z33" s="62">
        <f t="shared" si="33"/>
        <v>0</v>
      </c>
      <c r="AA33" s="62"/>
      <c r="AB33" s="62">
        <f t="shared" si="33"/>
        <v>0</v>
      </c>
      <c r="AC33" s="62">
        <f t="shared" si="33"/>
        <v>0</v>
      </c>
      <c r="AD33" s="62"/>
      <c r="AE33" s="62">
        <f t="shared" si="33"/>
        <v>0</v>
      </c>
      <c r="AF33" s="62">
        <f t="shared" si="33"/>
        <v>0</v>
      </c>
      <c r="AG33" s="62"/>
      <c r="AH33" s="62">
        <f t="shared" si="33"/>
        <v>0</v>
      </c>
      <c r="AI33" s="62">
        <f t="shared" si="33"/>
        <v>0</v>
      </c>
      <c r="AJ33" s="62"/>
      <c r="AK33" s="62">
        <f t="shared" si="33"/>
        <v>0</v>
      </c>
      <c r="AL33" s="62">
        <f t="shared" si="33"/>
        <v>0</v>
      </c>
      <c r="AM33" s="62">
        <f t="shared" si="33"/>
        <v>0</v>
      </c>
      <c r="AN33" s="62"/>
      <c r="AO33" s="62">
        <f t="shared" si="33"/>
        <v>0</v>
      </c>
      <c r="AP33" s="62">
        <f t="shared" si="33"/>
        <v>0</v>
      </c>
      <c r="AQ33" s="62">
        <f t="shared" si="33"/>
        <v>0</v>
      </c>
      <c r="AR33" s="62">
        <f t="shared" si="33"/>
        <v>0</v>
      </c>
      <c r="AS33" s="62">
        <f t="shared" si="33"/>
        <v>0</v>
      </c>
      <c r="AT33" s="62">
        <f t="shared" si="33"/>
        <v>0</v>
      </c>
      <c r="AU33" s="62">
        <f t="shared" si="33"/>
        <v>0</v>
      </c>
      <c r="AV33" s="62">
        <f t="shared" si="33"/>
        <v>0</v>
      </c>
      <c r="AW33" s="62">
        <f t="shared" si="33"/>
        <v>0</v>
      </c>
      <c r="AX33" s="62">
        <f t="shared" si="33"/>
        <v>0</v>
      </c>
      <c r="AY33" s="62">
        <f t="shared" si="33"/>
        <v>0</v>
      </c>
      <c r="AZ33" s="62">
        <f t="shared" si="33"/>
        <v>0</v>
      </c>
      <c r="BA33" s="62">
        <f t="shared" si="33"/>
        <v>0</v>
      </c>
      <c r="BB33" s="62">
        <f t="shared" si="33"/>
        <v>0</v>
      </c>
      <c r="BC33" s="62">
        <f t="shared" si="33"/>
        <v>0</v>
      </c>
      <c r="BD33" s="62"/>
      <c r="BE33" s="62"/>
      <c r="BF33" s="62"/>
      <c r="BG33" s="62"/>
      <c r="BH33" s="62">
        <f t="shared" si="33"/>
        <v>0</v>
      </c>
      <c r="BI33" s="62"/>
      <c r="BJ33" s="62"/>
      <c r="BK33" s="62"/>
      <c r="BL33" s="62"/>
      <c r="BM33" s="62"/>
      <c r="BN33" s="62"/>
      <c r="BO33" s="62"/>
      <c r="BP33" s="62"/>
      <c r="BQ33" s="62"/>
      <c r="BR33" s="62"/>
      <c r="BS33" s="62"/>
      <c r="BT33" s="62"/>
      <c r="BU33" s="62"/>
      <c r="BV33" s="62"/>
      <c r="BW33" s="62">
        <f t="shared" si="31"/>
        <v>0</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HABITATS!C98</f>
        <v>3.9E-2</v>
      </c>
      <c r="C34" s="62">
        <f t="shared" ref="C34:C36" si="34">$B34</f>
        <v>3.9E-2</v>
      </c>
      <c r="D34" s="62"/>
      <c r="E34" s="62">
        <f t="shared" si="29"/>
        <v>3.9E-2</v>
      </c>
      <c r="F34" s="62"/>
      <c r="G34" s="62"/>
      <c r="H34" s="62">
        <f t="shared" si="29"/>
        <v>3.9E-2</v>
      </c>
      <c r="I34" s="62">
        <f t="shared" si="29"/>
        <v>3.9E-2</v>
      </c>
      <c r="J34" s="62">
        <f t="shared" si="29"/>
        <v>3.9E-2</v>
      </c>
      <c r="K34" s="62"/>
      <c r="L34" s="62">
        <f t="shared" si="33"/>
        <v>3.9E-2</v>
      </c>
      <c r="M34" s="62"/>
      <c r="N34" s="62"/>
      <c r="O34" s="62">
        <f t="shared" si="33"/>
        <v>3.9E-2</v>
      </c>
      <c r="P34" s="62"/>
      <c r="Q34" s="62"/>
      <c r="R34" s="62">
        <f t="shared" si="33"/>
        <v>3.9E-2</v>
      </c>
      <c r="S34" s="62">
        <f t="shared" si="33"/>
        <v>3.9E-2</v>
      </c>
      <c r="T34" s="62">
        <f t="shared" si="33"/>
        <v>3.9E-2</v>
      </c>
      <c r="U34" s="62">
        <f t="shared" si="33"/>
        <v>3.9E-2</v>
      </c>
      <c r="V34" s="62">
        <f t="shared" si="33"/>
        <v>3.9E-2</v>
      </c>
      <c r="W34" s="62"/>
      <c r="X34" s="62">
        <f t="shared" si="33"/>
        <v>3.9E-2</v>
      </c>
      <c r="Y34" s="62">
        <f t="shared" si="33"/>
        <v>3.9E-2</v>
      </c>
      <c r="Z34" s="62"/>
      <c r="AA34" s="62"/>
      <c r="AB34" s="62"/>
      <c r="AC34" s="62">
        <f t="shared" si="33"/>
        <v>3.9E-2</v>
      </c>
      <c r="AD34" s="62"/>
      <c r="AE34" s="62">
        <f t="shared" si="33"/>
        <v>3.9E-2</v>
      </c>
      <c r="AF34" s="62">
        <f t="shared" si="33"/>
        <v>3.9E-2</v>
      </c>
      <c r="AG34" s="62"/>
      <c r="AH34" s="62"/>
      <c r="AI34" s="62"/>
      <c r="AJ34" s="62"/>
      <c r="AK34" s="62"/>
      <c r="AL34" s="62"/>
      <c r="AM34" s="62">
        <f t="shared" si="33"/>
        <v>3.9E-2</v>
      </c>
      <c r="AN34" s="62"/>
      <c r="AO34" s="62">
        <f t="shared" si="33"/>
        <v>3.9E-2</v>
      </c>
      <c r="AP34" s="62">
        <f t="shared" si="33"/>
        <v>3.9E-2</v>
      </c>
      <c r="AQ34" s="62">
        <f t="shared" si="33"/>
        <v>3.9E-2</v>
      </c>
      <c r="AR34" s="62"/>
      <c r="AS34" s="62">
        <f t="shared" si="33"/>
        <v>3.9E-2</v>
      </c>
      <c r="AT34" s="62">
        <f t="shared" si="33"/>
        <v>3.9E-2</v>
      </c>
      <c r="AU34" s="62"/>
      <c r="AV34" s="62">
        <f t="shared" si="33"/>
        <v>3.9E-2</v>
      </c>
      <c r="AW34" s="62"/>
      <c r="AX34" s="62"/>
      <c r="AY34" s="62"/>
      <c r="AZ34" s="62">
        <f t="shared" si="33"/>
        <v>3.9E-2</v>
      </c>
      <c r="BA34" s="62"/>
      <c r="BB34" s="62"/>
      <c r="BC34" s="62">
        <f t="shared" si="33"/>
        <v>3.9E-2</v>
      </c>
      <c r="BD34" s="62">
        <f t="shared" si="33"/>
        <v>3.9E-2</v>
      </c>
      <c r="BE34" s="62"/>
      <c r="BF34" s="62"/>
      <c r="BG34" s="62"/>
      <c r="BH34" s="62"/>
      <c r="BI34" s="62"/>
      <c r="BJ34" s="62"/>
      <c r="BK34" s="62"/>
      <c r="BL34" s="62"/>
      <c r="BM34" s="62"/>
      <c r="BN34" s="62">
        <f t="shared" si="31"/>
        <v>3.9E-2</v>
      </c>
      <c r="BO34" s="62"/>
      <c r="BP34" s="62">
        <f t="shared" si="31"/>
        <v>3.9E-2</v>
      </c>
      <c r="BQ34" s="62">
        <f t="shared" si="31"/>
        <v>3.9E-2</v>
      </c>
      <c r="BR34" s="62">
        <f t="shared" si="31"/>
        <v>3.9E-2</v>
      </c>
      <c r="BS34" s="62">
        <f t="shared" si="31"/>
        <v>3.9E-2</v>
      </c>
      <c r="BT34" s="62">
        <f t="shared" si="31"/>
        <v>3.9E-2</v>
      </c>
      <c r="BU34" s="62"/>
      <c r="BV34" s="62"/>
      <c r="BW34" s="62">
        <f t="shared" si="31"/>
        <v>3.9E-2</v>
      </c>
      <c r="BX34" s="62">
        <f t="shared" si="31"/>
        <v>3.9E-2</v>
      </c>
      <c r="BY34" s="62">
        <f t="shared" si="31"/>
        <v>3.9E-2</v>
      </c>
      <c r="BZ34" s="62">
        <f t="shared" si="31"/>
        <v>3.9E-2</v>
      </c>
      <c r="CA34" s="62">
        <f t="shared" si="31"/>
        <v>3.9E-2</v>
      </c>
      <c r="CB34" s="62">
        <f t="shared" si="31"/>
        <v>3.9E-2</v>
      </c>
      <c r="CC34" s="62">
        <f t="shared" si="31"/>
        <v>3.9E-2</v>
      </c>
      <c r="CD34" s="62"/>
      <c r="CE34" s="62"/>
      <c r="CF34" s="62"/>
      <c r="CG34" s="62"/>
      <c r="CH34" s="62"/>
      <c r="CI34" s="62"/>
      <c r="CJ34" s="62">
        <f t="shared" si="31"/>
        <v>3.9E-2</v>
      </c>
      <c r="CK34" s="62">
        <f t="shared" si="31"/>
        <v>3.9E-2</v>
      </c>
      <c r="CL34" s="62">
        <f t="shared" si="31"/>
        <v>3.9E-2</v>
      </c>
    </row>
    <row r="35" spans="1:90" x14ac:dyDescent="0.3">
      <c r="A35" s="52" t="str">
        <f>HABITATS!A15</f>
        <v>J2.2</v>
      </c>
      <c r="B35" s="79">
        <f>HABITATS!C99</f>
        <v>0</v>
      </c>
      <c r="C35" s="62">
        <f t="shared" si="34"/>
        <v>0</v>
      </c>
      <c r="D35" s="62">
        <v>0</v>
      </c>
      <c r="E35" s="62">
        <f t="shared" si="29"/>
        <v>0</v>
      </c>
      <c r="F35" s="62"/>
      <c r="G35" s="62"/>
      <c r="H35" s="62">
        <f t="shared" si="29"/>
        <v>0</v>
      </c>
      <c r="I35" s="62">
        <f t="shared" si="29"/>
        <v>0</v>
      </c>
      <c r="J35" s="62">
        <f t="shared" si="29"/>
        <v>0</v>
      </c>
      <c r="K35" s="62"/>
      <c r="L35" s="62">
        <f t="shared" si="33"/>
        <v>0</v>
      </c>
      <c r="M35" s="62"/>
      <c r="N35" s="62"/>
      <c r="O35" s="62">
        <f t="shared" si="33"/>
        <v>0</v>
      </c>
      <c r="P35" s="62"/>
      <c r="Q35" s="62"/>
      <c r="R35" s="62">
        <f t="shared" si="33"/>
        <v>0</v>
      </c>
      <c r="S35" s="62">
        <f t="shared" si="33"/>
        <v>0</v>
      </c>
      <c r="T35" s="62">
        <f t="shared" si="33"/>
        <v>0</v>
      </c>
      <c r="U35" s="62">
        <f t="shared" si="33"/>
        <v>0</v>
      </c>
      <c r="V35" s="62">
        <f t="shared" si="33"/>
        <v>0</v>
      </c>
      <c r="W35" s="62"/>
      <c r="X35" s="62">
        <f t="shared" si="33"/>
        <v>0</v>
      </c>
      <c r="Y35" s="62">
        <f t="shared" si="33"/>
        <v>0</v>
      </c>
      <c r="Z35" s="62"/>
      <c r="AA35" s="62"/>
      <c r="AB35" s="62"/>
      <c r="AC35" s="62">
        <f t="shared" si="33"/>
        <v>0</v>
      </c>
      <c r="AD35" s="62"/>
      <c r="AE35" s="62">
        <f t="shared" si="33"/>
        <v>0</v>
      </c>
      <c r="AF35" s="62">
        <f t="shared" si="33"/>
        <v>0</v>
      </c>
      <c r="AG35" s="62"/>
      <c r="AH35" s="62"/>
      <c r="AI35" s="62"/>
      <c r="AJ35" s="62"/>
      <c r="AK35" s="62"/>
      <c r="AL35" s="62"/>
      <c r="AM35" s="62">
        <f t="shared" si="33"/>
        <v>0</v>
      </c>
      <c r="AN35" s="62"/>
      <c r="AO35" s="62">
        <f t="shared" si="33"/>
        <v>0</v>
      </c>
      <c r="AP35" s="62">
        <f t="shared" si="33"/>
        <v>0</v>
      </c>
      <c r="AQ35" s="62">
        <f t="shared" si="33"/>
        <v>0</v>
      </c>
      <c r="AR35" s="62"/>
      <c r="AS35" s="62">
        <f t="shared" si="33"/>
        <v>0</v>
      </c>
      <c r="AT35" s="62">
        <f t="shared" si="33"/>
        <v>0</v>
      </c>
      <c r="AU35" s="62"/>
      <c r="AV35" s="62">
        <f t="shared" si="33"/>
        <v>0</v>
      </c>
      <c r="AW35" s="62"/>
      <c r="AX35" s="62"/>
      <c r="AY35" s="62"/>
      <c r="AZ35" s="62">
        <f t="shared" si="33"/>
        <v>0</v>
      </c>
      <c r="BA35" s="62"/>
      <c r="BB35" s="62"/>
      <c r="BC35" s="62">
        <f t="shared" si="33"/>
        <v>0</v>
      </c>
      <c r="BD35" s="62">
        <f t="shared" si="33"/>
        <v>0</v>
      </c>
      <c r="BE35" s="62"/>
      <c r="BF35" s="62"/>
      <c r="BG35" s="62"/>
      <c r="BH35" s="62"/>
      <c r="BI35" s="62"/>
      <c r="BJ35" s="62"/>
      <c r="BK35" s="62"/>
      <c r="BL35" s="62"/>
      <c r="BM35" s="62"/>
      <c r="BN35" s="62">
        <f t="shared" si="31"/>
        <v>0</v>
      </c>
      <c r="BO35" s="62"/>
      <c r="BP35" s="62">
        <f t="shared" si="31"/>
        <v>0</v>
      </c>
      <c r="BQ35" s="62">
        <f t="shared" si="31"/>
        <v>0</v>
      </c>
      <c r="BR35" s="62">
        <f t="shared" si="31"/>
        <v>0</v>
      </c>
      <c r="BS35" s="62">
        <f t="shared" si="31"/>
        <v>0</v>
      </c>
      <c r="BT35" s="62">
        <f t="shared" si="31"/>
        <v>0</v>
      </c>
      <c r="BU35" s="62"/>
      <c r="BV35" s="62"/>
      <c r="BW35" s="62">
        <f t="shared" si="31"/>
        <v>0</v>
      </c>
      <c r="BX35" s="62"/>
      <c r="BY35" s="62">
        <f t="shared" si="31"/>
        <v>0</v>
      </c>
      <c r="BZ35" s="62">
        <f t="shared" si="31"/>
        <v>0</v>
      </c>
      <c r="CA35" s="62">
        <f t="shared" si="31"/>
        <v>0</v>
      </c>
      <c r="CB35" s="62"/>
      <c r="CC35" s="62">
        <f t="shared" si="31"/>
        <v>0</v>
      </c>
      <c r="CD35" s="62"/>
      <c r="CE35" s="62"/>
      <c r="CF35" s="62"/>
      <c r="CG35" s="62"/>
      <c r="CH35" s="62"/>
      <c r="CI35" s="62"/>
      <c r="CJ35" s="62">
        <f t="shared" si="31"/>
        <v>0</v>
      </c>
      <c r="CK35" s="62">
        <f t="shared" si="31"/>
        <v>0</v>
      </c>
      <c r="CL35" s="62">
        <f t="shared" si="31"/>
        <v>0</v>
      </c>
    </row>
    <row r="36" spans="1:90" x14ac:dyDescent="0.3">
      <c r="A36" s="52" t="str">
        <f>HABITATS!A16</f>
        <v>J2.3</v>
      </c>
      <c r="B36" s="79">
        <f>HABITATS!C100</f>
        <v>0</v>
      </c>
      <c r="C36" s="62">
        <f t="shared" si="34"/>
        <v>0</v>
      </c>
      <c r="D36" s="62">
        <v>0</v>
      </c>
      <c r="E36" s="62">
        <f t="shared" si="29"/>
        <v>0</v>
      </c>
      <c r="F36" s="62"/>
      <c r="G36" s="62"/>
      <c r="H36" s="62">
        <f t="shared" si="29"/>
        <v>0</v>
      </c>
      <c r="I36" s="62">
        <f t="shared" si="29"/>
        <v>0</v>
      </c>
      <c r="J36" s="62">
        <f t="shared" si="29"/>
        <v>0</v>
      </c>
      <c r="K36" s="62"/>
      <c r="L36" s="62">
        <f t="shared" si="33"/>
        <v>0</v>
      </c>
      <c r="M36" s="62"/>
      <c r="N36" s="62"/>
      <c r="O36" s="62">
        <f t="shared" si="33"/>
        <v>0</v>
      </c>
      <c r="P36" s="62"/>
      <c r="Q36" s="62"/>
      <c r="R36" s="62">
        <f t="shared" si="33"/>
        <v>0</v>
      </c>
      <c r="S36" s="62">
        <f t="shared" si="33"/>
        <v>0</v>
      </c>
      <c r="T36" s="62">
        <f t="shared" si="33"/>
        <v>0</v>
      </c>
      <c r="U36" s="62">
        <f t="shared" si="33"/>
        <v>0</v>
      </c>
      <c r="V36" s="62">
        <f t="shared" si="33"/>
        <v>0</v>
      </c>
      <c r="W36" s="62"/>
      <c r="X36" s="62">
        <f t="shared" si="33"/>
        <v>0</v>
      </c>
      <c r="Y36" s="62">
        <f t="shared" si="33"/>
        <v>0</v>
      </c>
      <c r="Z36" s="62"/>
      <c r="AA36" s="62"/>
      <c r="AB36" s="62"/>
      <c r="AC36" s="62">
        <f t="shared" si="33"/>
        <v>0</v>
      </c>
      <c r="AD36" s="62"/>
      <c r="AE36" s="62">
        <f t="shared" si="33"/>
        <v>0</v>
      </c>
      <c r="AF36" s="62">
        <f t="shared" si="33"/>
        <v>0</v>
      </c>
      <c r="AG36" s="62"/>
      <c r="AH36" s="62"/>
      <c r="AI36" s="62"/>
      <c r="AJ36" s="62"/>
      <c r="AK36" s="62"/>
      <c r="AL36" s="62"/>
      <c r="AM36" s="62">
        <f t="shared" si="33"/>
        <v>0</v>
      </c>
      <c r="AN36" s="62"/>
      <c r="AO36" s="62">
        <f t="shared" si="33"/>
        <v>0</v>
      </c>
      <c r="AP36" s="62">
        <f t="shared" si="33"/>
        <v>0</v>
      </c>
      <c r="AQ36" s="62">
        <f t="shared" si="33"/>
        <v>0</v>
      </c>
      <c r="AR36" s="62"/>
      <c r="AS36" s="62">
        <f t="shared" si="33"/>
        <v>0</v>
      </c>
      <c r="AT36" s="62">
        <f t="shared" si="33"/>
        <v>0</v>
      </c>
      <c r="AU36" s="62"/>
      <c r="AV36" s="62">
        <f t="shared" si="33"/>
        <v>0</v>
      </c>
      <c r="AW36" s="62"/>
      <c r="AX36" s="62"/>
      <c r="AY36" s="62"/>
      <c r="AZ36" s="62">
        <f t="shared" si="33"/>
        <v>0</v>
      </c>
      <c r="BA36" s="62"/>
      <c r="BB36" s="62"/>
      <c r="BC36" s="62">
        <f t="shared" si="33"/>
        <v>0</v>
      </c>
      <c r="BD36" s="62">
        <f t="shared" si="33"/>
        <v>0</v>
      </c>
      <c r="BE36" s="62"/>
      <c r="BF36" s="62"/>
      <c r="BG36" s="62"/>
      <c r="BH36" s="62"/>
      <c r="BI36" s="62"/>
      <c r="BJ36" s="62"/>
      <c r="BK36" s="62">
        <f t="shared" ref="BK36" si="35">$B36</f>
        <v>0</v>
      </c>
      <c r="BL36" s="62"/>
      <c r="BM36" s="62">
        <f t="shared" si="31"/>
        <v>0</v>
      </c>
      <c r="BN36" s="62">
        <f t="shared" si="31"/>
        <v>0</v>
      </c>
      <c r="BO36" s="62">
        <f t="shared" si="31"/>
        <v>0</v>
      </c>
      <c r="BP36" s="62">
        <f t="shared" si="31"/>
        <v>0</v>
      </c>
      <c r="BQ36" s="62">
        <f t="shared" si="31"/>
        <v>0</v>
      </c>
      <c r="BR36" s="62">
        <f t="shared" si="31"/>
        <v>0</v>
      </c>
      <c r="BS36" s="62">
        <f t="shared" si="31"/>
        <v>0</v>
      </c>
      <c r="BT36" s="62">
        <f t="shared" si="31"/>
        <v>0</v>
      </c>
      <c r="BU36" s="62">
        <f t="shared" si="31"/>
        <v>0</v>
      </c>
      <c r="BV36" s="62"/>
      <c r="BW36" s="62">
        <f t="shared" si="31"/>
        <v>0</v>
      </c>
      <c r="BX36" s="62">
        <f t="shared" si="31"/>
        <v>0</v>
      </c>
      <c r="BY36" s="62">
        <f t="shared" si="31"/>
        <v>0</v>
      </c>
      <c r="BZ36" s="62">
        <f t="shared" si="31"/>
        <v>0</v>
      </c>
      <c r="CA36" s="62">
        <f t="shared" si="31"/>
        <v>0</v>
      </c>
      <c r="CB36" s="62">
        <f t="shared" si="31"/>
        <v>0</v>
      </c>
      <c r="CC36" s="62">
        <f t="shared" si="31"/>
        <v>0</v>
      </c>
      <c r="CD36" s="62"/>
      <c r="CE36" s="62"/>
      <c r="CF36" s="62"/>
      <c r="CG36" s="62"/>
      <c r="CH36" s="62"/>
      <c r="CI36" s="62"/>
      <c r="CJ36" s="62">
        <f t="shared" si="31"/>
        <v>0</v>
      </c>
      <c r="CK36" s="62">
        <f t="shared" si="31"/>
        <v>0</v>
      </c>
      <c r="CL36" s="62">
        <f t="shared" si="31"/>
        <v>0</v>
      </c>
    </row>
    <row r="37" spans="1:90" ht="13.95" customHeight="1" x14ac:dyDescent="0.3">
      <c r="A37" s="52" t="str">
        <f>HABITATS!A17</f>
        <v>J2.8</v>
      </c>
      <c r="B37" s="79">
        <f>HABITATS!C101</f>
        <v>0</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HABITATS!C102</f>
        <v>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31"/>
        <v>0</v>
      </c>
      <c r="BN38" s="62"/>
      <c r="BO38" s="62">
        <f t="shared" si="31"/>
        <v>0</v>
      </c>
      <c r="BP38" s="62">
        <f t="shared" si="31"/>
        <v>0</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HABITATS!C103</f>
        <v>0</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21.6</v>
      </c>
      <c r="C40" s="80">
        <f>SUM(C23:C39)</f>
        <v>3.9E-2</v>
      </c>
      <c r="D40" s="80">
        <v>0</v>
      </c>
      <c r="E40" s="80">
        <f t="shared" ref="E40:BK40" si="36">SUM(E23:E39)</f>
        <v>12.419</v>
      </c>
      <c r="F40" s="80">
        <f t="shared" si="36"/>
        <v>0</v>
      </c>
      <c r="G40" s="80">
        <f t="shared" si="36"/>
        <v>0</v>
      </c>
      <c r="H40" s="80">
        <f t="shared" si="36"/>
        <v>3.9E-2</v>
      </c>
      <c r="I40" s="80">
        <f t="shared" si="36"/>
        <v>3.9E-2</v>
      </c>
      <c r="J40" s="80">
        <f t="shared" si="36"/>
        <v>3.9E-2</v>
      </c>
      <c r="K40" s="80">
        <f t="shared" si="36"/>
        <v>0</v>
      </c>
      <c r="L40" s="80">
        <f t="shared" si="36"/>
        <v>12.419</v>
      </c>
      <c r="M40" s="80">
        <f t="shared" si="36"/>
        <v>0</v>
      </c>
      <c r="N40" s="80">
        <f t="shared" si="36"/>
        <v>12.38</v>
      </c>
      <c r="O40" s="80">
        <f t="shared" si="36"/>
        <v>12.419</v>
      </c>
      <c r="P40" s="80">
        <f t="shared" si="36"/>
        <v>0</v>
      </c>
      <c r="Q40" s="80">
        <f t="shared" si="36"/>
        <v>0</v>
      </c>
      <c r="R40" s="80">
        <f t="shared" si="36"/>
        <v>3.9E-2</v>
      </c>
      <c r="S40" s="80">
        <f t="shared" si="36"/>
        <v>3.9E-2</v>
      </c>
      <c r="T40" s="80">
        <f t="shared" si="36"/>
        <v>3.9E-2</v>
      </c>
      <c r="U40" s="80">
        <f t="shared" si="36"/>
        <v>12.419</v>
      </c>
      <c r="V40" s="80">
        <f t="shared" si="36"/>
        <v>3.9E-2</v>
      </c>
      <c r="W40" s="80">
        <f t="shared" si="36"/>
        <v>12.38</v>
      </c>
      <c r="X40" s="80">
        <f t="shared" si="36"/>
        <v>12.419</v>
      </c>
      <c r="Y40" s="80">
        <f t="shared" si="36"/>
        <v>12.419</v>
      </c>
      <c r="Z40" s="80">
        <f t="shared" si="36"/>
        <v>12.38</v>
      </c>
      <c r="AA40" s="80">
        <f t="shared" si="36"/>
        <v>0</v>
      </c>
      <c r="AB40" s="80">
        <f t="shared" si="36"/>
        <v>0.37140000000000001</v>
      </c>
      <c r="AC40" s="80">
        <f t="shared" si="36"/>
        <v>12.419</v>
      </c>
      <c r="AD40" s="80">
        <f t="shared" si="36"/>
        <v>0</v>
      </c>
      <c r="AE40" s="80">
        <f t="shared" si="36"/>
        <v>12.419</v>
      </c>
      <c r="AF40" s="80">
        <f t="shared" si="36"/>
        <v>12.419</v>
      </c>
      <c r="AG40" s="80">
        <f t="shared" si="36"/>
        <v>0</v>
      </c>
      <c r="AH40" s="80">
        <f t="shared" si="36"/>
        <v>0.37140000000000001</v>
      </c>
      <c r="AI40" s="80">
        <f t="shared" si="36"/>
        <v>12.38</v>
      </c>
      <c r="AJ40" s="80">
        <f t="shared" si="36"/>
        <v>0</v>
      </c>
      <c r="AK40" s="80">
        <f t="shared" si="36"/>
        <v>0</v>
      </c>
      <c r="AL40" s="80">
        <f t="shared" si="36"/>
        <v>0</v>
      </c>
      <c r="AM40" s="80">
        <f t="shared" si="36"/>
        <v>3.9E-2</v>
      </c>
      <c r="AN40" s="80">
        <f t="shared" si="36"/>
        <v>0</v>
      </c>
      <c r="AO40" s="80">
        <f t="shared" si="36"/>
        <v>12.419</v>
      </c>
      <c r="AP40" s="80">
        <f t="shared" si="36"/>
        <v>12.419</v>
      </c>
      <c r="AQ40" s="80">
        <f t="shared" si="36"/>
        <v>3.9E-2</v>
      </c>
      <c r="AR40" s="80">
        <f t="shared" si="36"/>
        <v>12.38</v>
      </c>
      <c r="AS40" s="80">
        <f t="shared" si="36"/>
        <v>3.9E-2</v>
      </c>
      <c r="AT40" s="80">
        <f t="shared" si="36"/>
        <v>12.419</v>
      </c>
      <c r="AU40" s="80">
        <f t="shared" si="36"/>
        <v>0</v>
      </c>
      <c r="AV40" s="80">
        <f t="shared" si="36"/>
        <v>12.419</v>
      </c>
      <c r="AW40" s="80">
        <f t="shared" si="36"/>
        <v>12.38</v>
      </c>
      <c r="AX40" s="80">
        <f t="shared" si="36"/>
        <v>0</v>
      </c>
      <c r="AY40" s="80">
        <f t="shared" si="36"/>
        <v>0</v>
      </c>
      <c r="AZ40" s="80">
        <f t="shared" si="36"/>
        <v>12.419</v>
      </c>
      <c r="BA40" s="80">
        <f t="shared" si="36"/>
        <v>12.38</v>
      </c>
      <c r="BB40" s="80">
        <f t="shared" si="36"/>
        <v>12.38</v>
      </c>
      <c r="BC40" s="80">
        <f t="shared" si="36"/>
        <v>9.2199999999999989</v>
      </c>
      <c r="BD40" s="80">
        <f t="shared" si="36"/>
        <v>12.419</v>
      </c>
      <c r="BE40" s="80">
        <f t="shared" si="36"/>
        <v>12.38</v>
      </c>
      <c r="BF40" s="80">
        <f t="shared" si="36"/>
        <v>12.38</v>
      </c>
      <c r="BG40" s="80">
        <f t="shared" si="36"/>
        <v>12.38</v>
      </c>
      <c r="BH40" s="80">
        <f t="shared" si="36"/>
        <v>9.1809999999999992</v>
      </c>
      <c r="BI40" s="80">
        <f t="shared" si="36"/>
        <v>0</v>
      </c>
      <c r="BJ40" s="80">
        <f t="shared" si="36"/>
        <v>0</v>
      </c>
      <c r="BK40" s="80">
        <f t="shared" si="36"/>
        <v>0</v>
      </c>
      <c r="BL40" s="80">
        <f t="shared" ref="BL40:CL40" si="37">SUM(BL23:BL39)</f>
        <v>12.38</v>
      </c>
      <c r="BM40" s="80">
        <f t="shared" si="37"/>
        <v>12.38</v>
      </c>
      <c r="BN40" s="80">
        <f t="shared" si="37"/>
        <v>3.9E-2</v>
      </c>
      <c r="BO40" s="80">
        <f t="shared" si="37"/>
        <v>0</v>
      </c>
      <c r="BP40" s="80">
        <f t="shared" si="37"/>
        <v>12.419</v>
      </c>
      <c r="BQ40" s="80">
        <f t="shared" si="37"/>
        <v>12.419</v>
      </c>
      <c r="BR40" s="80">
        <f t="shared" si="37"/>
        <v>3.9E-2</v>
      </c>
      <c r="BS40" s="80">
        <f t="shared" si="37"/>
        <v>3.9E-2</v>
      </c>
      <c r="BT40" s="80">
        <f t="shared" si="37"/>
        <v>12.419</v>
      </c>
      <c r="BU40" s="80">
        <f t="shared" si="37"/>
        <v>0</v>
      </c>
      <c r="BV40" s="80">
        <f t="shared" si="37"/>
        <v>12.38</v>
      </c>
      <c r="BW40" s="80">
        <f t="shared" si="37"/>
        <v>12.419</v>
      </c>
      <c r="BX40" s="80">
        <f t="shared" si="37"/>
        <v>12.419</v>
      </c>
      <c r="BY40" s="80">
        <f t="shared" si="37"/>
        <v>12.419</v>
      </c>
      <c r="BZ40" s="80">
        <f t="shared" si="37"/>
        <v>3.9E-2</v>
      </c>
      <c r="CA40" s="80">
        <f t="shared" si="37"/>
        <v>3.9E-2</v>
      </c>
      <c r="CB40" s="80">
        <f t="shared" si="37"/>
        <v>3.9E-2</v>
      </c>
      <c r="CC40" s="80">
        <f t="shared" si="37"/>
        <v>3.9E-2</v>
      </c>
      <c r="CD40" s="80">
        <f t="shared" si="37"/>
        <v>0</v>
      </c>
      <c r="CE40" s="80">
        <f t="shared" si="37"/>
        <v>0</v>
      </c>
      <c r="CF40" s="80">
        <f t="shared" si="37"/>
        <v>0</v>
      </c>
      <c r="CG40" s="80">
        <f t="shared" si="37"/>
        <v>12.38</v>
      </c>
      <c r="CH40" s="80">
        <f t="shared" si="37"/>
        <v>0</v>
      </c>
      <c r="CI40" s="80">
        <f t="shared" si="37"/>
        <v>0</v>
      </c>
      <c r="CJ40" s="80">
        <f t="shared" si="37"/>
        <v>12.419</v>
      </c>
      <c r="CK40" s="80">
        <f t="shared" si="37"/>
        <v>12.419</v>
      </c>
      <c r="CL40" s="80">
        <f t="shared" si="37"/>
        <v>3.9E-2</v>
      </c>
    </row>
    <row r="41" spans="1:90" x14ac:dyDescent="0.3">
      <c r="A41" s="195" t="s">
        <v>11</v>
      </c>
      <c r="B41" s="195"/>
      <c r="C41" s="62">
        <f t="shared" ref="C41:N42" si="38">$B41</f>
        <v>0</v>
      </c>
      <c r="D41" s="62">
        <v>0</v>
      </c>
      <c r="E41" s="62">
        <f t="shared" si="38"/>
        <v>0</v>
      </c>
      <c r="F41" s="62">
        <f t="shared" si="38"/>
        <v>0</v>
      </c>
      <c r="G41" s="62">
        <f t="shared" si="38"/>
        <v>0</v>
      </c>
      <c r="H41" s="62">
        <f t="shared" si="38"/>
        <v>0</v>
      </c>
      <c r="I41" s="62">
        <f t="shared" si="38"/>
        <v>0</v>
      </c>
      <c r="J41" s="62">
        <f t="shared" si="38"/>
        <v>0</v>
      </c>
      <c r="K41" s="62">
        <f t="shared" si="38"/>
        <v>0</v>
      </c>
      <c r="L41" s="62">
        <f t="shared" si="38"/>
        <v>0</v>
      </c>
      <c r="M41" s="62">
        <f t="shared" si="38"/>
        <v>0</v>
      </c>
      <c r="N41" s="62">
        <f t="shared" si="38"/>
        <v>0</v>
      </c>
      <c r="O41" s="62">
        <f t="shared" ref="O41:BZ42" si="39">$B41</f>
        <v>0</v>
      </c>
      <c r="P41" s="62">
        <f t="shared" si="39"/>
        <v>0</v>
      </c>
      <c r="Q41" s="62">
        <f t="shared" si="39"/>
        <v>0</v>
      </c>
      <c r="R41" s="62">
        <f t="shared" si="39"/>
        <v>0</v>
      </c>
      <c r="S41" s="62">
        <f t="shared" si="39"/>
        <v>0</v>
      </c>
      <c r="T41" s="62">
        <f t="shared" si="39"/>
        <v>0</v>
      </c>
      <c r="U41" s="62">
        <f t="shared" si="39"/>
        <v>0</v>
      </c>
      <c r="V41" s="62">
        <f t="shared" si="39"/>
        <v>0</v>
      </c>
      <c r="W41" s="62">
        <f t="shared" si="39"/>
        <v>0</v>
      </c>
      <c r="X41" s="62">
        <f t="shared" si="39"/>
        <v>0</v>
      </c>
      <c r="Y41" s="62">
        <f t="shared" si="39"/>
        <v>0</v>
      </c>
      <c r="Z41" s="62">
        <f t="shared" si="39"/>
        <v>0</v>
      </c>
      <c r="AA41" s="62">
        <f t="shared" si="39"/>
        <v>0</v>
      </c>
      <c r="AB41" s="62">
        <f t="shared" si="39"/>
        <v>0</v>
      </c>
      <c r="AC41" s="62">
        <f t="shared" si="39"/>
        <v>0</v>
      </c>
      <c r="AD41" s="62">
        <f t="shared" si="39"/>
        <v>0</v>
      </c>
      <c r="AE41" s="62">
        <f t="shared" si="39"/>
        <v>0</v>
      </c>
      <c r="AF41" s="62">
        <f t="shared" si="39"/>
        <v>0</v>
      </c>
      <c r="AG41" s="62">
        <f t="shared" si="39"/>
        <v>0</v>
      </c>
      <c r="AH41" s="62">
        <f t="shared" si="39"/>
        <v>0</v>
      </c>
      <c r="AI41" s="62">
        <f t="shared" si="39"/>
        <v>0</v>
      </c>
      <c r="AJ41" s="62">
        <f t="shared" si="39"/>
        <v>0</v>
      </c>
      <c r="AK41" s="62">
        <f t="shared" si="39"/>
        <v>0</v>
      </c>
      <c r="AL41" s="62">
        <f t="shared" si="39"/>
        <v>0</v>
      </c>
      <c r="AM41" s="62">
        <f t="shared" si="39"/>
        <v>0</v>
      </c>
      <c r="AN41" s="62">
        <f t="shared" si="39"/>
        <v>0</v>
      </c>
      <c r="AO41" s="62">
        <f t="shared" si="39"/>
        <v>0</v>
      </c>
      <c r="AP41" s="62">
        <f t="shared" si="39"/>
        <v>0</v>
      </c>
      <c r="AQ41" s="62">
        <f t="shared" si="39"/>
        <v>0</v>
      </c>
      <c r="AR41" s="62">
        <f t="shared" si="39"/>
        <v>0</v>
      </c>
      <c r="AS41" s="62">
        <f t="shared" si="39"/>
        <v>0</v>
      </c>
      <c r="AT41" s="62">
        <f t="shared" si="39"/>
        <v>0</v>
      </c>
      <c r="AU41" s="62">
        <f t="shared" si="39"/>
        <v>0</v>
      </c>
      <c r="AV41" s="62">
        <f t="shared" si="39"/>
        <v>0</v>
      </c>
      <c r="AW41" s="62">
        <f t="shared" si="39"/>
        <v>0</v>
      </c>
      <c r="AX41" s="62">
        <f t="shared" si="39"/>
        <v>0</v>
      </c>
      <c r="AY41" s="62">
        <f t="shared" si="39"/>
        <v>0</v>
      </c>
      <c r="AZ41" s="62">
        <f t="shared" si="39"/>
        <v>0</v>
      </c>
      <c r="BA41" s="62">
        <f t="shared" si="39"/>
        <v>0</v>
      </c>
      <c r="BB41" s="62">
        <f t="shared" si="39"/>
        <v>0</v>
      </c>
      <c r="BC41" s="62">
        <f t="shared" si="39"/>
        <v>0</v>
      </c>
      <c r="BD41" s="62">
        <f t="shared" si="39"/>
        <v>0</v>
      </c>
      <c r="BE41" s="62">
        <f t="shared" si="39"/>
        <v>0</v>
      </c>
      <c r="BF41" s="62">
        <f t="shared" si="39"/>
        <v>0</v>
      </c>
      <c r="BG41" s="62">
        <f t="shared" si="39"/>
        <v>0</v>
      </c>
      <c r="BH41" s="62">
        <f t="shared" si="39"/>
        <v>0</v>
      </c>
      <c r="BI41" s="62">
        <f t="shared" si="39"/>
        <v>0</v>
      </c>
      <c r="BJ41" s="62">
        <f t="shared" si="39"/>
        <v>0</v>
      </c>
      <c r="BK41" s="62">
        <f t="shared" si="39"/>
        <v>0</v>
      </c>
      <c r="BL41" s="62">
        <f t="shared" si="39"/>
        <v>0</v>
      </c>
      <c r="BM41" s="62">
        <f t="shared" si="39"/>
        <v>0</v>
      </c>
      <c r="BN41" s="62">
        <f t="shared" si="39"/>
        <v>0</v>
      </c>
      <c r="BO41" s="62">
        <f t="shared" si="39"/>
        <v>0</v>
      </c>
      <c r="BP41" s="62">
        <f t="shared" si="39"/>
        <v>0</v>
      </c>
      <c r="BQ41" s="62">
        <f t="shared" si="39"/>
        <v>0</v>
      </c>
      <c r="BR41" s="62">
        <f t="shared" si="39"/>
        <v>0</v>
      </c>
      <c r="BS41" s="62">
        <f t="shared" si="39"/>
        <v>0</v>
      </c>
      <c r="BT41" s="62">
        <f t="shared" si="39"/>
        <v>0</v>
      </c>
      <c r="BU41" s="62">
        <f t="shared" si="39"/>
        <v>0</v>
      </c>
      <c r="BV41" s="62">
        <f t="shared" si="39"/>
        <v>0</v>
      </c>
      <c r="BW41" s="62">
        <f t="shared" si="39"/>
        <v>0</v>
      </c>
      <c r="BX41" s="62">
        <f t="shared" si="39"/>
        <v>0</v>
      </c>
      <c r="BY41" s="62">
        <f t="shared" si="39"/>
        <v>0</v>
      </c>
      <c r="BZ41" s="62">
        <f t="shared" si="39"/>
        <v>0</v>
      </c>
      <c r="CA41" s="62">
        <f t="shared" ref="CA41:CL42" si="40">$B41</f>
        <v>0</v>
      </c>
      <c r="CB41" s="62">
        <f t="shared" si="40"/>
        <v>0</v>
      </c>
      <c r="CC41" s="62">
        <f t="shared" si="40"/>
        <v>0</v>
      </c>
      <c r="CD41" s="62">
        <f t="shared" si="40"/>
        <v>0</v>
      </c>
      <c r="CE41" s="62">
        <f t="shared" si="40"/>
        <v>0</v>
      </c>
      <c r="CF41" s="62">
        <f t="shared" si="40"/>
        <v>0</v>
      </c>
      <c r="CG41" s="62">
        <f t="shared" si="40"/>
        <v>0</v>
      </c>
      <c r="CH41" s="62">
        <f t="shared" si="40"/>
        <v>0</v>
      </c>
      <c r="CI41" s="62">
        <f t="shared" si="40"/>
        <v>0</v>
      </c>
      <c r="CJ41" s="62">
        <f t="shared" si="40"/>
        <v>0</v>
      </c>
      <c r="CK41" s="62">
        <f t="shared" si="40"/>
        <v>0</v>
      </c>
      <c r="CL41" s="62">
        <f t="shared" si="40"/>
        <v>0</v>
      </c>
    </row>
    <row r="42" spans="1:90" x14ac:dyDescent="0.3">
      <c r="A42" s="195" t="s">
        <v>12</v>
      </c>
      <c r="B42" s="195"/>
      <c r="C42" s="62">
        <f t="shared" si="38"/>
        <v>0</v>
      </c>
      <c r="D42" s="62">
        <v>0</v>
      </c>
      <c r="E42" s="62">
        <f t="shared" si="38"/>
        <v>0</v>
      </c>
      <c r="F42" s="62">
        <f t="shared" si="38"/>
        <v>0</v>
      </c>
      <c r="G42" s="62">
        <f t="shared" si="38"/>
        <v>0</v>
      </c>
      <c r="H42" s="62">
        <f t="shared" si="38"/>
        <v>0</v>
      </c>
      <c r="I42" s="62">
        <f t="shared" si="38"/>
        <v>0</v>
      </c>
      <c r="J42" s="62">
        <f t="shared" si="38"/>
        <v>0</v>
      </c>
      <c r="K42" s="62">
        <f t="shared" si="38"/>
        <v>0</v>
      </c>
      <c r="L42" s="62">
        <f t="shared" si="38"/>
        <v>0</v>
      </c>
      <c r="M42" s="62">
        <f t="shared" si="38"/>
        <v>0</v>
      </c>
      <c r="N42" s="62">
        <f t="shared" si="38"/>
        <v>0</v>
      </c>
      <c r="O42" s="62">
        <f t="shared" si="39"/>
        <v>0</v>
      </c>
      <c r="P42" s="62">
        <f t="shared" si="39"/>
        <v>0</v>
      </c>
      <c r="Q42" s="62">
        <f t="shared" si="39"/>
        <v>0</v>
      </c>
      <c r="R42" s="62">
        <f t="shared" si="39"/>
        <v>0</v>
      </c>
      <c r="S42" s="62">
        <f t="shared" si="39"/>
        <v>0</v>
      </c>
      <c r="T42" s="62">
        <f t="shared" si="39"/>
        <v>0</v>
      </c>
      <c r="U42" s="62">
        <f t="shared" si="39"/>
        <v>0</v>
      </c>
      <c r="V42" s="62">
        <f t="shared" si="39"/>
        <v>0</v>
      </c>
      <c r="W42" s="62">
        <f t="shared" si="39"/>
        <v>0</v>
      </c>
      <c r="X42" s="62">
        <f t="shared" si="39"/>
        <v>0</v>
      </c>
      <c r="Y42" s="62">
        <f t="shared" si="39"/>
        <v>0</v>
      </c>
      <c r="Z42" s="62">
        <f t="shared" si="39"/>
        <v>0</v>
      </c>
      <c r="AA42" s="62">
        <f t="shared" si="39"/>
        <v>0</v>
      </c>
      <c r="AB42" s="62">
        <f t="shared" si="39"/>
        <v>0</v>
      </c>
      <c r="AC42" s="62">
        <f t="shared" si="39"/>
        <v>0</v>
      </c>
      <c r="AD42" s="62">
        <f t="shared" si="39"/>
        <v>0</v>
      </c>
      <c r="AE42" s="62">
        <f t="shared" si="39"/>
        <v>0</v>
      </c>
      <c r="AF42" s="62">
        <f t="shared" si="39"/>
        <v>0</v>
      </c>
      <c r="AG42" s="62">
        <f t="shared" si="39"/>
        <v>0</v>
      </c>
      <c r="AH42" s="62">
        <f t="shared" si="39"/>
        <v>0</v>
      </c>
      <c r="AI42" s="62">
        <f t="shared" si="39"/>
        <v>0</v>
      </c>
      <c r="AJ42" s="62">
        <f t="shared" si="39"/>
        <v>0</v>
      </c>
      <c r="AK42" s="62">
        <f t="shared" si="39"/>
        <v>0</v>
      </c>
      <c r="AL42" s="62">
        <f t="shared" si="39"/>
        <v>0</v>
      </c>
      <c r="AM42" s="62">
        <f t="shared" si="39"/>
        <v>0</v>
      </c>
      <c r="AN42" s="62">
        <f t="shared" si="39"/>
        <v>0</v>
      </c>
      <c r="AO42" s="62">
        <f t="shared" si="39"/>
        <v>0</v>
      </c>
      <c r="AP42" s="62">
        <f t="shared" si="39"/>
        <v>0</v>
      </c>
      <c r="AQ42" s="62">
        <f t="shared" si="39"/>
        <v>0</v>
      </c>
      <c r="AR42" s="62">
        <f t="shared" si="39"/>
        <v>0</v>
      </c>
      <c r="AS42" s="62">
        <f t="shared" si="39"/>
        <v>0</v>
      </c>
      <c r="AT42" s="62">
        <f t="shared" si="39"/>
        <v>0</v>
      </c>
      <c r="AU42" s="62">
        <f t="shared" si="39"/>
        <v>0</v>
      </c>
      <c r="AV42" s="62">
        <f t="shared" si="39"/>
        <v>0</v>
      </c>
      <c r="AW42" s="62">
        <f t="shared" si="39"/>
        <v>0</v>
      </c>
      <c r="AX42" s="62">
        <f t="shared" si="39"/>
        <v>0</v>
      </c>
      <c r="AY42" s="62">
        <f t="shared" si="39"/>
        <v>0</v>
      </c>
      <c r="AZ42" s="62">
        <f t="shared" si="39"/>
        <v>0</v>
      </c>
      <c r="BA42" s="62">
        <f t="shared" si="39"/>
        <v>0</v>
      </c>
      <c r="BB42" s="62">
        <f t="shared" si="39"/>
        <v>0</v>
      </c>
      <c r="BC42" s="62">
        <f t="shared" si="39"/>
        <v>0</v>
      </c>
      <c r="BD42" s="62">
        <f t="shared" si="39"/>
        <v>0</v>
      </c>
      <c r="BE42" s="62">
        <f t="shared" si="39"/>
        <v>0</v>
      </c>
      <c r="BF42" s="62">
        <f t="shared" si="39"/>
        <v>0</v>
      </c>
      <c r="BG42" s="62">
        <f t="shared" si="39"/>
        <v>0</v>
      </c>
      <c r="BH42" s="62">
        <f t="shared" si="39"/>
        <v>0</v>
      </c>
      <c r="BI42" s="62">
        <f t="shared" si="39"/>
        <v>0</v>
      </c>
      <c r="BJ42" s="62">
        <f t="shared" si="39"/>
        <v>0</v>
      </c>
      <c r="BK42" s="62">
        <f t="shared" si="39"/>
        <v>0</v>
      </c>
      <c r="BL42" s="62">
        <f t="shared" si="39"/>
        <v>0</v>
      </c>
      <c r="BM42" s="62">
        <f t="shared" si="39"/>
        <v>0</v>
      </c>
      <c r="BN42" s="62">
        <f t="shared" si="39"/>
        <v>0</v>
      </c>
      <c r="BO42" s="62">
        <f t="shared" si="39"/>
        <v>0</v>
      </c>
      <c r="BP42" s="62">
        <f t="shared" si="39"/>
        <v>0</v>
      </c>
      <c r="BQ42" s="62">
        <f t="shared" si="39"/>
        <v>0</v>
      </c>
      <c r="BR42" s="62">
        <f t="shared" si="39"/>
        <v>0</v>
      </c>
      <c r="BS42" s="62">
        <f t="shared" si="39"/>
        <v>0</v>
      </c>
      <c r="BT42" s="62">
        <f t="shared" si="39"/>
        <v>0</v>
      </c>
      <c r="BU42" s="62">
        <f t="shared" si="39"/>
        <v>0</v>
      </c>
      <c r="BV42" s="62">
        <f t="shared" si="39"/>
        <v>0</v>
      </c>
      <c r="BW42" s="62">
        <f t="shared" si="39"/>
        <v>0</v>
      </c>
      <c r="BX42" s="62">
        <f t="shared" si="39"/>
        <v>0</v>
      </c>
      <c r="BY42" s="62">
        <f t="shared" si="39"/>
        <v>0</v>
      </c>
      <c r="BZ42" s="62">
        <f t="shared" si="39"/>
        <v>0</v>
      </c>
      <c r="CA42" s="62">
        <f t="shared" si="40"/>
        <v>0</v>
      </c>
      <c r="CB42" s="62">
        <f t="shared" si="40"/>
        <v>0</v>
      </c>
      <c r="CC42" s="62">
        <f t="shared" si="40"/>
        <v>0</v>
      </c>
      <c r="CD42" s="62">
        <f t="shared" si="40"/>
        <v>0</v>
      </c>
      <c r="CE42" s="62">
        <f t="shared" si="40"/>
        <v>0</v>
      </c>
      <c r="CF42" s="62">
        <f t="shared" si="40"/>
        <v>0</v>
      </c>
      <c r="CG42" s="62">
        <f t="shared" si="40"/>
        <v>0</v>
      </c>
      <c r="CH42" s="62">
        <f t="shared" si="40"/>
        <v>0</v>
      </c>
      <c r="CI42" s="62">
        <f t="shared" si="40"/>
        <v>0</v>
      </c>
      <c r="CJ42" s="62">
        <f t="shared" si="40"/>
        <v>0</v>
      </c>
      <c r="CK42" s="62">
        <f t="shared" si="40"/>
        <v>0</v>
      </c>
      <c r="CL42" s="62">
        <f t="shared" si="40"/>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HABITATS!E87</f>
        <v>6.5579999999999998</v>
      </c>
      <c r="C44" s="62"/>
      <c r="D44" s="62"/>
      <c r="E44" s="62">
        <f t="shared" ref="E44:J51" si="41">$B44</f>
        <v>6.5579999999999998</v>
      </c>
      <c r="F44" s="62"/>
      <c r="G44" s="62"/>
      <c r="H44" s="62">
        <f t="shared" si="41"/>
        <v>6.5579999999999998</v>
      </c>
      <c r="I44" s="62">
        <f t="shared" si="41"/>
        <v>6.5579999999999998</v>
      </c>
      <c r="J44" s="62">
        <f t="shared" si="41"/>
        <v>6.5579999999999998</v>
      </c>
      <c r="K44" s="62"/>
      <c r="L44" s="62">
        <f t="shared" ref="L44:AA50" si="42">$B44</f>
        <v>6.5579999999999998</v>
      </c>
      <c r="M44" s="62"/>
      <c r="N44" s="62">
        <f t="shared" si="42"/>
        <v>6.5579999999999998</v>
      </c>
      <c r="O44" s="62">
        <f t="shared" si="42"/>
        <v>6.5579999999999998</v>
      </c>
      <c r="P44" s="62">
        <f t="shared" si="42"/>
        <v>6.5579999999999998</v>
      </c>
      <c r="Q44" s="62">
        <f t="shared" si="42"/>
        <v>6.5579999999999998</v>
      </c>
      <c r="R44" s="62">
        <f t="shared" si="42"/>
        <v>6.5579999999999998</v>
      </c>
      <c r="S44" s="62">
        <f t="shared" si="42"/>
        <v>6.5579999999999998</v>
      </c>
      <c r="T44" s="62">
        <f t="shared" si="42"/>
        <v>6.5579999999999998</v>
      </c>
      <c r="U44" s="62">
        <f t="shared" si="42"/>
        <v>6.5579999999999998</v>
      </c>
      <c r="V44" s="62">
        <f t="shared" si="42"/>
        <v>6.5579999999999998</v>
      </c>
      <c r="W44" s="62">
        <f t="shared" si="42"/>
        <v>6.5579999999999998</v>
      </c>
      <c r="X44" s="62">
        <f t="shared" si="42"/>
        <v>6.5579999999999998</v>
      </c>
      <c r="Y44" s="62">
        <f t="shared" si="42"/>
        <v>6.5579999999999998</v>
      </c>
      <c r="Z44" s="62">
        <f t="shared" si="42"/>
        <v>6.5579999999999998</v>
      </c>
      <c r="AA44" s="62">
        <f t="shared" si="42"/>
        <v>6.5579999999999998</v>
      </c>
      <c r="AB44" s="62"/>
      <c r="AC44" s="62">
        <f t="shared" ref="AC44:BF45" si="43">$B44</f>
        <v>6.5579999999999998</v>
      </c>
      <c r="AD44" s="62">
        <f t="shared" si="43"/>
        <v>6.5579999999999998</v>
      </c>
      <c r="AE44" s="62">
        <f t="shared" si="43"/>
        <v>6.5579999999999998</v>
      </c>
      <c r="AF44" s="62">
        <f t="shared" si="43"/>
        <v>6.5579999999999998</v>
      </c>
      <c r="AG44" s="62">
        <f t="shared" si="43"/>
        <v>6.5579999999999998</v>
      </c>
      <c r="AH44" s="62">
        <f t="shared" si="43"/>
        <v>6.5579999999999998</v>
      </c>
      <c r="AI44" s="62">
        <f t="shared" si="43"/>
        <v>6.5579999999999998</v>
      </c>
      <c r="AJ44" s="62">
        <f t="shared" si="43"/>
        <v>6.5579999999999998</v>
      </c>
      <c r="AK44" s="62">
        <f t="shared" si="43"/>
        <v>6.5579999999999998</v>
      </c>
      <c r="AL44" s="62"/>
      <c r="AM44" s="62">
        <f t="shared" si="43"/>
        <v>6.5579999999999998</v>
      </c>
      <c r="AN44" s="62">
        <f t="shared" si="43"/>
        <v>6.5579999999999998</v>
      </c>
      <c r="AO44" s="62">
        <f t="shared" si="43"/>
        <v>6.5579999999999998</v>
      </c>
      <c r="AP44" s="62">
        <f t="shared" si="43"/>
        <v>6.5579999999999998</v>
      </c>
      <c r="AQ44" s="62">
        <f t="shared" si="43"/>
        <v>6.5579999999999998</v>
      </c>
      <c r="AR44" s="62">
        <f t="shared" si="43"/>
        <v>6.5579999999999998</v>
      </c>
      <c r="AS44" s="62">
        <f t="shared" si="43"/>
        <v>6.5579999999999998</v>
      </c>
      <c r="AT44" s="62">
        <f t="shared" si="43"/>
        <v>6.5579999999999998</v>
      </c>
      <c r="AU44" s="62">
        <f t="shared" si="43"/>
        <v>6.5579999999999998</v>
      </c>
      <c r="AV44" s="62">
        <f t="shared" si="43"/>
        <v>6.5579999999999998</v>
      </c>
      <c r="AW44" s="62">
        <f t="shared" si="43"/>
        <v>6.5579999999999998</v>
      </c>
      <c r="AX44" s="62">
        <f t="shared" si="43"/>
        <v>6.5579999999999998</v>
      </c>
      <c r="AY44" s="62">
        <f t="shared" si="43"/>
        <v>6.5579999999999998</v>
      </c>
      <c r="AZ44" s="62">
        <f t="shared" si="43"/>
        <v>6.5579999999999998</v>
      </c>
      <c r="BA44" s="62">
        <f t="shared" si="43"/>
        <v>6.5579999999999998</v>
      </c>
      <c r="BB44" s="62">
        <f t="shared" si="43"/>
        <v>6.5579999999999998</v>
      </c>
      <c r="BC44" s="62">
        <f t="shared" si="43"/>
        <v>6.5579999999999998</v>
      </c>
      <c r="BD44" s="62"/>
      <c r="BE44" s="62"/>
      <c r="BF44" s="62">
        <f t="shared" si="43"/>
        <v>6.5579999999999998</v>
      </c>
      <c r="BG44" s="62"/>
      <c r="BH44" s="62"/>
      <c r="BI44" s="62"/>
      <c r="BJ44" s="62">
        <f t="shared" ref="BJ44:BZ47" si="44">$B44</f>
        <v>6.5579999999999998</v>
      </c>
      <c r="BK44" s="62">
        <f t="shared" si="44"/>
        <v>6.5579999999999998</v>
      </c>
      <c r="BL44" s="62"/>
      <c r="BM44" s="62">
        <f t="shared" si="44"/>
        <v>6.5579999999999998</v>
      </c>
      <c r="BN44" s="62">
        <f t="shared" si="44"/>
        <v>6.5579999999999998</v>
      </c>
      <c r="BO44" s="62">
        <f t="shared" si="44"/>
        <v>6.5579999999999998</v>
      </c>
      <c r="BP44" s="62"/>
      <c r="BQ44" s="62">
        <f t="shared" si="44"/>
        <v>6.5579999999999998</v>
      </c>
      <c r="BR44" s="62">
        <f t="shared" si="44"/>
        <v>6.5579999999999998</v>
      </c>
      <c r="BS44" s="62">
        <f t="shared" si="44"/>
        <v>6.5579999999999998</v>
      </c>
      <c r="BT44" s="62">
        <f t="shared" si="44"/>
        <v>6.5579999999999998</v>
      </c>
      <c r="BU44" s="62">
        <f t="shared" si="44"/>
        <v>6.5579999999999998</v>
      </c>
      <c r="BV44" s="62"/>
      <c r="BW44" s="62">
        <f t="shared" si="44"/>
        <v>6.5579999999999998</v>
      </c>
      <c r="BX44" s="62">
        <f t="shared" si="44"/>
        <v>6.5579999999999998</v>
      </c>
      <c r="BY44" s="62">
        <f t="shared" si="44"/>
        <v>6.5579999999999998</v>
      </c>
      <c r="BZ44" s="62">
        <f t="shared" si="44"/>
        <v>6.5579999999999998</v>
      </c>
      <c r="CA44" s="62">
        <f t="shared" ref="CA44:CL51" si="45">$B44</f>
        <v>6.5579999999999998</v>
      </c>
      <c r="CB44" s="62">
        <f t="shared" si="45"/>
        <v>6.5579999999999998</v>
      </c>
      <c r="CC44" s="62"/>
      <c r="CD44" s="62">
        <f t="shared" si="45"/>
        <v>6.5579999999999998</v>
      </c>
      <c r="CE44" s="62">
        <f t="shared" si="45"/>
        <v>6.5579999999999998</v>
      </c>
      <c r="CF44" s="62">
        <f t="shared" si="45"/>
        <v>6.5579999999999998</v>
      </c>
      <c r="CG44" s="62">
        <f t="shared" si="45"/>
        <v>6.5579999999999998</v>
      </c>
      <c r="CH44" s="62">
        <f t="shared" si="45"/>
        <v>6.5579999999999998</v>
      </c>
      <c r="CI44" s="62">
        <f t="shared" si="45"/>
        <v>6.5579999999999998</v>
      </c>
      <c r="CJ44" s="62">
        <f t="shared" si="45"/>
        <v>6.5579999999999998</v>
      </c>
      <c r="CK44" s="62">
        <f t="shared" si="45"/>
        <v>6.5579999999999998</v>
      </c>
      <c r="CL44" s="62">
        <f t="shared" si="45"/>
        <v>6.5579999999999998</v>
      </c>
    </row>
    <row r="45" spans="1:90" x14ac:dyDescent="0.3">
      <c r="A45" s="52" t="str">
        <f>HABITATS!A4</f>
        <v>A1.3.2</v>
      </c>
      <c r="B45" s="79">
        <f>HABITATS!E88</f>
        <v>0.95099999999999996</v>
      </c>
      <c r="C45" s="62"/>
      <c r="D45" s="62"/>
      <c r="E45" s="62">
        <f t="shared" si="41"/>
        <v>0.95099999999999996</v>
      </c>
      <c r="F45" s="62"/>
      <c r="G45" s="62"/>
      <c r="H45" s="62">
        <f t="shared" si="41"/>
        <v>0.95099999999999996</v>
      </c>
      <c r="I45" s="62">
        <f t="shared" si="41"/>
        <v>0.95099999999999996</v>
      </c>
      <c r="J45" s="62"/>
      <c r="K45" s="62"/>
      <c r="L45" s="62">
        <f t="shared" si="42"/>
        <v>0.95099999999999996</v>
      </c>
      <c r="M45" s="62"/>
      <c r="N45" s="62">
        <f t="shared" si="42"/>
        <v>0.95099999999999996</v>
      </c>
      <c r="O45" s="62">
        <f t="shared" si="42"/>
        <v>0.95099999999999996</v>
      </c>
      <c r="P45" s="62"/>
      <c r="Q45" s="62">
        <f t="shared" si="42"/>
        <v>0.95099999999999996</v>
      </c>
      <c r="R45" s="62">
        <f t="shared" si="42"/>
        <v>0.95099999999999996</v>
      </c>
      <c r="S45" s="62">
        <f t="shared" si="42"/>
        <v>0.95099999999999996</v>
      </c>
      <c r="T45" s="62">
        <f t="shared" si="42"/>
        <v>0.95099999999999996</v>
      </c>
      <c r="U45" s="62"/>
      <c r="V45" s="62">
        <f t="shared" si="42"/>
        <v>0.95099999999999996</v>
      </c>
      <c r="W45" s="62">
        <f t="shared" si="42"/>
        <v>0.95099999999999996</v>
      </c>
      <c r="X45" s="62">
        <f t="shared" si="42"/>
        <v>0.95099999999999996</v>
      </c>
      <c r="Y45" s="62">
        <f t="shared" si="42"/>
        <v>0.95099999999999996</v>
      </c>
      <c r="Z45" s="62">
        <f t="shared" si="42"/>
        <v>0.95099999999999996</v>
      </c>
      <c r="AA45" s="62">
        <f t="shared" si="42"/>
        <v>0.95099999999999996</v>
      </c>
      <c r="AB45" s="62"/>
      <c r="AC45" s="62"/>
      <c r="AD45" s="62">
        <f t="shared" si="43"/>
        <v>0.95099999999999996</v>
      </c>
      <c r="AE45" s="62">
        <f t="shared" si="43"/>
        <v>0.95099999999999996</v>
      </c>
      <c r="AF45" s="62">
        <f t="shared" si="43"/>
        <v>0.95099999999999996</v>
      </c>
      <c r="AG45" s="62">
        <f t="shared" si="43"/>
        <v>0.95099999999999996</v>
      </c>
      <c r="AH45" s="62">
        <f t="shared" si="43"/>
        <v>0.95099999999999996</v>
      </c>
      <c r="AI45" s="62">
        <f t="shared" si="43"/>
        <v>0.95099999999999996</v>
      </c>
      <c r="AJ45" s="62">
        <f t="shared" si="43"/>
        <v>0.95099999999999996</v>
      </c>
      <c r="AK45" s="62">
        <f t="shared" si="43"/>
        <v>0.95099999999999996</v>
      </c>
      <c r="AL45" s="62"/>
      <c r="AM45" s="62">
        <f t="shared" si="43"/>
        <v>0.95099999999999996</v>
      </c>
      <c r="AN45" s="62"/>
      <c r="AO45" s="62">
        <f t="shared" si="43"/>
        <v>0.95099999999999996</v>
      </c>
      <c r="AP45" s="62">
        <f t="shared" si="43"/>
        <v>0.95099999999999996</v>
      </c>
      <c r="AQ45" s="62">
        <f t="shared" si="43"/>
        <v>0.95099999999999996</v>
      </c>
      <c r="AR45" s="62"/>
      <c r="AS45" s="62">
        <f t="shared" si="43"/>
        <v>0.95099999999999996</v>
      </c>
      <c r="AT45" s="62">
        <f t="shared" si="43"/>
        <v>0.95099999999999996</v>
      </c>
      <c r="AU45" s="62">
        <f t="shared" si="43"/>
        <v>0.95099999999999996</v>
      </c>
      <c r="AV45" s="62">
        <f t="shared" si="43"/>
        <v>0.95099999999999996</v>
      </c>
      <c r="AW45" s="62">
        <f t="shared" si="43"/>
        <v>0.95099999999999996</v>
      </c>
      <c r="AX45" s="62">
        <f t="shared" si="43"/>
        <v>0.95099999999999996</v>
      </c>
      <c r="AY45" s="62">
        <f t="shared" si="43"/>
        <v>0.95099999999999996</v>
      </c>
      <c r="AZ45" s="62">
        <f t="shared" si="43"/>
        <v>0.95099999999999996</v>
      </c>
      <c r="BA45" s="62">
        <f t="shared" si="43"/>
        <v>0.95099999999999996</v>
      </c>
      <c r="BB45" s="62">
        <f t="shared" si="43"/>
        <v>0.95099999999999996</v>
      </c>
      <c r="BC45" s="62">
        <f t="shared" si="43"/>
        <v>0.95099999999999996</v>
      </c>
      <c r="BD45" s="62"/>
      <c r="BE45" s="62"/>
      <c r="BF45" s="62">
        <f t="shared" si="43"/>
        <v>0.95099999999999996</v>
      </c>
      <c r="BG45" s="62"/>
      <c r="BH45" s="62"/>
      <c r="BI45" s="62"/>
      <c r="BJ45" s="62">
        <f t="shared" si="44"/>
        <v>0.95099999999999996</v>
      </c>
      <c r="BK45" s="62">
        <f t="shared" si="44"/>
        <v>0.95099999999999996</v>
      </c>
      <c r="BL45" s="62"/>
      <c r="BM45" s="62">
        <f t="shared" si="44"/>
        <v>0.95099999999999996</v>
      </c>
      <c r="BN45" s="62">
        <f t="shared" si="44"/>
        <v>0.95099999999999996</v>
      </c>
      <c r="BO45" s="62">
        <f t="shared" si="44"/>
        <v>0.95099999999999996</v>
      </c>
      <c r="BP45" s="62"/>
      <c r="BQ45" s="62"/>
      <c r="BR45" s="62">
        <f t="shared" si="44"/>
        <v>0.95099999999999996</v>
      </c>
      <c r="BS45" s="62">
        <f t="shared" si="44"/>
        <v>0.95099999999999996</v>
      </c>
      <c r="BT45" s="62"/>
      <c r="BU45" s="62">
        <f t="shared" si="44"/>
        <v>0.95099999999999996</v>
      </c>
      <c r="BV45" s="62"/>
      <c r="BW45" s="62">
        <f t="shared" si="44"/>
        <v>0.95099999999999996</v>
      </c>
      <c r="BX45" s="62">
        <f t="shared" si="44"/>
        <v>0.95099999999999996</v>
      </c>
      <c r="BY45" s="62">
        <f t="shared" si="44"/>
        <v>0.95099999999999996</v>
      </c>
      <c r="BZ45" s="62">
        <f t="shared" si="44"/>
        <v>0.95099999999999996</v>
      </c>
      <c r="CA45" s="62">
        <f t="shared" si="45"/>
        <v>0.95099999999999996</v>
      </c>
      <c r="CB45" s="62"/>
      <c r="CC45" s="62"/>
      <c r="CD45" s="62">
        <f t="shared" si="45"/>
        <v>0.95099999999999996</v>
      </c>
      <c r="CE45" s="62">
        <f t="shared" si="45"/>
        <v>0.95099999999999996</v>
      </c>
      <c r="CF45" s="62">
        <f t="shared" si="45"/>
        <v>0.95099999999999996</v>
      </c>
      <c r="CG45" s="62"/>
      <c r="CH45" s="62">
        <f t="shared" si="45"/>
        <v>0.95099999999999996</v>
      </c>
      <c r="CI45" s="62">
        <f t="shared" si="45"/>
        <v>0.95099999999999996</v>
      </c>
      <c r="CJ45" s="62">
        <f t="shared" si="45"/>
        <v>0.95099999999999996</v>
      </c>
      <c r="CK45" s="62">
        <f t="shared" si="45"/>
        <v>0.95099999999999996</v>
      </c>
      <c r="CL45" s="62"/>
    </row>
    <row r="46" spans="1:90" x14ac:dyDescent="0.3">
      <c r="A46" s="52" t="str">
        <f>HABITATS!A5</f>
        <v>A2.1</v>
      </c>
      <c r="B46" s="79">
        <f>HABITATS!E89</f>
        <v>5.6000000000000001E-2</v>
      </c>
      <c r="C46" s="62"/>
      <c r="D46" s="62"/>
      <c r="E46" s="62">
        <f t="shared" si="41"/>
        <v>5.6000000000000001E-2</v>
      </c>
      <c r="F46" s="62"/>
      <c r="G46" s="62"/>
      <c r="H46" s="62">
        <f t="shared" si="41"/>
        <v>5.6000000000000001E-2</v>
      </c>
      <c r="I46" s="62">
        <f t="shared" si="41"/>
        <v>5.6000000000000001E-2</v>
      </c>
      <c r="J46" s="62"/>
      <c r="K46" s="62"/>
      <c r="L46" s="62"/>
      <c r="M46" s="62"/>
      <c r="N46" s="62">
        <f t="shared" si="42"/>
        <v>5.6000000000000001E-2</v>
      </c>
      <c r="O46" s="62"/>
      <c r="P46" s="62"/>
      <c r="Q46" s="62">
        <f t="shared" si="42"/>
        <v>5.6000000000000001E-2</v>
      </c>
      <c r="R46" s="62">
        <f t="shared" si="42"/>
        <v>5.6000000000000001E-2</v>
      </c>
      <c r="S46" s="62"/>
      <c r="T46" s="62"/>
      <c r="U46" s="62">
        <f t="shared" ref="U46:BG50" si="46">$B46</f>
        <v>5.6000000000000001E-2</v>
      </c>
      <c r="V46" s="62">
        <f t="shared" si="46"/>
        <v>5.6000000000000001E-2</v>
      </c>
      <c r="W46" s="62">
        <f t="shared" si="46"/>
        <v>5.6000000000000001E-2</v>
      </c>
      <c r="X46" s="62">
        <f t="shared" si="46"/>
        <v>5.6000000000000001E-2</v>
      </c>
      <c r="Y46" s="62">
        <f t="shared" si="46"/>
        <v>5.6000000000000001E-2</v>
      </c>
      <c r="Z46" s="62"/>
      <c r="AA46" s="62"/>
      <c r="AB46" s="62"/>
      <c r="AC46" s="62">
        <f t="shared" si="46"/>
        <v>5.6000000000000001E-2</v>
      </c>
      <c r="AD46" s="62"/>
      <c r="AE46" s="62">
        <f t="shared" si="46"/>
        <v>5.6000000000000001E-2</v>
      </c>
      <c r="AF46" s="62"/>
      <c r="AG46" s="62">
        <f t="shared" si="46"/>
        <v>5.6000000000000001E-2</v>
      </c>
      <c r="AH46" s="62"/>
      <c r="AI46" s="62"/>
      <c r="AJ46" s="62"/>
      <c r="AK46" s="62">
        <f t="shared" si="46"/>
        <v>5.6000000000000001E-2</v>
      </c>
      <c r="AL46" s="62">
        <f t="shared" si="46"/>
        <v>5.6000000000000001E-2</v>
      </c>
      <c r="AM46" s="62">
        <f t="shared" si="46"/>
        <v>5.6000000000000001E-2</v>
      </c>
      <c r="AN46" s="62">
        <f t="shared" si="46"/>
        <v>5.6000000000000001E-2</v>
      </c>
      <c r="AO46" s="62">
        <f t="shared" si="46"/>
        <v>5.6000000000000001E-2</v>
      </c>
      <c r="AP46" s="62">
        <f t="shared" si="46"/>
        <v>5.6000000000000001E-2</v>
      </c>
      <c r="AQ46" s="62"/>
      <c r="AR46" s="62"/>
      <c r="AS46" s="62">
        <f t="shared" si="46"/>
        <v>5.6000000000000001E-2</v>
      </c>
      <c r="AT46" s="62">
        <f t="shared" si="46"/>
        <v>5.6000000000000001E-2</v>
      </c>
      <c r="AU46" s="62"/>
      <c r="AV46" s="62"/>
      <c r="AW46" s="62">
        <f t="shared" si="46"/>
        <v>5.6000000000000001E-2</v>
      </c>
      <c r="AX46" s="62">
        <f t="shared" si="46"/>
        <v>5.6000000000000001E-2</v>
      </c>
      <c r="AY46" s="62">
        <f t="shared" si="46"/>
        <v>5.6000000000000001E-2</v>
      </c>
      <c r="AZ46" s="62"/>
      <c r="BA46" s="62"/>
      <c r="BB46" s="62">
        <f t="shared" si="46"/>
        <v>5.6000000000000001E-2</v>
      </c>
      <c r="BC46" s="62">
        <f t="shared" si="46"/>
        <v>5.6000000000000001E-2</v>
      </c>
      <c r="BD46" s="62"/>
      <c r="BE46" s="62"/>
      <c r="BF46" s="62"/>
      <c r="BG46" s="62"/>
      <c r="BH46" s="62"/>
      <c r="BI46" s="62"/>
      <c r="BJ46" s="62">
        <f t="shared" ref="BI46:CE49" si="47">$B46</f>
        <v>5.6000000000000001E-2</v>
      </c>
      <c r="BK46" s="62"/>
      <c r="BL46" s="62"/>
      <c r="BM46" s="62"/>
      <c r="BN46" s="62">
        <f t="shared" si="44"/>
        <v>5.6000000000000001E-2</v>
      </c>
      <c r="BO46" s="62"/>
      <c r="BP46" s="62">
        <f t="shared" si="44"/>
        <v>5.6000000000000001E-2</v>
      </c>
      <c r="BQ46" s="62"/>
      <c r="BR46" s="62">
        <f t="shared" si="44"/>
        <v>5.6000000000000001E-2</v>
      </c>
      <c r="BS46" s="62">
        <f t="shared" si="44"/>
        <v>5.6000000000000001E-2</v>
      </c>
      <c r="BT46" s="62">
        <f t="shared" si="44"/>
        <v>5.6000000000000001E-2</v>
      </c>
      <c r="BU46" s="62">
        <f t="shared" si="44"/>
        <v>5.6000000000000001E-2</v>
      </c>
      <c r="BV46" s="62">
        <f t="shared" si="44"/>
        <v>5.6000000000000001E-2</v>
      </c>
      <c r="BW46" s="62">
        <f t="shared" si="44"/>
        <v>5.6000000000000001E-2</v>
      </c>
      <c r="BX46" s="62">
        <f t="shared" si="44"/>
        <v>5.6000000000000001E-2</v>
      </c>
      <c r="BY46" s="62">
        <f t="shared" si="44"/>
        <v>5.6000000000000001E-2</v>
      </c>
      <c r="BZ46" s="62">
        <f t="shared" si="44"/>
        <v>5.6000000000000001E-2</v>
      </c>
      <c r="CA46" s="62">
        <f t="shared" si="45"/>
        <v>5.6000000000000001E-2</v>
      </c>
      <c r="CB46" s="62">
        <f t="shared" si="45"/>
        <v>5.6000000000000001E-2</v>
      </c>
      <c r="CC46" s="62"/>
      <c r="CD46" s="62"/>
      <c r="CE46" s="62"/>
      <c r="CF46" s="62"/>
      <c r="CG46" s="62">
        <f t="shared" ref="CG46:CG51" si="48">$B46</f>
        <v>5.6000000000000001E-2</v>
      </c>
      <c r="CH46" s="62"/>
      <c r="CI46" s="62"/>
      <c r="CJ46" s="62"/>
      <c r="CK46" s="62"/>
      <c r="CL46" s="62"/>
    </row>
    <row r="47" spans="1:90" x14ac:dyDescent="0.3">
      <c r="A47" s="52" t="str">
        <f>HABITATS!A6</f>
        <v>A3.1</v>
      </c>
      <c r="B47" s="79">
        <f>HABITATS!E90</f>
        <v>9.2999999999999999E-2</v>
      </c>
      <c r="C47" s="62"/>
      <c r="D47" s="62"/>
      <c r="E47" s="62">
        <f t="shared" si="41"/>
        <v>9.2999999999999999E-2</v>
      </c>
      <c r="F47" s="62"/>
      <c r="G47" s="62"/>
      <c r="H47" s="62"/>
      <c r="I47" s="62">
        <f t="shared" si="41"/>
        <v>9.2999999999999999E-2</v>
      </c>
      <c r="J47" s="62">
        <f t="shared" si="41"/>
        <v>9.2999999999999999E-2</v>
      </c>
      <c r="K47" s="62"/>
      <c r="L47" s="62"/>
      <c r="M47" s="62"/>
      <c r="N47" s="62"/>
      <c r="O47" s="62"/>
      <c r="P47" s="62"/>
      <c r="Q47" s="62"/>
      <c r="R47" s="62">
        <f t="shared" si="42"/>
        <v>9.2999999999999999E-2</v>
      </c>
      <c r="S47" s="62"/>
      <c r="T47" s="62">
        <f t="shared" si="42"/>
        <v>9.2999999999999999E-2</v>
      </c>
      <c r="U47" s="62">
        <f t="shared" si="46"/>
        <v>9.2999999999999999E-2</v>
      </c>
      <c r="V47" s="62">
        <f t="shared" si="46"/>
        <v>9.2999999999999999E-2</v>
      </c>
      <c r="W47" s="62">
        <f t="shared" si="46"/>
        <v>9.2999999999999999E-2</v>
      </c>
      <c r="X47" s="62"/>
      <c r="Y47" s="62">
        <f t="shared" si="46"/>
        <v>9.2999999999999999E-2</v>
      </c>
      <c r="Z47" s="62"/>
      <c r="AA47" s="62"/>
      <c r="AB47" s="62"/>
      <c r="AC47" s="62">
        <f t="shared" si="46"/>
        <v>9.2999999999999999E-2</v>
      </c>
      <c r="AD47" s="62"/>
      <c r="AE47" s="62"/>
      <c r="AF47" s="62"/>
      <c r="AG47" s="62"/>
      <c r="AH47" s="62"/>
      <c r="AI47" s="62"/>
      <c r="AJ47" s="62"/>
      <c r="AK47" s="62">
        <f t="shared" si="46"/>
        <v>9.2999999999999999E-2</v>
      </c>
      <c r="AL47" s="62"/>
      <c r="AM47" s="62">
        <f t="shared" si="46"/>
        <v>9.2999999999999999E-2</v>
      </c>
      <c r="AN47" s="62"/>
      <c r="AO47" s="62">
        <f t="shared" si="46"/>
        <v>9.2999999999999999E-2</v>
      </c>
      <c r="AP47" s="62"/>
      <c r="AQ47" s="62"/>
      <c r="AR47" s="62"/>
      <c r="AS47" s="62">
        <f t="shared" si="46"/>
        <v>9.2999999999999999E-2</v>
      </c>
      <c r="AT47" s="62"/>
      <c r="AU47" s="62"/>
      <c r="AV47" s="62"/>
      <c r="AW47" s="62"/>
      <c r="AX47" s="62"/>
      <c r="AY47" s="62"/>
      <c r="AZ47" s="62"/>
      <c r="BA47" s="62"/>
      <c r="BB47" s="62"/>
      <c r="BC47" s="62"/>
      <c r="BD47" s="62"/>
      <c r="BE47" s="62"/>
      <c r="BF47" s="62">
        <f t="shared" si="46"/>
        <v>9.2999999999999999E-2</v>
      </c>
      <c r="BG47" s="62"/>
      <c r="BH47" s="62"/>
      <c r="BI47" s="62"/>
      <c r="BJ47" s="62">
        <f t="shared" si="47"/>
        <v>9.2999999999999999E-2</v>
      </c>
      <c r="BK47" s="62">
        <f t="shared" si="47"/>
        <v>9.2999999999999999E-2</v>
      </c>
      <c r="BL47" s="62"/>
      <c r="BM47" s="62">
        <f t="shared" si="44"/>
        <v>9.2999999999999999E-2</v>
      </c>
      <c r="BN47" s="62">
        <f t="shared" si="44"/>
        <v>9.2999999999999999E-2</v>
      </c>
      <c r="BO47" s="62">
        <f t="shared" si="44"/>
        <v>9.2999999999999999E-2</v>
      </c>
      <c r="BP47" s="62"/>
      <c r="BQ47" s="62">
        <f t="shared" si="44"/>
        <v>9.2999999999999999E-2</v>
      </c>
      <c r="BR47" s="62">
        <f t="shared" si="44"/>
        <v>9.2999999999999999E-2</v>
      </c>
      <c r="BS47" s="62">
        <f t="shared" si="44"/>
        <v>9.2999999999999999E-2</v>
      </c>
      <c r="BT47" s="62"/>
      <c r="BU47" s="62">
        <f t="shared" si="44"/>
        <v>9.2999999999999999E-2</v>
      </c>
      <c r="BV47" s="62"/>
      <c r="BW47" s="62">
        <f t="shared" si="44"/>
        <v>9.2999999999999999E-2</v>
      </c>
      <c r="BX47" s="62"/>
      <c r="BY47" s="62"/>
      <c r="BZ47" s="62"/>
      <c r="CA47" s="62"/>
      <c r="CB47" s="62"/>
      <c r="CC47" s="62">
        <f t="shared" si="45"/>
        <v>9.2999999999999999E-2</v>
      </c>
      <c r="CD47" s="62"/>
      <c r="CE47" s="62">
        <f t="shared" si="45"/>
        <v>9.2999999999999999E-2</v>
      </c>
      <c r="CF47" s="62"/>
      <c r="CG47" s="62">
        <f t="shared" si="48"/>
        <v>9.2999999999999999E-2</v>
      </c>
      <c r="CH47" s="62"/>
      <c r="CI47" s="62"/>
      <c r="CJ47" s="62">
        <f t="shared" si="45"/>
        <v>9.2999999999999999E-2</v>
      </c>
      <c r="CK47" s="62">
        <f t="shared" si="45"/>
        <v>9.2999999999999999E-2</v>
      </c>
      <c r="CL47" s="62"/>
    </row>
    <row r="48" spans="1:90" x14ac:dyDescent="0.3">
      <c r="A48" s="52" t="str">
        <f>HABITATS!A7</f>
        <v>B2.2</v>
      </c>
      <c r="B48" s="79">
        <f>HABITATS!E91</f>
        <v>0.19400000000000001</v>
      </c>
      <c r="C48" s="62"/>
      <c r="D48" s="62"/>
      <c r="E48" s="62">
        <f t="shared" si="41"/>
        <v>0.19400000000000001</v>
      </c>
      <c r="F48" s="62"/>
      <c r="G48" s="62">
        <f t="shared" si="41"/>
        <v>0.19400000000000001</v>
      </c>
      <c r="H48" s="62"/>
      <c r="I48" s="62"/>
      <c r="J48" s="62"/>
      <c r="K48" s="62"/>
      <c r="L48" s="62">
        <f t="shared" si="42"/>
        <v>0.19400000000000001</v>
      </c>
      <c r="M48" s="62"/>
      <c r="N48" s="62">
        <f t="shared" si="42"/>
        <v>0.19400000000000001</v>
      </c>
      <c r="O48" s="62">
        <f t="shared" si="42"/>
        <v>0.19400000000000001</v>
      </c>
      <c r="P48" s="62"/>
      <c r="Q48" s="62"/>
      <c r="R48" s="62"/>
      <c r="S48" s="62"/>
      <c r="T48" s="62"/>
      <c r="U48" s="62"/>
      <c r="V48" s="62"/>
      <c r="W48" s="62">
        <f t="shared" si="46"/>
        <v>0.19400000000000001</v>
      </c>
      <c r="X48" s="62">
        <f t="shared" si="46"/>
        <v>0.19400000000000001</v>
      </c>
      <c r="Y48" s="62">
        <f t="shared" si="46"/>
        <v>0.19400000000000001</v>
      </c>
      <c r="Z48" s="62">
        <f t="shared" si="46"/>
        <v>0.19400000000000001</v>
      </c>
      <c r="AA48" s="62"/>
      <c r="AB48" s="62">
        <f t="shared" si="46"/>
        <v>0.19400000000000001</v>
      </c>
      <c r="AC48" s="62"/>
      <c r="AD48" s="62"/>
      <c r="AE48" s="62">
        <f t="shared" si="46"/>
        <v>0.19400000000000001</v>
      </c>
      <c r="AF48" s="62">
        <f t="shared" si="46"/>
        <v>0.19400000000000001</v>
      </c>
      <c r="AG48" s="62">
        <f t="shared" si="46"/>
        <v>0.19400000000000001</v>
      </c>
      <c r="AH48" s="62"/>
      <c r="AI48" s="62">
        <f t="shared" si="46"/>
        <v>0.19400000000000001</v>
      </c>
      <c r="AJ48" s="62"/>
      <c r="AK48" s="62"/>
      <c r="AL48" s="62">
        <f t="shared" si="46"/>
        <v>0.19400000000000001</v>
      </c>
      <c r="AM48" s="62"/>
      <c r="AN48" s="62">
        <f t="shared" si="46"/>
        <v>0.19400000000000001</v>
      </c>
      <c r="AO48" s="62">
        <f t="shared" si="46"/>
        <v>0.19400000000000001</v>
      </c>
      <c r="AP48" s="62">
        <f t="shared" si="46"/>
        <v>0.19400000000000001</v>
      </c>
      <c r="AQ48" s="62"/>
      <c r="AR48" s="62"/>
      <c r="AS48" s="62"/>
      <c r="AT48" s="62">
        <f t="shared" si="46"/>
        <v>0.19400000000000001</v>
      </c>
      <c r="AU48" s="62"/>
      <c r="AV48" s="62">
        <f t="shared" si="46"/>
        <v>0.19400000000000001</v>
      </c>
      <c r="AW48" s="62">
        <f t="shared" si="46"/>
        <v>0.19400000000000001</v>
      </c>
      <c r="AX48" s="62"/>
      <c r="AY48" s="62"/>
      <c r="AZ48" s="62">
        <f t="shared" si="46"/>
        <v>0.19400000000000001</v>
      </c>
      <c r="BA48" s="62">
        <f t="shared" si="46"/>
        <v>0.19400000000000001</v>
      </c>
      <c r="BB48" s="62">
        <f t="shared" si="46"/>
        <v>0.19400000000000001</v>
      </c>
      <c r="BC48" s="62">
        <f t="shared" si="46"/>
        <v>0.19400000000000001</v>
      </c>
      <c r="BD48" s="62">
        <f t="shared" si="46"/>
        <v>0.19400000000000001</v>
      </c>
      <c r="BE48" s="62">
        <f t="shared" si="46"/>
        <v>0.19400000000000001</v>
      </c>
      <c r="BF48" s="62">
        <f t="shared" si="46"/>
        <v>0.19400000000000001</v>
      </c>
      <c r="BG48" s="62">
        <f t="shared" si="46"/>
        <v>0.19400000000000001</v>
      </c>
      <c r="BH48" s="62"/>
      <c r="BI48" s="62"/>
      <c r="BJ48" s="62"/>
      <c r="BK48" s="62">
        <f t="shared" si="47"/>
        <v>0.19400000000000001</v>
      </c>
      <c r="BL48" s="62">
        <f t="shared" si="47"/>
        <v>0.19400000000000001</v>
      </c>
      <c r="BM48" s="62">
        <f t="shared" si="47"/>
        <v>0.19400000000000001</v>
      </c>
      <c r="BN48" s="62"/>
      <c r="BO48" s="62"/>
      <c r="BP48" s="62"/>
      <c r="BQ48" s="62">
        <f t="shared" si="47"/>
        <v>0.19400000000000001</v>
      </c>
      <c r="BR48" s="62"/>
      <c r="BS48" s="62"/>
      <c r="BT48" s="62">
        <f t="shared" si="47"/>
        <v>0.19400000000000001</v>
      </c>
      <c r="BU48" s="62"/>
      <c r="BV48" s="62">
        <f t="shared" si="47"/>
        <v>0.19400000000000001</v>
      </c>
      <c r="BW48" s="62">
        <f t="shared" si="47"/>
        <v>0.19400000000000001</v>
      </c>
      <c r="BX48" s="62">
        <f t="shared" si="47"/>
        <v>0.19400000000000001</v>
      </c>
      <c r="BY48" s="62">
        <f t="shared" si="47"/>
        <v>0.19400000000000001</v>
      </c>
      <c r="BZ48" s="62">
        <f t="shared" si="47"/>
        <v>0.19400000000000001</v>
      </c>
      <c r="CA48" s="62">
        <f t="shared" si="47"/>
        <v>0.19400000000000001</v>
      </c>
      <c r="CB48" s="62"/>
      <c r="CC48" s="62">
        <f t="shared" si="47"/>
        <v>0.19400000000000001</v>
      </c>
      <c r="CD48" s="62">
        <f t="shared" si="47"/>
        <v>0.19400000000000001</v>
      </c>
      <c r="CE48" s="62">
        <f t="shared" si="47"/>
        <v>0.19400000000000001</v>
      </c>
      <c r="CF48" s="62"/>
      <c r="CG48" s="62">
        <f t="shared" si="48"/>
        <v>0.19400000000000001</v>
      </c>
      <c r="CH48" s="62">
        <f t="shared" si="45"/>
        <v>0.19400000000000001</v>
      </c>
      <c r="CI48" s="62"/>
      <c r="CJ48" s="62">
        <f t="shared" si="45"/>
        <v>0.19400000000000001</v>
      </c>
      <c r="CK48" s="62">
        <f t="shared" si="45"/>
        <v>0.19400000000000001</v>
      </c>
      <c r="CL48" s="62"/>
    </row>
    <row r="49" spans="1:90" x14ac:dyDescent="0.3">
      <c r="A49" s="52" t="str">
        <f>HABITATS!A8</f>
        <v>B6</v>
      </c>
      <c r="B49" s="79">
        <f>HABITATS!E92</f>
        <v>3.0760000000000001</v>
      </c>
      <c r="C49" s="62"/>
      <c r="D49" s="62"/>
      <c r="E49" s="62">
        <f t="shared" si="41"/>
        <v>3.0760000000000001</v>
      </c>
      <c r="F49" s="62"/>
      <c r="G49" s="62">
        <f t="shared" si="41"/>
        <v>3.0760000000000001</v>
      </c>
      <c r="H49" s="62"/>
      <c r="I49" s="62"/>
      <c r="J49" s="62"/>
      <c r="K49" s="62"/>
      <c r="L49" s="62">
        <f t="shared" si="42"/>
        <v>3.0760000000000001</v>
      </c>
      <c r="M49" s="62"/>
      <c r="N49" s="62">
        <f t="shared" si="42"/>
        <v>3.0760000000000001</v>
      </c>
      <c r="O49" s="62">
        <f t="shared" si="42"/>
        <v>3.0760000000000001</v>
      </c>
      <c r="P49" s="62"/>
      <c r="Q49" s="62"/>
      <c r="R49" s="62"/>
      <c r="S49" s="62"/>
      <c r="T49" s="62"/>
      <c r="U49" s="62"/>
      <c r="V49" s="62"/>
      <c r="W49" s="62">
        <f t="shared" si="46"/>
        <v>3.0760000000000001</v>
      </c>
      <c r="X49" s="62"/>
      <c r="Y49" s="62">
        <f t="shared" si="46"/>
        <v>3.0760000000000001</v>
      </c>
      <c r="Z49" s="62">
        <f t="shared" si="46"/>
        <v>3.0760000000000001</v>
      </c>
      <c r="AA49" s="62"/>
      <c r="AB49" s="62">
        <f t="shared" si="46"/>
        <v>3.0760000000000001</v>
      </c>
      <c r="AC49" s="62"/>
      <c r="AD49" s="62"/>
      <c r="AE49" s="62">
        <f t="shared" si="46"/>
        <v>3.0760000000000001</v>
      </c>
      <c r="AF49" s="62">
        <f t="shared" si="46"/>
        <v>3.0760000000000001</v>
      </c>
      <c r="AG49" s="62"/>
      <c r="AH49" s="62"/>
      <c r="AI49" s="62">
        <f t="shared" si="46"/>
        <v>3.0760000000000001</v>
      </c>
      <c r="AJ49" s="62"/>
      <c r="AK49" s="62"/>
      <c r="AL49" s="62">
        <f t="shared" si="46"/>
        <v>3.0760000000000001</v>
      </c>
      <c r="AM49" s="62"/>
      <c r="AN49" s="62">
        <f t="shared" si="46"/>
        <v>3.0760000000000001</v>
      </c>
      <c r="AO49" s="62">
        <f t="shared" si="46"/>
        <v>3.0760000000000001</v>
      </c>
      <c r="AP49" s="62">
        <f t="shared" si="46"/>
        <v>3.0760000000000001</v>
      </c>
      <c r="AQ49" s="62"/>
      <c r="AR49" s="62"/>
      <c r="AS49" s="62"/>
      <c r="AT49" s="62">
        <f t="shared" si="46"/>
        <v>3.0760000000000001</v>
      </c>
      <c r="AU49" s="62"/>
      <c r="AV49" s="62"/>
      <c r="AW49" s="62">
        <f t="shared" si="46"/>
        <v>3.0760000000000001</v>
      </c>
      <c r="AX49" s="62"/>
      <c r="AY49" s="62"/>
      <c r="AZ49" s="62">
        <f t="shared" si="46"/>
        <v>3.0760000000000001</v>
      </c>
      <c r="BA49" s="62">
        <f t="shared" si="46"/>
        <v>3.0760000000000001</v>
      </c>
      <c r="BB49" s="62">
        <f t="shared" si="46"/>
        <v>3.0760000000000001</v>
      </c>
      <c r="BC49" s="62">
        <f t="shared" si="46"/>
        <v>3.0760000000000001</v>
      </c>
      <c r="BD49" s="62">
        <f t="shared" si="46"/>
        <v>3.0760000000000001</v>
      </c>
      <c r="BE49" s="62">
        <f t="shared" si="46"/>
        <v>3.0760000000000001</v>
      </c>
      <c r="BF49" s="62">
        <f t="shared" si="46"/>
        <v>3.0760000000000001</v>
      </c>
      <c r="BG49" s="62">
        <f t="shared" si="46"/>
        <v>3.0760000000000001</v>
      </c>
      <c r="BH49" s="62"/>
      <c r="BI49" s="62">
        <f t="shared" si="47"/>
        <v>3.0760000000000001</v>
      </c>
      <c r="BJ49" s="62"/>
      <c r="BK49" s="62">
        <f t="shared" si="47"/>
        <v>3.0760000000000001</v>
      </c>
      <c r="BL49" s="62">
        <f t="shared" si="47"/>
        <v>3.0760000000000001</v>
      </c>
      <c r="BM49" s="62">
        <f t="shared" si="47"/>
        <v>3.0760000000000001</v>
      </c>
      <c r="BN49" s="62"/>
      <c r="BO49" s="62"/>
      <c r="BP49" s="62"/>
      <c r="BQ49" s="62">
        <f t="shared" si="47"/>
        <v>3.0760000000000001</v>
      </c>
      <c r="BR49" s="62"/>
      <c r="BS49" s="62"/>
      <c r="BT49" s="62">
        <f t="shared" si="47"/>
        <v>3.0760000000000001</v>
      </c>
      <c r="BU49" s="62"/>
      <c r="BV49" s="62">
        <f t="shared" si="47"/>
        <v>3.0760000000000001</v>
      </c>
      <c r="BW49" s="62">
        <f t="shared" si="47"/>
        <v>3.0760000000000001</v>
      </c>
      <c r="BX49" s="62">
        <f t="shared" si="47"/>
        <v>3.0760000000000001</v>
      </c>
      <c r="BY49" s="62">
        <f t="shared" si="47"/>
        <v>3.0760000000000001</v>
      </c>
      <c r="BZ49" s="62">
        <f t="shared" si="47"/>
        <v>3.0760000000000001</v>
      </c>
      <c r="CA49" s="62"/>
      <c r="CB49" s="62"/>
      <c r="CC49" s="62">
        <f t="shared" si="47"/>
        <v>3.0760000000000001</v>
      </c>
      <c r="CD49" s="62">
        <f t="shared" si="47"/>
        <v>3.0760000000000001</v>
      </c>
      <c r="CE49" s="62">
        <f t="shared" si="47"/>
        <v>3.0760000000000001</v>
      </c>
      <c r="CF49" s="62"/>
      <c r="CG49" s="62">
        <f t="shared" si="48"/>
        <v>3.0760000000000001</v>
      </c>
      <c r="CH49" s="62">
        <f t="shared" si="45"/>
        <v>3.0760000000000001</v>
      </c>
      <c r="CI49" s="62"/>
      <c r="CJ49" s="62">
        <f t="shared" si="45"/>
        <v>3.0760000000000001</v>
      </c>
      <c r="CK49" s="62">
        <f t="shared" si="45"/>
        <v>3.0760000000000001</v>
      </c>
      <c r="CL49" s="62"/>
    </row>
    <row r="50" spans="1:90" x14ac:dyDescent="0.3">
      <c r="A50" s="52" t="str">
        <f>HABITATS!A9</f>
        <v>C3.1</v>
      </c>
      <c r="B50" s="79">
        <f>HABITATS!E93</f>
        <v>1.6230000000000002</v>
      </c>
      <c r="C50" s="62"/>
      <c r="D50" s="62"/>
      <c r="E50" s="62">
        <f t="shared" si="41"/>
        <v>1.6230000000000002</v>
      </c>
      <c r="F50" s="62"/>
      <c r="G50" s="62"/>
      <c r="H50" s="62"/>
      <c r="I50" s="62"/>
      <c r="J50" s="62"/>
      <c r="K50" s="62"/>
      <c r="L50" s="62"/>
      <c r="M50" s="62"/>
      <c r="N50" s="62">
        <f t="shared" si="42"/>
        <v>1.6230000000000002</v>
      </c>
      <c r="O50" s="62">
        <f t="shared" si="42"/>
        <v>1.6230000000000002</v>
      </c>
      <c r="P50" s="62"/>
      <c r="Q50" s="62"/>
      <c r="R50" s="62"/>
      <c r="S50" s="62"/>
      <c r="T50" s="62"/>
      <c r="U50" s="62"/>
      <c r="V50" s="62"/>
      <c r="W50" s="62"/>
      <c r="X50" s="62"/>
      <c r="Y50" s="62"/>
      <c r="Z50" s="62"/>
      <c r="AA50" s="62"/>
      <c r="AB50" s="62"/>
      <c r="AC50" s="62"/>
      <c r="AD50" s="62"/>
      <c r="AE50" s="62"/>
      <c r="AF50" s="62">
        <f t="shared" si="46"/>
        <v>1.6230000000000002</v>
      </c>
      <c r="AG50" s="62"/>
      <c r="AH50" s="62"/>
      <c r="AI50" s="62"/>
      <c r="AJ50" s="62"/>
      <c r="AK50" s="62"/>
      <c r="AL50" s="62"/>
      <c r="AM50" s="62"/>
      <c r="AN50" s="62"/>
      <c r="AO50" s="62"/>
      <c r="AP50" s="62"/>
      <c r="AQ50" s="62"/>
      <c r="AR50" s="62"/>
      <c r="AS50" s="62"/>
      <c r="AT50" s="62"/>
      <c r="AU50" s="62"/>
      <c r="AV50" s="62"/>
      <c r="AW50" s="62"/>
      <c r="AX50" s="62"/>
      <c r="AY50" s="62"/>
      <c r="AZ50" s="62"/>
      <c r="BA50" s="62">
        <f t="shared" si="46"/>
        <v>1.6230000000000002</v>
      </c>
      <c r="BB50" s="62">
        <f t="shared" si="46"/>
        <v>1.6230000000000002</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HABITATS!E94</f>
        <v>2.9369999999999998</v>
      </c>
      <c r="C51" s="62"/>
      <c r="D51" s="62"/>
      <c r="E51" s="62">
        <f t="shared" si="41"/>
        <v>2.9369999999999998</v>
      </c>
      <c r="F51" s="62">
        <f t="shared" si="41"/>
        <v>2.9369999999999998</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9">$B51</f>
        <v>2.9369999999999998</v>
      </c>
      <c r="BA51" s="62"/>
      <c r="BB51" s="62"/>
      <c r="BC51" s="62">
        <f t="shared" si="49"/>
        <v>2.9369999999999998</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8"/>
        <v>2.9369999999999998</v>
      </c>
      <c r="CH51" s="62"/>
      <c r="CI51" s="62">
        <f t="shared" si="45"/>
        <v>2.9369999999999998</v>
      </c>
      <c r="CJ51" s="62">
        <f t="shared" si="45"/>
        <v>2.9369999999999998</v>
      </c>
      <c r="CK51" s="62">
        <f t="shared" si="45"/>
        <v>2.9369999999999998</v>
      </c>
      <c r="CL51" s="62"/>
    </row>
    <row r="52" spans="1:90" x14ac:dyDescent="0.3">
      <c r="A52" s="52" t="str">
        <f>HABITATS!A11</f>
        <v>I2.1</v>
      </c>
      <c r="B52" s="79">
        <f>HABITATS!E95</f>
        <v>27.631</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9"/>
        <v>27.631</v>
      </c>
      <c r="BD52" s="62"/>
      <c r="BE52" s="62"/>
      <c r="BF52" s="62"/>
      <c r="BG52" s="62"/>
      <c r="BH52" s="62">
        <f t="shared" si="49"/>
        <v>27.631</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HABITATS!E96</f>
        <v>35.094999999999999</v>
      </c>
      <c r="C53" s="62"/>
      <c r="D53" s="62"/>
      <c r="E53" s="62">
        <f t="shared" ref="E53:BK57" si="50">$B53</f>
        <v>35.094999999999999</v>
      </c>
      <c r="F53" s="62"/>
      <c r="G53" s="62"/>
      <c r="H53" s="62"/>
      <c r="I53" s="62"/>
      <c r="J53" s="62"/>
      <c r="K53" s="62"/>
      <c r="L53" s="62">
        <f t="shared" ref="L53:BG53" si="51">$B53</f>
        <v>35.094999999999999</v>
      </c>
      <c r="M53" s="62"/>
      <c r="N53" s="62">
        <f t="shared" si="51"/>
        <v>35.094999999999999</v>
      </c>
      <c r="O53" s="62">
        <f t="shared" si="51"/>
        <v>35.094999999999999</v>
      </c>
      <c r="P53" s="62"/>
      <c r="Q53" s="62"/>
      <c r="R53" s="62"/>
      <c r="S53" s="62"/>
      <c r="T53" s="62"/>
      <c r="U53" s="62">
        <f t="shared" si="51"/>
        <v>35.094999999999999</v>
      </c>
      <c r="V53" s="62"/>
      <c r="W53" s="62">
        <f t="shared" si="51"/>
        <v>35.094999999999999</v>
      </c>
      <c r="X53" s="62">
        <f t="shared" si="51"/>
        <v>35.094999999999999</v>
      </c>
      <c r="Y53" s="62">
        <f t="shared" si="51"/>
        <v>35.094999999999999</v>
      </c>
      <c r="Z53" s="62">
        <f t="shared" si="51"/>
        <v>35.094999999999999</v>
      </c>
      <c r="AA53" s="62"/>
      <c r="AB53" s="62">
        <f>($B53)/100*3</f>
        <v>1.0528499999999998</v>
      </c>
      <c r="AC53" s="62">
        <f t="shared" si="51"/>
        <v>35.094999999999999</v>
      </c>
      <c r="AD53" s="62"/>
      <c r="AE53" s="62">
        <f t="shared" si="51"/>
        <v>35.094999999999999</v>
      </c>
      <c r="AF53" s="62">
        <f t="shared" si="51"/>
        <v>35.094999999999999</v>
      </c>
      <c r="AG53" s="62"/>
      <c r="AH53" s="62">
        <f>($B53)/100*3</f>
        <v>1.0528499999999998</v>
      </c>
      <c r="AI53" s="62">
        <f t="shared" si="51"/>
        <v>35.094999999999999</v>
      </c>
      <c r="AJ53" s="62"/>
      <c r="AK53" s="62"/>
      <c r="AL53" s="62"/>
      <c r="AM53" s="62"/>
      <c r="AN53" s="62"/>
      <c r="AO53" s="62">
        <f t="shared" si="51"/>
        <v>35.094999999999999</v>
      </c>
      <c r="AP53" s="62">
        <f t="shared" si="51"/>
        <v>35.094999999999999</v>
      </c>
      <c r="AQ53" s="62"/>
      <c r="AR53" s="62">
        <f t="shared" si="51"/>
        <v>35.094999999999999</v>
      </c>
      <c r="AS53" s="62"/>
      <c r="AT53" s="62">
        <f t="shared" si="51"/>
        <v>35.094999999999999</v>
      </c>
      <c r="AU53" s="62"/>
      <c r="AV53" s="62">
        <f t="shared" si="51"/>
        <v>35.094999999999999</v>
      </c>
      <c r="AW53" s="62">
        <f t="shared" si="51"/>
        <v>35.094999999999999</v>
      </c>
      <c r="AX53" s="62"/>
      <c r="AY53" s="62"/>
      <c r="AZ53" s="62">
        <f t="shared" si="51"/>
        <v>35.094999999999999</v>
      </c>
      <c r="BA53" s="62">
        <f t="shared" si="51"/>
        <v>35.094999999999999</v>
      </c>
      <c r="BB53" s="62">
        <f t="shared" si="51"/>
        <v>35.094999999999999</v>
      </c>
      <c r="BC53" s="62"/>
      <c r="BD53" s="62">
        <f t="shared" si="51"/>
        <v>35.094999999999999</v>
      </c>
      <c r="BE53" s="62">
        <f t="shared" si="51"/>
        <v>35.094999999999999</v>
      </c>
      <c r="BF53" s="62">
        <f t="shared" si="51"/>
        <v>35.094999999999999</v>
      </c>
      <c r="BG53" s="62">
        <f t="shared" si="51"/>
        <v>35.094999999999999</v>
      </c>
      <c r="BH53" s="62"/>
      <c r="BI53" s="62"/>
      <c r="BJ53" s="62"/>
      <c r="BK53" s="62"/>
      <c r="BL53" s="62">
        <f t="shared" ref="BL53:CL59" si="52">$B53</f>
        <v>35.094999999999999</v>
      </c>
      <c r="BM53" s="62">
        <f t="shared" si="52"/>
        <v>35.094999999999999</v>
      </c>
      <c r="BN53" s="62"/>
      <c r="BO53" s="62"/>
      <c r="BP53" s="62">
        <f t="shared" si="52"/>
        <v>35.094999999999999</v>
      </c>
      <c r="BQ53" s="62">
        <f t="shared" si="52"/>
        <v>35.094999999999999</v>
      </c>
      <c r="BR53" s="62"/>
      <c r="BS53" s="62"/>
      <c r="BT53" s="62">
        <f t="shared" si="52"/>
        <v>35.094999999999999</v>
      </c>
      <c r="BU53" s="62"/>
      <c r="BV53" s="62">
        <f t="shared" si="52"/>
        <v>35.094999999999999</v>
      </c>
      <c r="BW53" s="62">
        <f t="shared" si="52"/>
        <v>35.094999999999999</v>
      </c>
      <c r="BX53" s="62">
        <f t="shared" si="52"/>
        <v>35.094999999999999</v>
      </c>
      <c r="BY53" s="62">
        <f t="shared" si="52"/>
        <v>35.094999999999999</v>
      </c>
      <c r="BZ53" s="62"/>
      <c r="CA53" s="62"/>
      <c r="CB53" s="62"/>
      <c r="CC53" s="62"/>
      <c r="CD53" s="62"/>
      <c r="CE53" s="62"/>
      <c r="CF53" s="62"/>
      <c r="CG53" s="62">
        <f t="shared" ref="CG53" si="53">$B53</f>
        <v>35.094999999999999</v>
      </c>
      <c r="CH53" s="62"/>
      <c r="CI53" s="62"/>
      <c r="CJ53" s="62">
        <f t="shared" si="52"/>
        <v>35.094999999999999</v>
      </c>
      <c r="CK53" s="62">
        <f t="shared" si="52"/>
        <v>35.094999999999999</v>
      </c>
      <c r="CL53" s="62"/>
    </row>
    <row r="54" spans="1:90" x14ac:dyDescent="0.3">
      <c r="A54" s="52" t="str">
        <f>HABITATS!A13</f>
        <v>J1.3</v>
      </c>
      <c r="B54" s="79">
        <f>HABITATS!E97</f>
        <v>4.4000000000000004</v>
      </c>
      <c r="C54" s="62"/>
      <c r="D54" s="62"/>
      <c r="E54" s="62">
        <f t="shared" si="50"/>
        <v>4.4000000000000004</v>
      </c>
      <c r="F54" s="62"/>
      <c r="G54" s="62"/>
      <c r="H54" s="62"/>
      <c r="I54" s="62"/>
      <c r="J54" s="62"/>
      <c r="K54" s="62">
        <f t="shared" ref="K54:BH57" si="54">$B54</f>
        <v>4.4000000000000004</v>
      </c>
      <c r="L54" s="62">
        <f t="shared" si="54"/>
        <v>4.4000000000000004</v>
      </c>
      <c r="M54" s="62">
        <f t="shared" si="54"/>
        <v>4.4000000000000004</v>
      </c>
      <c r="N54" s="62">
        <f t="shared" si="54"/>
        <v>4.4000000000000004</v>
      </c>
      <c r="O54" s="62">
        <f t="shared" si="54"/>
        <v>4.4000000000000004</v>
      </c>
      <c r="P54" s="62"/>
      <c r="Q54" s="62"/>
      <c r="R54" s="62">
        <f t="shared" si="54"/>
        <v>4.4000000000000004</v>
      </c>
      <c r="S54" s="62">
        <f t="shared" si="54"/>
        <v>4.4000000000000004</v>
      </c>
      <c r="T54" s="62">
        <f t="shared" si="54"/>
        <v>4.4000000000000004</v>
      </c>
      <c r="U54" s="62">
        <f t="shared" si="54"/>
        <v>4.4000000000000004</v>
      </c>
      <c r="V54" s="62">
        <f t="shared" si="54"/>
        <v>4.4000000000000004</v>
      </c>
      <c r="W54" s="62">
        <f t="shared" si="54"/>
        <v>4.4000000000000004</v>
      </c>
      <c r="X54" s="62">
        <f t="shared" si="54"/>
        <v>4.4000000000000004</v>
      </c>
      <c r="Y54" s="62">
        <f t="shared" si="54"/>
        <v>4.4000000000000004</v>
      </c>
      <c r="Z54" s="62">
        <f t="shared" si="54"/>
        <v>4.4000000000000004</v>
      </c>
      <c r="AA54" s="62"/>
      <c r="AB54" s="62">
        <f t="shared" si="54"/>
        <v>4.4000000000000004</v>
      </c>
      <c r="AC54" s="62">
        <f t="shared" si="54"/>
        <v>4.4000000000000004</v>
      </c>
      <c r="AD54" s="62"/>
      <c r="AE54" s="62">
        <f t="shared" si="54"/>
        <v>4.4000000000000004</v>
      </c>
      <c r="AF54" s="62">
        <f t="shared" si="54"/>
        <v>4.4000000000000004</v>
      </c>
      <c r="AG54" s="62"/>
      <c r="AH54" s="62">
        <f t="shared" si="54"/>
        <v>4.4000000000000004</v>
      </c>
      <c r="AI54" s="62">
        <f t="shared" si="54"/>
        <v>4.4000000000000004</v>
      </c>
      <c r="AJ54" s="62"/>
      <c r="AK54" s="62">
        <f t="shared" si="54"/>
        <v>4.4000000000000004</v>
      </c>
      <c r="AL54" s="62">
        <f t="shared" si="54"/>
        <v>4.4000000000000004</v>
      </c>
      <c r="AM54" s="62">
        <f t="shared" si="54"/>
        <v>4.4000000000000004</v>
      </c>
      <c r="AN54" s="62"/>
      <c r="AO54" s="62">
        <f t="shared" si="54"/>
        <v>4.4000000000000004</v>
      </c>
      <c r="AP54" s="62">
        <f t="shared" si="54"/>
        <v>4.4000000000000004</v>
      </c>
      <c r="AQ54" s="62">
        <f t="shared" si="54"/>
        <v>4.4000000000000004</v>
      </c>
      <c r="AR54" s="62">
        <f t="shared" si="54"/>
        <v>4.4000000000000004</v>
      </c>
      <c r="AS54" s="62">
        <f t="shared" si="54"/>
        <v>4.4000000000000004</v>
      </c>
      <c r="AT54" s="62">
        <f t="shared" si="54"/>
        <v>4.4000000000000004</v>
      </c>
      <c r="AU54" s="62">
        <f t="shared" si="54"/>
        <v>4.4000000000000004</v>
      </c>
      <c r="AV54" s="62">
        <f t="shared" si="54"/>
        <v>4.4000000000000004</v>
      </c>
      <c r="AW54" s="62">
        <f t="shared" si="54"/>
        <v>4.4000000000000004</v>
      </c>
      <c r="AX54" s="62">
        <f t="shared" si="54"/>
        <v>4.4000000000000004</v>
      </c>
      <c r="AY54" s="62">
        <f t="shared" si="54"/>
        <v>4.4000000000000004</v>
      </c>
      <c r="AZ54" s="62">
        <f t="shared" si="54"/>
        <v>4.4000000000000004</v>
      </c>
      <c r="BA54" s="62">
        <f t="shared" si="54"/>
        <v>4.4000000000000004</v>
      </c>
      <c r="BB54" s="62">
        <f t="shared" si="54"/>
        <v>4.4000000000000004</v>
      </c>
      <c r="BC54" s="62">
        <f t="shared" si="54"/>
        <v>4.4000000000000004</v>
      </c>
      <c r="BD54" s="62"/>
      <c r="BE54" s="62"/>
      <c r="BF54" s="62"/>
      <c r="BG54" s="62"/>
      <c r="BH54" s="62">
        <f t="shared" si="54"/>
        <v>4.4000000000000004</v>
      </c>
      <c r="BI54" s="62"/>
      <c r="BJ54" s="62"/>
      <c r="BK54" s="62"/>
      <c r="BL54" s="62"/>
      <c r="BM54" s="62"/>
      <c r="BN54" s="62"/>
      <c r="BO54" s="62"/>
      <c r="BP54" s="62"/>
      <c r="BQ54" s="62"/>
      <c r="BR54" s="62"/>
      <c r="BS54" s="62"/>
      <c r="BT54" s="62"/>
      <c r="BU54" s="62"/>
      <c r="BV54" s="62"/>
      <c r="BW54" s="62">
        <f t="shared" si="52"/>
        <v>4.4000000000000004</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HABITATS!E98</f>
        <v>0.17099999999999999</v>
      </c>
      <c r="C55" s="62">
        <f t="shared" ref="C55:C57" si="55">$B55</f>
        <v>0.17099999999999999</v>
      </c>
      <c r="D55" s="62"/>
      <c r="E55" s="62">
        <f t="shared" si="50"/>
        <v>0.17099999999999999</v>
      </c>
      <c r="F55" s="62"/>
      <c r="G55" s="62"/>
      <c r="H55" s="62">
        <f t="shared" si="50"/>
        <v>0.17099999999999999</v>
      </c>
      <c r="I55" s="62">
        <f t="shared" si="50"/>
        <v>0.17099999999999999</v>
      </c>
      <c r="J55" s="62">
        <f t="shared" si="50"/>
        <v>0.17099999999999999</v>
      </c>
      <c r="K55" s="62"/>
      <c r="L55" s="62">
        <f t="shared" si="54"/>
        <v>0.17099999999999999</v>
      </c>
      <c r="M55" s="62"/>
      <c r="N55" s="62"/>
      <c r="O55" s="62">
        <f t="shared" si="54"/>
        <v>0.17099999999999999</v>
      </c>
      <c r="P55" s="62"/>
      <c r="Q55" s="62"/>
      <c r="R55" s="62">
        <f t="shared" si="54"/>
        <v>0.17099999999999999</v>
      </c>
      <c r="S55" s="62">
        <f t="shared" si="54"/>
        <v>0.17099999999999999</v>
      </c>
      <c r="T55" s="62">
        <f t="shared" si="54"/>
        <v>0.17099999999999999</v>
      </c>
      <c r="U55" s="62">
        <f t="shared" si="54"/>
        <v>0.17099999999999999</v>
      </c>
      <c r="V55" s="62">
        <f t="shared" si="54"/>
        <v>0.17099999999999999</v>
      </c>
      <c r="W55" s="62"/>
      <c r="X55" s="62">
        <f t="shared" si="54"/>
        <v>0.17099999999999999</v>
      </c>
      <c r="Y55" s="62">
        <f t="shared" si="54"/>
        <v>0.17099999999999999</v>
      </c>
      <c r="Z55" s="62"/>
      <c r="AA55" s="62"/>
      <c r="AB55" s="62"/>
      <c r="AC55" s="62">
        <f t="shared" si="54"/>
        <v>0.17099999999999999</v>
      </c>
      <c r="AD55" s="62"/>
      <c r="AE55" s="62">
        <f t="shared" si="54"/>
        <v>0.17099999999999999</v>
      </c>
      <c r="AF55" s="62">
        <f t="shared" si="54"/>
        <v>0.17099999999999999</v>
      </c>
      <c r="AG55" s="62"/>
      <c r="AH55" s="62"/>
      <c r="AI55" s="62"/>
      <c r="AJ55" s="62"/>
      <c r="AK55" s="62"/>
      <c r="AL55" s="62"/>
      <c r="AM55" s="62">
        <f t="shared" si="54"/>
        <v>0.17099999999999999</v>
      </c>
      <c r="AN55" s="62"/>
      <c r="AO55" s="62">
        <f t="shared" si="54"/>
        <v>0.17099999999999999</v>
      </c>
      <c r="AP55" s="62">
        <f t="shared" si="54"/>
        <v>0.17099999999999999</v>
      </c>
      <c r="AQ55" s="62">
        <f t="shared" si="54"/>
        <v>0.17099999999999999</v>
      </c>
      <c r="AR55" s="62"/>
      <c r="AS55" s="62">
        <f t="shared" si="54"/>
        <v>0.17099999999999999</v>
      </c>
      <c r="AT55" s="62">
        <f t="shared" si="54"/>
        <v>0.17099999999999999</v>
      </c>
      <c r="AU55" s="62"/>
      <c r="AV55" s="62">
        <f t="shared" si="54"/>
        <v>0.17099999999999999</v>
      </c>
      <c r="AW55" s="62"/>
      <c r="AX55" s="62"/>
      <c r="AY55" s="62"/>
      <c r="AZ55" s="62">
        <f t="shared" si="54"/>
        <v>0.17099999999999999</v>
      </c>
      <c r="BA55" s="62"/>
      <c r="BB55" s="62"/>
      <c r="BC55" s="62">
        <f t="shared" si="54"/>
        <v>0.17099999999999999</v>
      </c>
      <c r="BD55" s="62">
        <f t="shared" si="54"/>
        <v>0.17099999999999999</v>
      </c>
      <c r="BE55" s="62"/>
      <c r="BF55" s="62"/>
      <c r="BG55" s="62"/>
      <c r="BH55" s="62"/>
      <c r="BI55" s="62"/>
      <c r="BJ55" s="62"/>
      <c r="BK55" s="62"/>
      <c r="BL55" s="62"/>
      <c r="BM55" s="62"/>
      <c r="BN55" s="62">
        <f t="shared" si="52"/>
        <v>0.17099999999999999</v>
      </c>
      <c r="BO55" s="62"/>
      <c r="BP55" s="62">
        <f t="shared" si="52"/>
        <v>0.17099999999999999</v>
      </c>
      <c r="BQ55" s="62">
        <f t="shared" si="52"/>
        <v>0.17099999999999999</v>
      </c>
      <c r="BR55" s="62">
        <f t="shared" si="52"/>
        <v>0.17099999999999999</v>
      </c>
      <c r="BS55" s="62">
        <f t="shared" si="52"/>
        <v>0.17099999999999999</v>
      </c>
      <c r="BT55" s="62">
        <f t="shared" si="52"/>
        <v>0.17099999999999999</v>
      </c>
      <c r="BU55" s="62"/>
      <c r="BV55" s="62"/>
      <c r="BW55" s="62">
        <f t="shared" si="52"/>
        <v>0.17099999999999999</v>
      </c>
      <c r="BX55" s="62">
        <f t="shared" si="52"/>
        <v>0.17099999999999999</v>
      </c>
      <c r="BY55" s="62">
        <f t="shared" si="52"/>
        <v>0.17099999999999999</v>
      </c>
      <c r="BZ55" s="62">
        <f t="shared" si="52"/>
        <v>0.17099999999999999</v>
      </c>
      <c r="CA55" s="62">
        <f t="shared" si="52"/>
        <v>0.17099999999999999</v>
      </c>
      <c r="CB55" s="62">
        <f t="shared" si="52"/>
        <v>0.17099999999999999</v>
      </c>
      <c r="CC55" s="62">
        <f t="shared" si="52"/>
        <v>0.17099999999999999</v>
      </c>
      <c r="CD55" s="62"/>
      <c r="CE55" s="62"/>
      <c r="CF55" s="62"/>
      <c r="CG55" s="62"/>
      <c r="CH55" s="62"/>
      <c r="CI55" s="62"/>
      <c r="CJ55" s="62">
        <f t="shared" si="52"/>
        <v>0.17099999999999999</v>
      </c>
      <c r="CK55" s="62">
        <f t="shared" si="52"/>
        <v>0.17099999999999999</v>
      </c>
      <c r="CL55" s="62">
        <f t="shared" si="52"/>
        <v>0.17099999999999999</v>
      </c>
    </row>
    <row r="56" spans="1:90" x14ac:dyDescent="0.3">
      <c r="A56" s="52" t="str">
        <f>HABITATS!A15</f>
        <v>J2.2</v>
      </c>
      <c r="B56" s="79">
        <f>HABITATS!E99</f>
        <v>0.13100000000000001</v>
      </c>
      <c r="C56" s="62">
        <f t="shared" si="55"/>
        <v>0.13100000000000001</v>
      </c>
      <c r="D56" s="62">
        <v>2.9000000000000005E-2</v>
      </c>
      <c r="E56" s="62">
        <f t="shared" si="50"/>
        <v>0.13100000000000001</v>
      </c>
      <c r="F56" s="62"/>
      <c r="G56" s="62"/>
      <c r="H56" s="62">
        <f t="shared" si="50"/>
        <v>0.13100000000000001</v>
      </c>
      <c r="I56" s="62">
        <f t="shared" si="50"/>
        <v>0.13100000000000001</v>
      </c>
      <c r="J56" s="62">
        <f t="shared" si="50"/>
        <v>0.13100000000000001</v>
      </c>
      <c r="K56" s="62"/>
      <c r="L56" s="62">
        <f t="shared" si="54"/>
        <v>0.13100000000000001</v>
      </c>
      <c r="M56" s="62"/>
      <c r="N56" s="62"/>
      <c r="O56" s="62">
        <f t="shared" si="54"/>
        <v>0.13100000000000001</v>
      </c>
      <c r="P56" s="62"/>
      <c r="Q56" s="62"/>
      <c r="R56" s="62">
        <f t="shared" si="54"/>
        <v>0.13100000000000001</v>
      </c>
      <c r="S56" s="62">
        <f t="shared" si="54"/>
        <v>0.13100000000000001</v>
      </c>
      <c r="T56" s="62">
        <f t="shared" si="54"/>
        <v>0.13100000000000001</v>
      </c>
      <c r="U56" s="62">
        <f t="shared" si="54"/>
        <v>0.13100000000000001</v>
      </c>
      <c r="V56" s="62">
        <f t="shared" si="54"/>
        <v>0.13100000000000001</v>
      </c>
      <c r="W56" s="62"/>
      <c r="X56" s="62">
        <f t="shared" si="54"/>
        <v>0.13100000000000001</v>
      </c>
      <c r="Y56" s="62">
        <f t="shared" si="54"/>
        <v>0.13100000000000001</v>
      </c>
      <c r="Z56" s="62"/>
      <c r="AA56" s="62"/>
      <c r="AB56" s="62"/>
      <c r="AC56" s="62">
        <f t="shared" si="54"/>
        <v>0.13100000000000001</v>
      </c>
      <c r="AD56" s="62"/>
      <c r="AE56" s="62">
        <f t="shared" si="54"/>
        <v>0.13100000000000001</v>
      </c>
      <c r="AF56" s="62">
        <f t="shared" si="54"/>
        <v>0.13100000000000001</v>
      </c>
      <c r="AG56" s="62"/>
      <c r="AH56" s="62"/>
      <c r="AI56" s="62"/>
      <c r="AJ56" s="62"/>
      <c r="AK56" s="62"/>
      <c r="AL56" s="62"/>
      <c r="AM56" s="62">
        <f t="shared" si="54"/>
        <v>0.13100000000000001</v>
      </c>
      <c r="AN56" s="62"/>
      <c r="AO56" s="62">
        <f t="shared" si="54"/>
        <v>0.13100000000000001</v>
      </c>
      <c r="AP56" s="62">
        <f t="shared" si="54"/>
        <v>0.13100000000000001</v>
      </c>
      <c r="AQ56" s="62">
        <f t="shared" si="54"/>
        <v>0.13100000000000001</v>
      </c>
      <c r="AR56" s="62"/>
      <c r="AS56" s="62">
        <f t="shared" si="54"/>
        <v>0.13100000000000001</v>
      </c>
      <c r="AT56" s="62">
        <f t="shared" si="54"/>
        <v>0.13100000000000001</v>
      </c>
      <c r="AU56" s="62"/>
      <c r="AV56" s="62">
        <f t="shared" si="54"/>
        <v>0.13100000000000001</v>
      </c>
      <c r="AW56" s="62"/>
      <c r="AX56" s="62"/>
      <c r="AY56" s="62"/>
      <c r="AZ56" s="62">
        <f t="shared" si="54"/>
        <v>0.13100000000000001</v>
      </c>
      <c r="BA56" s="62"/>
      <c r="BB56" s="62"/>
      <c r="BC56" s="62">
        <f t="shared" si="54"/>
        <v>0.13100000000000001</v>
      </c>
      <c r="BD56" s="62">
        <f t="shared" si="54"/>
        <v>0.13100000000000001</v>
      </c>
      <c r="BE56" s="62"/>
      <c r="BF56" s="62"/>
      <c r="BG56" s="62"/>
      <c r="BH56" s="62"/>
      <c r="BI56" s="62"/>
      <c r="BJ56" s="62"/>
      <c r="BK56" s="62"/>
      <c r="BL56" s="62"/>
      <c r="BM56" s="62"/>
      <c r="BN56" s="62">
        <f t="shared" si="52"/>
        <v>0.13100000000000001</v>
      </c>
      <c r="BO56" s="62"/>
      <c r="BP56" s="62">
        <f t="shared" si="52"/>
        <v>0.13100000000000001</v>
      </c>
      <c r="BQ56" s="62">
        <f t="shared" si="52"/>
        <v>0.13100000000000001</v>
      </c>
      <c r="BR56" s="62">
        <f t="shared" si="52"/>
        <v>0.13100000000000001</v>
      </c>
      <c r="BS56" s="62">
        <f t="shared" si="52"/>
        <v>0.13100000000000001</v>
      </c>
      <c r="BT56" s="62">
        <f t="shared" si="52"/>
        <v>0.13100000000000001</v>
      </c>
      <c r="BU56" s="62"/>
      <c r="BV56" s="62"/>
      <c r="BW56" s="62">
        <f t="shared" si="52"/>
        <v>0.13100000000000001</v>
      </c>
      <c r="BX56" s="62"/>
      <c r="BY56" s="62">
        <f t="shared" si="52"/>
        <v>0.13100000000000001</v>
      </c>
      <c r="BZ56" s="62">
        <f t="shared" si="52"/>
        <v>0.13100000000000001</v>
      </c>
      <c r="CA56" s="62">
        <f t="shared" si="52"/>
        <v>0.13100000000000001</v>
      </c>
      <c r="CB56" s="62"/>
      <c r="CC56" s="62">
        <f t="shared" si="52"/>
        <v>0.13100000000000001</v>
      </c>
      <c r="CD56" s="62"/>
      <c r="CE56" s="62"/>
      <c r="CF56" s="62"/>
      <c r="CG56" s="62"/>
      <c r="CH56" s="62"/>
      <c r="CI56" s="62"/>
      <c r="CJ56" s="62">
        <f t="shared" si="52"/>
        <v>0.13100000000000001</v>
      </c>
      <c r="CK56" s="62">
        <f t="shared" si="52"/>
        <v>0.13100000000000001</v>
      </c>
      <c r="CL56" s="62">
        <f t="shared" si="52"/>
        <v>0.13100000000000001</v>
      </c>
    </row>
    <row r="57" spans="1:90" x14ac:dyDescent="0.3">
      <c r="A57" s="52" t="str">
        <f>HABITATS!A16</f>
        <v>J2.3</v>
      </c>
      <c r="B57" s="79">
        <f>HABITATS!E100</f>
        <v>1.079</v>
      </c>
      <c r="C57" s="62">
        <f t="shared" si="55"/>
        <v>1.079</v>
      </c>
      <c r="D57" s="62">
        <v>0.375</v>
      </c>
      <c r="E57" s="62">
        <f t="shared" si="50"/>
        <v>1.079</v>
      </c>
      <c r="F57" s="62"/>
      <c r="G57" s="62"/>
      <c r="H57" s="62">
        <f t="shared" si="50"/>
        <v>1.079</v>
      </c>
      <c r="I57" s="62">
        <f t="shared" si="50"/>
        <v>1.079</v>
      </c>
      <c r="J57" s="62">
        <f t="shared" si="50"/>
        <v>1.079</v>
      </c>
      <c r="K57" s="62"/>
      <c r="L57" s="62">
        <f t="shared" si="54"/>
        <v>1.079</v>
      </c>
      <c r="M57" s="62"/>
      <c r="N57" s="62"/>
      <c r="O57" s="62">
        <f t="shared" si="54"/>
        <v>1.079</v>
      </c>
      <c r="P57" s="62"/>
      <c r="Q57" s="62"/>
      <c r="R57" s="62">
        <f t="shared" si="54"/>
        <v>1.079</v>
      </c>
      <c r="S57" s="62">
        <f t="shared" si="54"/>
        <v>1.079</v>
      </c>
      <c r="T57" s="62">
        <f t="shared" si="54"/>
        <v>1.079</v>
      </c>
      <c r="U57" s="62">
        <f t="shared" si="54"/>
        <v>1.079</v>
      </c>
      <c r="V57" s="62">
        <f t="shared" si="54"/>
        <v>1.079</v>
      </c>
      <c r="W57" s="62"/>
      <c r="X57" s="62">
        <f t="shared" si="54"/>
        <v>1.079</v>
      </c>
      <c r="Y57" s="62">
        <f t="shared" si="54"/>
        <v>1.079</v>
      </c>
      <c r="Z57" s="62"/>
      <c r="AA57" s="62"/>
      <c r="AB57" s="62"/>
      <c r="AC57" s="62">
        <f t="shared" si="54"/>
        <v>1.079</v>
      </c>
      <c r="AD57" s="62"/>
      <c r="AE57" s="62">
        <f t="shared" si="54"/>
        <v>1.079</v>
      </c>
      <c r="AF57" s="62">
        <f t="shared" si="54"/>
        <v>1.079</v>
      </c>
      <c r="AG57" s="62"/>
      <c r="AH57" s="62"/>
      <c r="AI57" s="62"/>
      <c r="AJ57" s="62"/>
      <c r="AK57" s="62"/>
      <c r="AL57" s="62"/>
      <c r="AM57" s="62">
        <f t="shared" si="54"/>
        <v>1.079</v>
      </c>
      <c r="AN57" s="62"/>
      <c r="AO57" s="62">
        <f t="shared" si="54"/>
        <v>1.079</v>
      </c>
      <c r="AP57" s="62">
        <f t="shared" si="54"/>
        <v>1.079</v>
      </c>
      <c r="AQ57" s="62">
        <f t="shared" si="54"/>
        <v>1.079</v>
      </c>
      <c r="AR57" s="62"/>
      <c r="AS57" s="62">
        <f t="shared" si="54"/>
        <v>1.079</v>
      </c>
      <c r="AT57" s="62">
        <f t="shared" si="54"/>
        <v>1.079</v>
      </c>
      <c r="AU57" s="62"/>
      <c r="AV57" s="62">
        <f t="shared" si="54"/>
        <v>1.079</v>
      </c>
      <c r="AW57" s="62"/>
      <c r="AX57" s="62"/>
      <c r="AY57" s="62"/>
      <c r="AZ57" s="62">
        <f t="shared" si="54"/>
        <v>1.079</v>
      </c>
      <c r="BA57" s="62"/>
      <c r="BB57" s="62"/>
      <c r="BC57" s="62">
        <f t="shared" si="54"/>
        <v>1.079</v>
      </c>
      <c r="BD57" s="62">
        <f t="shared" si="54"/>
        <v>1.079</v>
      </c>
      <c r="BE57" s="62"/>
      <c r="BF57" s="62"/>
      <c r="BG57" s="62"/>
      <c r="BH57" s="62"/>
      <c r="BI57" s="62"/>
      <c r="BJ57" s="62"/>
      <c r="BK57" s="62">
        <f t="shared" si="50"/>
        <v>1.079</v>
      </c>
      <c r="BL57" s="62"/>
      <c r="BM57" s="62">
        <f t="shared" si="52"/>
        <v>1.079</v>
      </c>
      <c r="BN57" s="62">
        <f t="shared" si="52"/>
        <v>1.079</v>
      </c>
      <c r="BO57" s="62">
        <f t="shared" si="52"/>
        <v>1.079</v>
      </c>
      <c r="BP57" s="62">
        <f t="shared" si="52"/>
        <v>1.079</v>
      </c>
      <c r="BQ57" s="62">
        <f t="shared" si="52"/>
        <v>1.079</v>
      </c>
      <c r="BR57" s="62">
        <f t="shared" si="52"/>
        <v>1.079</v>
      </c>
      <c r="BS57" s="62">
        <f t="shared" si="52"/>
        <v>1.079</v>
      </c>
      <c r="BT57" s="62">
        <f t="shared" si="52"/>
        <v>1.079</v>
      </c>
      <c r="BU57" s="62">
        <f t="shared" si="52"/>
        <v>1.079</v>
      </c>
      <c r="BV57" s="62"/>
      <c r="BW57" s="62">
        <f t="shared" si="52"/>
        <v>1.079</v>
      </c>
      <c r="BX57" s="62">
        <f t="shared" si="52"/>
        <v>1.079</v>
      </c>
      <c r="BY57" s="62">
        <f t="shared" si="52"/>
        <v>1.079</v>
      </c>
      <c r="BZ57" s="62">
        <f t="shared" si="52"/>
        <v>1.079</v>
      </c>
      <c r="CA57" s="62">
        <f t="shared" si="52"/>
        <v>1.079</v>
      </c>
      <c r="CB57" s="62">
        <f t="shared" si="52"/>
        <v>1.079</v>
      </c>
      <c r="CC57" s="62">
        <f t="shared" si="52"/>
        <v>1.079</v>
      </c>
      <c r="CD57" s="62"/>
      <c r="CE57" s="62"/>
      <c r="CF57" s="62"/>
      <c r="CG57" s="62"/>
      <c r="CH57" s="62"/>
      <c r="CI57" s="62"/>
      <c r="CJ57" s="62">
        <f t="shared" si="52"/>
        <v>1.079</v>
      </c>
      <c r="CK57" s="62">
        <f t="shared" si="52"/>
        <v>1.079</v>
      </c>
      <c r="CL57" s="62">
        <f t="shared" si="52"/>
        <v>1.079</v>
      </c>
    </row>
    <row r="58" spans="1:90" x14ac:dyDescent="0.3">
      <c r="A58" s="52" t="str">
        <f>HABITATS!A17</f>
        <v>J2.8</v>
      </c>
      <c r="B58" s="79">
        <f>HABITATS!E101</f>
        <v>7.2999999999999995E-2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HABITATS!E102</f>
        <v>5.8999999999999997E-2</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52"/>
        <v>5.8999999999999997E-2</v>
      </c>
      <c r="BN59" s="62"/>
      <c r="BO59" s="62">
        <f t="shared" si="52"/>
        <v>5.8999999999999997E-2</v>
      </c>
      <c r="BP59" s="62">
        <f t="shared" si="52"/>
        <v>5.8999999999999997E-2</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HABITATS!E103</f>
        <v>0.86199999999999999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I61" si="56">SUM(B44:B60)</f>
        <v>84.98899999999999</v>
      </c>
      <c r="C61" s="63">
        <f t="shared" si="56"/>
        <v>1.381</v>
      </c>
      <c r="D61" s="63">
        <v>0.40400000000000003</v>
      </c>
      <c r="E61" s="63">
        <f t="shared" si="56"/>
        <v>56.363999999999997</v>
      </c>
      <c r="F61" s="63">
        <f t="shared" si="56"/>
        <v>2.9369999999999998</v>
      </c>
      <c r="G61" s="63">
        <f t="shared" si="56"/>
        <v>3.27</v>
      </c>
      <c r="H61" s="63">
        <f t="shared" si="56"/>
        <v>8.9459999999999997</v>
      </c>
      <c r="I61" s="63">
        <f t="shared" si="56"/>
        <v>9.0389999999999997</v>
      </c>
      <c r="J61" s="63">
        <f t="shared" si="56"/>
        <v>8.032</v>
      </c>
      <c r="K61" s="63">
        <f t="shared" si="56"/>
        <v>4.4000000000000004</v>
      </c>
      <c r="L61" s="63">
        <f t="shared" si="56"/>
        <v>51.654999999999994</v>
      </c>
      <c r="M61" s="63">
        <f t="shared" si="56"/>
        <v>4.4000000000000004</v>
      </c>
      <c r="N61" s="63">
        <f t="shared" si="56"/>
        <v>51.952999999999996</v>
      </c>
      <c r="O61" s="63">
        <f t="shared" si="56"/>
        <v>53.277999999999999</v>
      </c>
      <c r="P61" s="63">
        <f t="shared" si="56"/>
        <v>6.5579999999999998</v>
      </c>
      <c r="Q61" s="63">
        <f t="shared" si="56"/>
        <v>7.5649999999999995</v>
      </c>
      <c r="R61" s="63">
        <f t="shared" si="56"/>
        <v>13.439</v>
      </c>
      <c r="S61" s="63">
        <f t="shared" si="56"/>
        <v>13.29</v>
      </c>
      <c r="T61" s="63">
        <f t="shared" si="56"/>
        <v>13.382999999999999</v>
      </c>
      <c r="U61" s="63">
        <f t="shared" si="56"/>
        <v>47.582999999999998</v>
      </c>
      <c r="V61" s="63">
        <f t="shared" si="56"/>
        <v>13.439</v>
      </c>
      <c r="W61" s="63">
        <f t="shared" si="56"/>
        <v>50.422999999999995</v>
      </c>
      <c r="X61" s="63">
        <f t="shared" si="56"/>
        <v>48.634999999999998</v>
      </c>
      <c r="Y61" s="63">
        <f t="shared" si="56"/>
        <v>51.803999999999995</v>
      </c>
      <c r="Z61" s="63">
        <f t="shared" si="56"/>
        <v>50.273999999999994</v>
      </c>
      <c r="AA61" s="63">
        <f t="shared" si="56"/>
        <v>7.5089999999999995</v>
      </c>
      <c r="AB61" s="63">
        <f t="shared" si="56"/>
        <v>8.7228500000000011</v>
      </c>
      <c r="AC61" s="63">
        <f t="shared" si="56"/>
        <v>47.582999999999998</v>
      </c>
      <c r="AD61" s="63">
        <f t="shared" si="56"/>
        <v>7.5089999999999995</v>
      </c>
      <c r="AE61" s="63">
        <f t="shared" si="56"/>
        <v>51.710999999999999</v>
      </c>
      <c r="AF61" s="63">
        <f t="shared" si="56"/>
        <v>53.277999999999999</v>
      </c>
      <c r="AG61" s="63">
        <f t="shared" si="56"/>
        <v>7.7589999999999995</v>
      </c>
      <c r="AH61" s="63">
        <f t="shared" si="56"/>
        <v>12.96185</v>
      </c>
      <c r="AI61" s="63">
        <f t="shared" si="56"/>
        <v>50.273999999999994</v>
      </c>
      <c r="AJ61" s="63">
        <f t="shared" si="56"/>
        <v>7.5089999999999995</v>
      </c>
      <c r="AK61" s="63">
        <f t="shared" si="56"/>
        <v>12.058</v>
      </c>
      <c r="AL61" s="63">
        <f t="shared" si="56"/>
        <v>7.7260000000000009</v>
      </c>
      <c r="AM61" s="63">
        <f t="shared" si="56"/>
        <v>13.439</v>
      </c>
      <c r="AN61" s="63">
        <f t="shared" si="56"/>
        <v>9.8840000000000003</v>
      </c>
      <c r="AO61" s="63">
        <f t="shared" si="56"/>
        <v>51.803999999999995</v>
      </c>
      <c r="AP61" s="63">
        <f t="shared" si="56"/>
        <v>51.710999999999999</v>
      </c>
      <c r="AQ61" s="63">
        <f t="shared" si="56"/>
        <v>13.29</v>
      </c>
      <c r="AR61" s="63">
        <f t="shared" si="56"/>
        <v>46.052999999999997</v>
      </c>
      <c r="AS61" s="63">
        <f t="shared" si="56"/>
        <v>13.439</v>
      </c>
      <c r="AT61" s="63">
        <f t="shared" si="56"/>
        <v>51.710999999999999</v>
      </c>
      <c r="AU61" s="63">
        <f t="shared" si="56"/>
        <v>11.908999999999999</v>
      </c>
      <c r="AV61" s="63">
        <f t="shared" si="56"/>
        <v>48.579000000000001</v>
      </c>
      <c r="AW61" s="63">
        <f t="shared" si="56"/>
        <v>50.33</v>
      </c>
      <c r="AX61" s="63">
        <f t="shared" si="56"/>
        <v>11.965</v>
      </c>
      <c r="AY61" s="63">
        <f t="shared" si="56"/>
        <v>11.965</v>
      </c>
      <c r="AZ61" s="63">
        <f t="shared" si="56"/>
        <v>54.591999999999999</v>
      </c>
      <c r="BA61" s="63">
        <f t="shared" si="56"/>
        <v>51.896999999999998</v>
      </c>
      <c r="BB61" s="63">
        <f t="shared" si="56"/>
        <v>51.952999999999996</v>
      </c>
      <c r="BC61" s="63">
        <f t="shared" si="56"/>
        <v>47.183999999999997</v>
      </c>
      <c r="BD61" s="63">
        <f t="shared" si="56"/>
        <v>39.746000000000002</v>
      </c>
      <c r="BE61" s="63">
        <f t="shared" si="56"/>
        <v>38.365000000000002</v>
      </c>
      <c r="BF61" s="63">
        <f t="shared" si="56"/>
        <v>45.966999999999999</v>
      </c>
      <c r="BG61" s="63">
        <f t="shared" si="56"/>
        <v>38.365000000000002</v>
      </c>
      <c r="BH61" s="63">
        <f t="shared" si="56"/>
        <v>32.030999999999999</v>
      </c>
      <c r="BI61" s="63">
        <f t="shared" si="56"/>
        <v>3.0760000000000001</v>
      </c>
      <c r="BJ61" s="63">
        <f t="shared" ref="BJ61:CL61" si="57">SUM(BJ44:BJ60)</f>
        <v>7.6579999999999995</v>
      </c>
      <c r="BK61" s="63">
        <f t="shared" si="57"/>
        <v>11.951000000000001</v>
      </c>
      <c r="BL61" s="63">
        <f t="shared" si="57"/>
        <v>38.365000000000002</v>
      </c>
      <c r="BM61" s="63">
        <f t="shared" si="57"/>
        <v>47.104999999999997</v>
      </c>
      <c r="BN61" s="63">
        <f t="shared" si="57"/>
        <v>9.0389999999999997</v>
      </c>
      <c r="BO61" s="63">
        <f t="shared" si="57"/>
        <v>8.7399999999999984</v>
      </c>
      <c r="BP61" s="63">
        <f t="shared" si="57"/>
        <v>36.590999999999994</v>
      </c>
      <c r="BQ61" s="63">
        <f t="shared" si="57"/>
        <v>46.396999999999998</v>
      </c>
      <c r="BR61" s="63">
        <f t="shared" si="57"/>
        <v>9.0389999999999997</v>
      </c>
      <c r="BS61" s="63">
        <f t="shared" si="57"/>
        <v>9.0389999999999997</v>
      </c>
      <c r="BT61" s="63">
        <f t="shared" si="57"/>
        <v>46.36</v>
      </c>
      <c r="BU61" s="63">
        <f t="shared" si="57"/>
        <v>8.7370000000000001</v>
      </c>
      <c r="BV61" s="63">
        <f t="shared" si="57"/>
        <v>38.420999999999999</v>
      </c>
      <c r="BW61" s="63">
        <f t="shared" si="57"/>
        <v>51.803999999999995</v>
      </c>
      <c r="BX61" s="63">
        <f t="shared" si="57"/>
        <v>47.18</v>
      </c>
      <c r="BY61" s="63">
        <f t="shared" si="57"/>
        <v>47.311</v>
      </c>
      <c r="BZ61" s="63">
        <f t="shared" si="57"/>
        <v>12.215999999999999</v>
      </c>
      <c r="CA61" s="63">
        <f t="shared" si="57"/>
        <v>9.14</v>
      </c>
      <c r="CB61" s="63">
        <f t="shared" si="57"/>
        <v>7.8639999999999999</v>
      </c>
      <c r="CC61" s="63">
        <f t="shared" si="57"/>
        <v>4.7439999999999998</v>
      </c>
      <c r="CD61" s="63">
        <f t="shared" si="57"/>
        <v>10.779</v>
      </c>
      <c r="CE61" s="63">
        <f t="shared" si="57"/>
        <v>10.872</v>
      </c>
      <c r="CF61" s="63">
        <f t="shared" si="57"/>
        <v>7.5089999999999995</v>
      </c>
      <c r="CG61" s="63">
        <f t="shared" si="57"/>
        <v>48.009</v>
      </c>
      <c r="CH61" s="63">
        <f t="shared" si="57"/>
        <v>10.779</v>
      </c>
      <c r="CI61" s="63">
        <f t="shared" si="57"/>
        <v>10.446</v>
      </c>
      <c r="CJ61" s="63">
        <f t="shared" si="57"/>
        <v>50.284999999999997</v>
      </c>
      <c r="CK61" s="63">
        <f t="shared" si="57"/>
        <v>50.284999999999997</v>
      </c>
      <c r="CL61" s="63">
        <f t="shared" si="57"/>
        <v>7.9390000000000001</v>
      </c>
    </row>
    <row r="62" spans="1:90" x14ac:dyDescent="0.3">
      <c r="A62" s="54" t="s">
        <v>10</v>
      </c>
      <c r="B62" s="54" t="s">
        <v>0</v>
      </c>
      <c r="C62" s="54"/>
      <c r="D62" s="69"/>
      <c r="E62" s="69"/>
      <c r="Q62" s="61"/>
      <c r="BC62" s="69"/>
      <c r="BD62" s="69"/>
      <c r="BE62" s="69"/>
    </row>
    <row r="63" spans="1:90" x14ac:dyDescent="0.3">
      <c r="A63" s="52" t="str">
        <f>HABITATS!A3</f>
        <v>A1.1.2</v>
      </c>
      <c r="B63" s="81">
        <f>HABITATS!F87</f>
        <v>0</v>
      </c>
      <c r="C63" s="62"/>
      <c r="D63" s="62"/>
      <c r="E63" s="62">
        <f t="shared" ref="E63:J70" si="58">$B63</f>
        <v>0</v>
      </c>
      <c r="F63" s="62"/>
      <c r="G63" s="62"/>
      <c r="H63" s="62">
        <f t="shared" si="58"/>
        <v>0</v>
      </c>
      <c r="I63" s="62">
        <f t="shared" si="58"/>
        <v>0</v>
      </c>
      <c r="J63" s="62">
        <f t="shared" si="58"/>
        <v>0</v>
      </c>
      <c r="K63" s="62"/>
      <c r="L63" s="62">
        <f t="shared" ref="L63:AA69" si="59">$B63</f>
        <v>0</v>
      </c>
      <c r="M63" s="62"/>
      <c r="N63" s="62">
        <f t="shared" si="59"/>
        <v>0</v>
      </c>
      <c r="O63" s="62">
        <f t="shared" si="59"/>
        <v>0</v>
      </c>
      <c r="P63" s="62">
        <f t="shared" si="59"/>
        <v>0</v>
      </c>
      <c r="Q63" s="62">
        <f t="shared" si="59"/>
        <v>0</v>
      </c>
      <c r="R63" s="62">
        <f t="shared" si="59"/>
        <v>0</v>
      </c>
      <c r="S63" s="62">
        <f t="shared" si="59"/>
        <v>0</v>
      </c>
      <c r="T63" s="62">
        <f t="shared" si="59"/>
        <v>0</v>
      </c>
      <c r="U63" s="62">
        <f t="shared" si="59"/>
        <v>0</v>
      </c>
      <c r="V63" s="62">
        <f t="shared" si="59"/>
        <v>0</v>
      </c>
      <c r="W63" s="62">
        <f t="shared" si="59"/>
        <v>0</v>
      </c>
      <c r="X63" s="62">
        <f t="shared" si="59"/>
        <v>0</v>
      </c>
      <c r="Y63" s="62">
        <f t="shared" si="59"/>
        <v>0</v>
      </c>
      <c r="Z63" s="62">
        <f t="shared" si="59"/>
        <v>0</v>
      </c>
      <c r="AA63" s="62">
        <f t="shared" si="59"/>
        <v>0</v>
      </c>
      <c r="AB63" s="62"/>
      <c r="AC63" s="62">
        <f t="shared" ref="AC63:BF64" si="60">$B63</f>
        <v>0</v>
      </c>
      <c r="AD63" s="62">
        <f t="shared" si="60"/>
        <v>0</v>
      </c>
      <c r="AE63" s="62">
        <f t="shared" si="60"/>
        <v>0</v>
      </c>
      <c r="AF63" s="62">
        <f t="shared" si="60"/>
        <v>0</v>
      </c>
      <c r="AG63" s="62">
        <f t="shared" si="60"/>
        <v>0</v>
      </c>
      <c r="AH63" s="62">
        <f t="shared" si="60"/>
        <v>0</v>
      </c>
      <c r="AI63" s="62">
        <f t="shared" si="60"/>
        <v>0</v>
      </c>
      <c r="AJ63" s="62">
        <f t="shared" si="60"/>
        <v>0</v>
      </c>
      <c r="AK63" s="62">
        <f t="shared" si="60"/>
        <v>0</v>
      </c>
      <c r="AL63" s="62"/>
      <c r="AM63" s="62">
        <f t="shared" si="60"/>
        <v>0</v>
      </c>
      <c r="AN63" s="62">
        <f t="shared" si="60"/>
        <v>0</v>
      </c>
      <c r="AO63" s="62">
        <f t="shared" si="60"/>
        <v>0</v>
      </c>
      <c r="AP63" s="62">
        <f t="shared" si="60"/>
        <v>0</v>
      </c>
      <c r="AQ63" s="62">
        <f t="shared" si="60"/>
        <v>0</v>
      </c>
      <c r="AR63" s="62">
        <f t="shared" si="60"/>
        <v>0</v>
      </c>
      <c r="AS63" s="62">
        <f t="shared" si="60"/>
        <v>0</v>
      </c>
      <c r="AT63" s="62">
        <f t="shared" si="60"/>
        <v>0</v>
      </c>
      <c r="AU63" s="62">
        <f t="shared" si="60"/>
        <v>0</v>
      </c>
      <c r="AV63" s="62">
        <f t="shared" si="60"/>
        <v>0</v>
      </c>
      <c r="AW63" s="62">
        <f t="shared" si="60"/>
        <v>0</v>
      </c>
      <c r="AX63" s="62">
        <f t="shared" si="60"/>
        <v>0</v>
      </c>
      <c r="AY63" s="62">
        <f t="shared" si="60"/>
        <v>0</v>
      </c>
      <c r="AZ63" s="62">
        <f t="shared" si="60"/>
        <v>0</v>
      </c>
      <c r="BA63" s="62">
        <f t="shared" si="60"/>
        <v>0</v>
      </c>
      <c r="BB63" s="62">
        <f t="shared" si="60"/>
        <v>0</v>
      </c>
      <c r="BC63" s="62">
        <f t="shared" si="60"/>
        <v>0</v>
      </c>
      <c r="BD63" s="62"/>
      <c r="BE63" s="62"/>
      <c r="BF63" s="62">
        <f t="shared" si="60"/>
        <v>0</v>
      </c>
      <c r="BG63" s="62"/>
      <c r="BH63" s="62"/>
      <c r="BI63" s="62"/>
      <c r="BJ63" s="62">
        <f t="shared" ref="BJ63:CE66" si="61">$B63</f>
        <v>0</v>
      </c>
      <c r="BK63" s="62">
        <f t="shared" si="61"/>
        <v>0</v>
      </c>
      <c r="BL63" s="62"/>
      <c r="BM63" s="62">
        <f t="shared" si="61"/>
        <v>0</v>
      </c>
      <c r="BN63" s="62">
        <f t="shared" si="61"/>
        <v>0</v>
      </c>
      <c r="BO63" s="62">
        <f t="shared" si="61"/>
        <v>0</v>
      </c>
      <c r="BP63" s="62"/>
      <c r="BQ63" s="62">
        <f t="shared" si="61"/>
        <v>0</v>
      </c>
      <c r="BR63" s="62">
        <f t="shared" si="61"/>
        <v>0</v>
      </c>
      <c r="BS63" s="62">
        <f t="shared" si="61"/>
        <v>0</v>
      </c>
      <c r="BT63" s="62">
        <f t="shared" si="61"/>
        <v>0</v>
      </c>
      <c r="BU63" s="62">
        <f t="shared" si="61"/>
        <v>0</v>
      </c>
      <c r="BV63" s="62"/>
      <c r="BW63" s="62">
        <f t="shared" si="61"/>
        <v>0</v>
      </c>
      <c r="BX63" s="62">
        <f t="shared" si="61"/>
        <v>0</v>
      </c>
      <c r="BY63" s="62">
        <f t="shared" si="61"/>
        <v>0</v>
      </c>
      <c r="BZ63" s="62">
        <f t="shared" si="61"/>
        <v>0</v>
      </c>
      <c r="CA63" s="62">
        <f t="shared" si="61"/>
        <v>0</v>
      </c>
      <c r="CB63" s="62">
        <f t="shared" si="61"/>
        <v>0</v>
      </c>
      <c r="CC63" s="62"/>
      <c r="CD63" s="62">
        <f t="shared" si="61"/>
        <v>0</v>
      </c>
      <c r="CE63" s="62">
        <f t="shared" si="61"/>
        <v>0</v>
      </c>
      <c r="CF63" s="62">
        <f t="shared" ref="CF63:CL64" si="62">$B63</f>
        <v>0</v>
      </c>
      <c r="CG63" s="62">
        <f t="shared" si="62"/>
        <v>0</v>
      </c>
      <c r="CH63" s="62">
        <f t="shared" si="62"/>
        <v>0</v>
      </c>
      <c r="CI63" s="62">
        <f t="shared" si="62"/>
        <v>0</v>
      </c>
      <c r="CJ63" s="62">
        <f t="shared" si="62"/>
        <v>0</v>
      </c>
      <c r="CK63" s="62">
        <f t="shared" si="62"/>
        <v>0</v>
      </c>
      <c r="CL63" s="62">
        <f t="shared" si="62"/>
        <v>0</v>
      </c>
    </row>
    <row r="64" spans="1:90" x14ac:dyDescent="0.3">
      <c r="A64" s="52" t="str">
        <f>HABITATS!A4</f>
        <v>A1.3.2</v>
      </c>
      <c r="B64" s="81">
        <f>HABITATS!F88</f>
        <v>0</v>
      </c>
      <c r="C64" s="62"/>
      <c r="D64" s="62"/>
      <c r="E64" s="62">
        <f t="shared" si="58"/>
        <v>0</v>
      </c>
      <c r="F64" s="62"/>
      <c r="G64" s="62"/>
      <c r="H64" s="62">
        <f t="shared" si="58"/>
        <v>0</v>
      </c>
      <c r="I64" s="62">
        <f t="shared" si="58"/>
        <v>0</v>
      </c>
      <c r="J64" s="62"/>
      <c r="K64" s="62"/>
      <c r="L64" s="62">
        <f t="shared" si="59"/>
        <v>0</v>
      </c>
      <c r="M64" s="62"/>
      <c r="N64" s="62">
        <f t="shared" si="59"/>
        <v>0</v>
      </c>
      <c r="O64" s="62">
        <f t="shared" si="59"/>
        <v>0</v>
      </c>
      <c r="P64" s="62"/>
      <c r="Q64" s="62">
        <f t="shared" si="59"/>
        <v>0</v>
      </c>
      <c r="R64" s="62">
        <f t="shared" si="59"/>
        <v>0</v>
      </c>
      <c r="S64" s="62">
        <f t="shared" si="59"/>
        <v>0</v>
      </c>
      <c r="T64" s="62">
        <f t="shared" si="59"/>
        <v>0</v>
      </c>
      <c r="U64" s="62"/>
      <c r="V64" s="62">
        <f t="shared" si="59"/>
        <v>0</v>
      </c>
      <c r="W64" s="62">
        <f t="shared" si="59"/>
        <v>0</v>
      </c>
      <c r="X64" s="62">
        <f t="shared" si="59"/>
        <v>0</v>
      </c>
      <c r="Y64" s="62">
        <f t="shared" si="59"/>
        <v>0</v>
      </c>
      <c r="Z64" s="62">
        <f t="shared" si="59"/>
        <v>0</v>
      </c>
      <c r="AA64" s="62">
        <f t="shared" si="59"/>
        <v>0</v>
      </c>
      <c r="AB64" s="62"/>
      <c r="AC64" s="62"/>
      <c r="AD64" s="62">
        <f t="shared" si="60"/>
        <v>0</v>
      </c>
      <c r="AE64" s="62">
        <f t="shared" si="60"/>
        <v>0</v>
      </c>
      <c r="AF64" s="62">
        <f t="shared" si="60"/>
        <v>0</v>
      </c>
      <c r="AG64" s="62">
        <f t="shared" si="60"/>
        <v>0</v>
      </c>
      <c r="AH64" s="62">
        <f t="shared" si="60"/>
        <v>0</v>
      </c>
      <c r="AI64" s="62">
        <f t="shared" si="60"/>
        <v>0</v>
      </c>
      <c r="AJ64" s="62">
        <f t="shared" si="60"/>
        <v>0</v>
      </c>
      <c r="AK64" s="62">
        <f t="shared" si="60"/>
        <v>0</v>
      </c>
      <c r="AL64" s="62"/>
      <c r="AM64" s="62">
        <f t="shared" si="60"/>
        <v>0</v>
      </c>
      <c r="AN64" s="62"/>
      <c r="AO64" s="62">
        <f t="shared" si="60"/>
        <v>0</v>
      </c>
      <c r="AP64" s="62">
        <f t="shared" si="60"/>
        <v>0</v>
      </c>
      <c r="AQ64" s="62">
        <f t="shared" si="60"/>
        <v>0</v>
      </c>
      <c r="AR64" s="62"/>
      <c r="AS64" s="62">
        <f t="shared" si="60"/>
        <v>0</v>
      </c>
      <c r="AT64" s="62">
        <f t="shared" si="60"/>
        <v>0</v>
      </c>
      <c r="AU64" s="62">
        <f t="shared" si="60"/>
        <v>0</v>
      </c>
      <c r="AV64" s="62">
        <f t="shared" si="60"/>
        <v>0</v>
      </c>
      <c r="AW64" s="62">
        <f t="shared" si="60"/>
        <v>0</v>
      </c>
      <c r="AX64" s="62">
        <f t="shared" si="60"/>
        <v>0</v>
      </c>
      <c r="AY64" s="62">
        <f t="shared" si="60"/>
        <v>0</v>
      </c>
      <c r="AZ64" s="62">
        <f t="shared" si="60"/>
        <v>0</v>
      </c>
      <c r="BA64" s="62">
        <f t="shared" si="60"/>
        <v>0</v>
      </c>
      <c r="BB64" s="62">
        <f t="shared" si="60"/>
        <v>0</v>
      </c>
      <c r="BC64" s="62">
        <f t="shared" si="60"/>
        <v>0</v>
      </c>
      <c r="BD64" s="62"/>
      <c r="BE64" s="62"/>
      <c r="BF64" s="62">
        <f t="shared" si="60"/>
        <v>0</v>
      </c>
      <c r="BG64" s="62"/>
      <c r="BH64" s="62"/>
      <c r="BI64" s="62"/>
      <c r="BJ64" s="62">
        <f t="shared" si="61"/>
        <v>0</v>
      </c>
      <c r="BK64" s="62">
        <f t="shared" si="61"/>
        <v>0</v>
      </c>
      <c r="BL64" s="62"/>
      <c r="BM64" s="62">
        <f t="shared" si="61"/>
        <v>0</v>
      </c>
      <c r="BN64" s="62">
        <f t="shared" si="61"/>
        <v>0</v>
      </c>
      <c r="BO64" s="62">
        <f t="shared" si="61"/>
        <v>0</v>
      </c>
      <c r="BP64" s="62"/>
      <c r="BQ64" s="62"/>
      <c r="BR64" s="62">
        <f t="shared" si="61"/>
        <v>0</v>
      </c>
      <c r="BS64" s="62">
        <f t="shared" si="61"/>
        <v>0</v>
      </c>
      <c r="BT64" s="62"/>
      <c r="BU64" s="62">
        <f t="shared" si="61"/>
        <v>0</v>
      </c>
      <c r="BV64" s="62"/>
      <c r="BW64" s="62">
        <f t="shared" si="61"/>
        <v>0</v>
      </c>
      <c r="BX64" s="62">
        <f t="shared" si="61"/>
        <v>0</v>
      </c>
      <c r="BY64" s="62">
        <f t="shared" si="61"/>
        <v>0</v>
      </c>
      <c r="BZ64" s="62">
        <f t="shared" si="61"/>
        <v>0</v>
      </c>
      <c r="CA64" s="62">
        <f t="shared" si="61"/>
        <v>0</v>
      </c>
      <c r="CB64" s="62"/>
      <c r="CC64" s="62"/>
      <c r="CD64" s="62">
        <f t="shared" si="61"/>
        <v>0</v>
      </c>
      <c r="CE64" s="62">
        <f t="shared" si="61"/>
        <v>0</v>
      </c>
      <c r="CF64" s="62">
        <f t="shared" si="62"/>
        <v>0</v>
      </c>
      <c r="CG64" s="62"/>
      <c r="CH64" s="62">
        <f t="shared" si="62"/>
        <v>0</v>
      </c>
      <c r="CI64" s="62">
        <f t="shared" si="62"/>
        <v>0</v>
      </c>
      <c r="CJ64" s="62">
        <f t="shared" si="62"/>
        <v>0</v>
      </c>
      <c r="CK64" s="62">
        <f t="shared" si="62"/>
        <v>0</v>
      </c>
      <c r="CL64" s="62"/>
    </row>
    <row r="65" spans="1:90" x14ac:dyDescent="0.3">
      <c r="A65" s="52" t="str">
        <f>HABITATS!A5</f>
        <v>A2.1</v>
      </c>
      <c r="B65" s="81">
        <f>HABITATS!F89</f>
        <v>0</v>
      </c>
      <c r="C65" s="62"/>
      <c r="D65" s="62"/>
      <c r="E65" s="62">
        <f t="shared" si="58"/>
        <v>0</v>
      </c>
      <c r="F65" s="62"/>
      <c r="G65" s="62"/>
      <c r="H65" s="62">
        <f t="shared" si="58"/>
        <v>0</v>
      </c>
      <c r="I65" s="62">
        <f t="shared" si="58"/>
        <v>0</v>
      </c>
      <c r="J65" s="62"/>
      <c r="K65" s="62"/>
      <c r="L65" s="62"/>
      <c r="M65" s="62"/>
      <c r="N65" s="62">
        <f t="shared" si="59"/>
        <v>0</v>
      </c>
      <c r="O65" s="62"/>
      <c r="P65" s="62"/>
      <c r="Q65" s="62">
        <f t="shared" si="59"/>
        <v>0</v>
      </c>
      <c r="R65" s="62">
        <f t="shared" si="59"/>
        <v>0</v>
      </c>
      <c r="S65" s="62"/>
      <c r="T65" s="62"/>
      <c r="U65" s="62">
        <f t="shared" ref="U65:BG69" si="63">$B65</f>
        <v>0</v>
      </c>
      <c r="V65" s="62">
        <f t="shared" si="63"/>
        <v>0</v>
      </c>
      <c r="W65" s="62">
        <f t="shared" si="63"/>
        <v>0</v>
      </c>
      <c r="X65" s="62">
        <f t="shared" si="63"/>
        <v>0</v>
      </c>
      <c r="Y65" s="62">
        <f t="shared" si="63"/>
        <v>0</v>
      </c>
      <c r="Z65" s="62"/>
      <c r="AA65" s="62"/>
      <c r="AB65" s="62"/>
      <c r="AC65" s="62">
        <f t="shared" si="63"/>
        <v>0</v>
      </c>
      <c r="AD65" s="62"/>
      <c r="AE65" s="62">
        <f t="shared" si="63"/>
        <v>0</v>
      </c>
      <c r="AF65" s="62"/>
      <c r="AG65" s="62">
        <f t="shared" si="63"/>
        <v>0</v>
      </c>
      <c r="AH65" s="62"/>
      <c r="AI65" s="62"/>
      <c r="AJ65" s="62"/>
      <c r="AK65" s="62">
        <f t="shared" si="63"/>
        <v>0</v>
      </c>
      <c r="AL65" s="62">
        <f t="shared" si="63"/>
        <v>0</v>
      </c>
      <c r="AM65" s="62">
        <f t="shared" si="63"/>
        <v>0</v>
      </c>
      <c r="AN65" s="62">
        <f t="shared" si="63"/>
        <v>0</v>
      </c>
      <c r="AO65" s="62">
        <f t="shared" si="63"/>
        <v>0</v>
      </c>
      <c r="AP65" s="62">
        <f t="shared" si="63"/>
        <v>0</v>
      </c>
      <c r="AQ65" s="62"/>
      <c r="AR65" s="62"/>
      <c r="AS65" s="62">
        <f t="shared" si="63"/>
        <v>0</v>
      </c>
      <c r="AT65" s="62">
        <f t="shared" si="63"/>
        <v>0</v>
      </c>
      <c r="AU65" s="62"/>
      <c r="AV65" s="62"/>
      <c r="AW65" s="62">
        <f t="shared" si="63"/>
        <v>0</v>
      </c>
      <c r="AX65" s="62">
        <f t="shared" si="63"/>
        <v>0</v>
      </c>
      <c r="AY65" s="62">
        <f t="shared" si="63"/>
        <v>0</v>
      </c>
      <c r="AZ65" s="62"/>
      <c r="BA65" s="62"/>
      <c r="BB65" s="62">
        <f t="shared" si="63"/>
        <v>0</v>
      </c>
      <c r="BC65" s="62">
        <f t="shared" si="63"/>
        <v>0</v>
      </c>
      <c r="BD65" s="62"/>
      <c r="BE65" s="62"/>
      <c r="BF65" s="62"/>
      <c r="BG65" s="62"/>
      <c r="BH65" s="62"/>
      <c r="BI65" s="62"/>
      <c r="BJ65" s="62">
        <f t="shared" ref="BI65:CE68" si="64">$B65</f>
        <v>0</v>
      </c>
      <c r="BK65" s="62"/>
      <c r="BL65" s="62"/>
      <c r="BM65" s="62"/>
      <c r="BN65" s="62">
        <f t="shared" si="61"/>
        <v>0</v>
      </c>
      <c r="BO65" s="62"/>
      <c r="BP65" s="62">
        <f t="shared" si="61"/>
        <v>0</v>
      </c>
      <c r="BQ65" s="62"/>
      <c r="BR65" s="62">
        <f t="shared" si="61"/>
        <v>0</v>
      </c>
      <c r="BS65" s="62">
        <f t="shared" si="61"/>
        <v>0</v>
      </c>
      <c r="BT65" s="62">
        <f t="shared" si="61"/>
        <v>0</v>
      </c>
      <c r="BU65" s="62">
        <f t="shared" si="61"/>
        <v>0</v>
      </c>
      <c r="BV65" s="62">
        <f t="shared" si="61"/>
        <v>0</v>
      </c>
      <c r="BW65" s="62">
        <f t="shared" si="61"/>
        <v>0</v>
      </c>
      <c r="BX65" s="62">
        <f t="shared" si="61"/>
        <v>0</v>
      </c>
      <c r="BY65" s="62">
        <f t="shared" si="61"/>
        <v>0</v>
      </c>
      <c r="BZ65" s="62">
        <f t="shared" si="61"/>
        <v>0</v>
      </c>
      <c r="CA65" s="62">
        <f t="shared" si="61"/>
        <v>0</v>
      </c>
      <c r="CB65" s="62">
        <f t="shared" si="61"/>
        <v>0</v>
      </c>
      <c r="CC65" s="62"/>
      <c r="CD65" s="62"/>
      <c r="CE65" s="62"/>
      <c r="CF65" s="62"/>
      <c r="CG65" s="62">
        <f t="shared" ref="CG65:CG70" si="65">$B65</f>
        <v>0</v>
      </c>
      <c r="CH65" s="62"/>
      <c r="CI65" s="62"/>
      <c r="CJ65" s="62"/>
      <c r="CK65" s="62"/>
      <c r="CL65" s="62"/>
    </row>
    <row r="66" spans="1:90" x14ac:dyDescent="0.3">
      <c r="A66" s="52" t="str">
        <f>HABITATS!A6</f>
        <v>A3.1</v>
      </c>
      <c r="B66" s="81">
        <f>HABITATS!F90</f>
        <v>0</v>
      </c>
      <c r="C66" s="62"/>
      <c r="D66" s="62"/>
      <c r="E66" s="62">
        <f t="shared" si="58"/>
        <v>0</v>
      </c>
      <c r="F66" s="62"/>
      <c r="G66" s="62"/>
      <c r="H66" s="62"/>
      <c r="I66" s="62">
        <f t="shared" si="58"/>
        <v>0</v>
      </c>
      <c r="J66" s="62">
        <f t="shared" si="58"/>
        <v>0</v>
      </c>
      <c r="K66" s="62"/>
      <c r="L66" s="62"/>
      <c r="M66" s="62"/>
      <c r="N66" s="62"/>
      <c r="O66" s="62"/>
      <c r="P66" s="62"/>
      <c r="Q66" s="62"/>
      <c r="R66" s="62">
        <f t="shared" si="59"/>
        <v>0</v>
      </c>
      <c r="S66" s="62"/>
      <c r="T66" s="62">
        <f t="shared" si="59"/>
        <v>0</v>
      </c>
      <c r="U66" s="62">
        <f t="shared" si="63"/>
        <v>0</v>
      </c>
      <c r="V66" s="62">
        <f t="shared" si="63"/>
        <v>0</v>
      </c>
      <c r="W66" s="62">
        <f t="shared" si="63"/>
        <v>0</v>
      </c>
      <c r="X66" s="62"/>
      <c r="Y66" s="62">
        <f t="shared" si="63"/>
        <v>0</v>
      </c>
      <c r="Z66" s="62"/>
      <c r="AA66" s="62"/>
      <c r="AB66" s="62"/>
      <c r="AC66" s="62">
        <f t="shared" si="63"/>
        <v>0</v>
      </c>
      <c r="AD66" s="62"/>
      <c r="AE66" s="62"/>
      <c r="AF66" s="62"/>
      <c r="AG66" s="62"/>
      <c r="AH66" s="62"/>
      <c r="AI66" s="62"/>
      <c r="AJ66" s="62"/>
      <c r="AK66" s="62">
        <f t="shared" si="63"/>
        <v>0</v>
      </c>
      <c r="AL66" s="62"/>
      <c r="AM66" s="62">
        <f t="shared" si="63"/>
        <v>0</v>
      </c>
      <c r="AN66" s="62"/>
      <c r="AO66" s="62">
        <f t="shared" si="63"/>
        <v>0</v>
      </c>
      <c r="AP66" s="62"/>
      <c r="AQ66" s="62"/>
      <c r="AR66" s="62"/>
      <c r="AS66" s="62">
        <f t="shared" si="63"/>
        <v>0</v>
      </c>
      <c r="AT66" s="62"/>
      <c r="AU66" s="62"/>
      <c r="AV66" s="62"/>
      <c r="AW66" s="62"/>
      <c r="AX66" s="62"/>
      <c r="AY66" s="62"/>
      <c r="AZ66" s="62"/>
      <c r="BA66" s="62"/>
      <c r="BB66" s="62"/>
      <c r="BC66" s="62"/>
      <c r="BD66" s="62"/>
      <c r="BE66" s="62"/>
      <c r="BF66" s="62">
        <f t="shared" si="63"/>
        <v>0</v>
      </c>
      <c r="BG66" s="62"/>
      <c r="BH66" s="62"/>
      <c r="BI66" s="62"/>
      <c r="BJ66" s="62">
        <f t="shared" si="64"/>
        <v>0</v>
      </c>
      <c r="BK66" s="62">
        <f t="shared" si="64"/>
        <v>0</v>
      </c>
      <c r="BL66" s="62"/>
      <c r="BM66" s="62">
        <f t="shared" si="61"/>
        <v>0</v>
      </c>
      <c r="BN66" s="62">
        <f t="shared" si="61"/>
        <v>0</v>
      </c>
      <c r="BO66" s="62">
        <f t="shared" si="61"/>
        <v>0</v>
      </c>
      <c r="BP66" s="62"/>
      <c r="BQ66" s="62">
        <f t="shared" si="61"/>
        <v>0</v>
      </c>
      <c r="BR66" s="62">
        <f t="shared" si="61"/>
        <v>0</v>
      </c>
      <c r="BS66" s="62">
        <f t="shared" si="61"/>
        <v>0</v>
      </c>
      <c r="BT66" s="62"/>
      <c r="BU66" s="62">
        <f t="shared" si="61"/>
        <v>0</v>
      </c>
      <c r="BV66" s="62"/>
      <c r="BW66" s="62">
        <f t="shared" si="61"/>
        <v>0</v>
      </c>
      <c r="BX66" s="62"/>
      <c r="BY66" s="62"/>
      <c r="BZ66" s="62"/>
      <c r="CA66" s="62"/>
      <c r="CB66" s="62"/>
      <c r="CC66" s="62">
        <f t="shared" ref="CC66:CK70" si="66">$B66</f>
        <v>0</v>
      </c>
      <c r="CD66" s="62"/>
      <c r="CE66" s="62">
        <f t="shared" si="66"/>
        <v>0</v>
      </c>
      <c r="CF66" s="62"/>
      <c r="CG66" s="62">
        <f t="shared" si="65"/>
        <v>0</v>
      </c>
      <c r="CH66" s="62"/>
      <c r="CI66" s="62"/>
      <c r="CJ66" s="62">
        <f t="shared" si="66"/>
        <v>0</v>
      </c>
      <c r="CK66" s="62">
        <f t="shared" si="66"/>
        <v>0</v>
      </c>
      <c r="CL66" s="62"/>
    </row>
    <row r="67" spans="1:90" x14ac:dyDescent="0.3">
      <c r="A67" s="52" t="str">
        <f>HABITATS!A7</f>
        <v>B2.2</v>
      </c>
      <c r="B67" s="81">
        <f>HABITATS!F91</f>
        <v>0</v>
      </c>
      <c r="C67" s="62"/>
      <c r="D67" s="62"/>
      <c r="E67" s="62">
        <f t="shared" si="58"/>
        <v>0</v>
      </c>
      <c r="F67" s="62"/>
      <c r="G67" s="62">
        <f t="shared" si="58"/>
        <v>0</v>
      </c>
      <c r="H67" s="62"/>
      <c r="I67" s="62"/>
      <c r="J67" s="62"/>
      <c r="K67" s="62"/>
      <c r="L67" s="62">
        <f t="shared" si="59"/>
        <v>0</v>
      </c>
      <c r="M67" s="62"/>
      <c r="N67" s="62">
        <f t="shared" si="59"/>
        <v>0</v>
      </c>
      <c r="O67" s="62">
        <f t="shared" si="59"/>
        <v>0</v>
      </c>
      <c r="P67" s="62"/>
      <c r="Q67" s="62"/>
      <c r="R67" s="62"/>
      <c r="S67" s="62"/>
      <c r="T67" s="62"/>
      <c r="U67" s="62"/>
      <c r="V67" s="62"/>
      <c r="W67" s="62">
        <f t="shared" si="63"/>
        <v>0</v>
      </c>
      <c r="X67" s="62">
        <f t="shared" si="63"/>
        <v>0</v>
      </c>
      <c r="Y67" s="62">
        <f t="shared" si="63"/>
        <v>0</v>
      </c>
      <c r="Z67" s="62">
        <f t="shared" si="63"/>
        <v>0</v>
      </c>
      <c r="AA67" s="62"/>
      <c r="AB67" s="62">
        <f t="shared" si="63"/>
        <v>0</v>
      </c>
      <c r="AC67" s="62"/>
      <c r="AD67" s="62"/>
      <c r="AE67" s="62">
        <f t="shared" si="63"/>
        <v>0</v>
      </c>
      <c r="AF67" s="62">
        <f t="shared" si="63"/>
        <v>0</v>
      </c>
      <c r="AG67" s="62">
        <f t="shared" si="63"/>
        <v>0</v>
      </c>
      <c r="AH67" s="62"/>
      <c r="AI67" s="62">
        <f t="shared" si="63"/>
        <v>0</v>
      </c>
      <c r="AJ67" s="62"/>
      <c r="AK67" s="62"/>
      <c r="AL67" s="62">
        <f t="shared" si="63"/>
        <v>0</v>
      </c>
      <c r="AM67" s="62"/>
      <c r="AN67" s="62">
        <f t="shared" si="63"/>
        <v>0</v>
      </c>
      <c r="AO67" s="62">
        <f t="shared" si="63"/>
        <v>0</v>
      </c>
      <c r="AP67" s="62">
        <f t="shared" si="63"/>
        <v>0</v>
      </c>
      <c r="AQ67" s="62"/>
      <c r="AR67" s="62"/>
      <c r="AS67" s="62"/>
      <c r="AT67" s="62">
        <f t="shared" si="63"/>
        <v>0</v>
      </c>
      <c r="AU67" s="62"/>
      <c r="AV67" s="62">
        <f t="shared" si="63"/>
        <v>0</v>
      </c>
      <c r="AW67" s="62">
        <f t="shared" si="63"/>
        <v>0</v>
      </c>
      <c r="AX67" s="62"/>
      <c r="AY67" s="62"/>
      <c r="AZ67" s="62">
        <f t="shared" si="63"/>
        <v>0</v>
      </c>
      <c r="BA67" s="62">
        <f t="shared" si="63"/>
        <v>0</v>
      </c>
      <c r="BB67" s="62">
        <f t="shared" si="63"/>
        <v>0</v>
      </c>
      <c r="BC67" s="62">
        <f t="shared" si="63"/>
        <v>0</v>
      </c>
      <c r="BD67" s="62">
        <f t="shared" si="63"/>
        <v>0</v>
      </c>
      <c r="BE67" s="62">
        <f t="shared" si="63"/>
        <v>0</v>
      </c>
      <c r="BF67" s="62">
        <f t="shared" si="63"/>
        <v>0</v>
      </c>
      <c r="BG67" s="62">
        <f t="shared" si="63"/>
        <v>0</v>
      </c>
      <c r="BH67" s="62"/>
      <c r="BI67" s="62"/>
      <c r="BJ67" s="62"/>
      <c r="BK67" s="62">
        <f t="shared" si="64"/>
        <v>0</v>
      </c>
      <c r="BL67" s="62">
        <f t="shared" si="64"/>
        <v>0</v>
      </c>
      <c r="BM67" s="62">
        <f t="shared" si="64"/>
        <v>0</v>
      </c>
      <c r="BN67" s="62"/>
      <c r="BO67" s="62"/>
      <c r="BP67" s="62"/>
      <c r="BQ67" s="62">
        <f t="shared" si="64"/>
        <v>0</v>
      </c>
      <c r="BR67" s="62"/>
      <c r="BS67" s="62"/>
      <c r="BT67" s="62">
        <f t="shared" si="64"/>
        <v>0</v>
      </c>
      <c r="BU67" s="62"/>
      <c r="BV67" s="62">
        <f t="shared" si="64"/>
        <v>0</v>
      </c>
      <c r="BW67" s="62">
        <f t="shared" si="64"/>
        <v>0</v>
      </c>
      <c r="BX67" s="62">
        <f t="shared" si="64"/>
        <v>0</v>
      </c>
      <c r="BY67" s="62">
        <f t="shared" si="64"/>
        <v>0</v>
      </c>
      <c r="BZ67" s="62">
        <f t="shared" si="64"/>
        <v>0</v>
      </c>
      <c r="CA67" s="62">
        <f t="shared" si="64"/>
        <v>0</v>
      </c>
      <c r="CB67" s="62"/>
      <c r="CC67" s="62">
        <f t="shared" si="64"/>
        <v>0</v>
      </c>
      <c r="CD67" s="62">
        <f t="shared" si="64"/>
        <v>0</v>
      </c>
      <c r="CE67" s="62">
        <f t="shared" si="64"/>
        <v>0</v>
      </c>
      <c r="CF67" s="62"/>
      <c r="CG67" s="62">
        <f t="shared" si="65"/>
        <v>0</v>
      </c>
      <c r="CH67" s="62">
        <f t="shared" si="66"/>
        <v>0</v>
      </c>
      <c r="CI67" s="62"/>
      <c r="CJ67" s="62">
        <f t="shared" si="66"/>
        <v>0</v>
      </c>
      <c r="CK67" s="62">
        <f t="shared" si="66"/>
        <v>0</v>
      </c>
      <c r="CL67" s="62"/>
    </row>
    <row r="68" spans="1:90" x14ac:dyDescent="0.3">
      <c r="A68" s="52" t="str">
        <f>HABITATS!A8</f>
        <v>B6</v>
      </c>
      <c r="B68" s="81">
        <f>HABITATS!F92</f>
        <v>0</v>
      </c>
      <c r="C68" s="62"/>
      <c r="D68" s="62"/>
      <c r="E68" s="62">
        <f t="shared" si="58"/>
        <v>0</v>
      </c>
      <c r="F68" s="62"/>
      <c r="G68" s="62">
        <f t="shared" si="58"/>
        <v>0</v>
      </c>
      <c r="H68" s="62"/>
      <c r="I68" s="62"/>
      <c r="J68" s="62"/>
      <c r="K68" s="62"/>
      <c r="L68" s="62">
        <f t="shared" si="59"/>
        <v>0</v>
      </c>
      <c r="M68" s="62"/>
      <c r="N68" s="62">
        <f t="shared" si="59"/>
        <v>0</v>
      </c>
      <c r="O68" s="62">
        <f t="shared" si="59"/>
        <v>0</v>
      </c>
      <c r="P68" s="62"/>
      <c r="Q68" s="62"/>
      <c r="R68" s="62"/>
      <c r="S68" s="62"/>
      <c r="T68" s="62"/>
      <c r="U68" s="62"/>
      <c r="V68" s="62"/>
      <c r="W68" s="62">
        <f t="shared" si="63"/>
        <v>0</v>
      </c>
      <c r="X68" s="62"/>
      <c r="Y68" s="62">
        <f t="shared" si="63"/>
        <v>0</v>
      </c>
      <c r="Z68" s="62">
        <f t="shared" si="63"/>
        <v>0</v>
      </c>
      <c r="AA68" s="62"/>
      <c r="AB68" s="62">
        <f t="shared" si="63"/>
        <v>0</v>
      </c>
      <c r="AC68" s="62"/>
      <c r="AD68" s="62"/>
      <c r="AE68" s="62">
        <f t="shared" si="63"/>
        <v>0</v>
      </c>
      <c r="AF68" s="62">
        <f t="shared" si="63"/>
        <v>0</v>
      </c>
      <c r="AG68" s="62"/>
      <c r="AH68" s="62"/>
      <c r="AI68" s="62">
        <f t="shared" si="63"/>
        <v>0</v>
      </c>
      <c r="AJ68" s="62"/>
      <c r="AK68" s="62"/>
      <c r="AL68" s="62">
        <f t="shared" si="63"/>
        <v>0</v>
      </c>
      <c r="AM68" s="62"/>
      <c r="AN68" s="62">
        <f t="shared" si="63"/>
        <v>0</v>
      </c>
      <c r="AO68" s="62">
        <f t="shared" si="63"/>
        <v>0</v>
      </c>
      <c r="AP68" s="62">
        <f t="shared" si="63"/>
        <v>0</v>
      </c>
      <c r="AQ68" s="62"/>
      <c r="AR68" s="62"/>
      <c r="AS68" s="62"/>
      <c r="AT68" s="62">
        <f t="shared" si="63"/>
        <v>0</v>
      </c>
      <c r="AU68" s="62"/>
      <c r="AV68" s="62"/>
      <c r="AW68" s="62">
        <f t="shared" si="63"/>
        <v>0</v>
      </c>
      <c r="AX68" s="62"/>
      <c r="AY68" s="62"/>
      <c r="AZ68" s="62">
        <f t="shared" si="63"/>
        <v>0</v>
      </c>
      <c r="BA68" s="62">
        <f t="shared" si="63"/>
        <v>0</v>
      </c>
      <c r="BB68" s="62">
        <f t="shared" si="63"/>
        <v>0</v>
      </c>
      <c r="BC68" s="62">
        <f t="shared" si="63"/>
        <v>0</v>
      </c>
      <c r="BD68" s="62">
        <f t="shared" si="63"/>
        <v>0</v>
      </c>
      <c r="BE68" s="62">
        <f t="shared" si="63"/>
        <v>0</v>
      </c>
      <c r="BF68" s="62">
        <f t="shared" si="63"/>
        <v>0</v>
      </c>
      <c r="BG68" s="62">
        <f t="shared" si="63"/>
        <v>0</v>
      </c>
      <c r="BH68" s="62"/>
      <c r="BI68" s="62">
        <f t="shared" si="64"/>
        <v>0</v>
      </c>
      <c r="BJ68" s="62"/>
      <c r="BK68" s="62">
        <f t="shared" si="64"/>
        <v>0</v>
      </c>
      <c r="BL68" s="62">
        <f t="shared" si="64"/>
        <v>0</v>
      </c>
      <c r="BM68" s="62">
        <f t="shared" si="64"/>
        <v>0</v>
      </c>
      <c r="BN68" s="62"/>
      <c r="BO68" s="62"/>
      <c r="BP68" s="62"/>
      <c r="BQ68" s="62">
        <f t="shared" si="64"/>
        <v>0</v>
      </c>
      <c r="BR68" s="62"/>
      <c r="BS68" s="62"/>
      <c r="BT68" s="62">
        <f t="shared" si="64"/>
        <v>0</v>
      </c>
      <c r="BU68" s="62"/>
      <c r="BV68" s="62">
        <f t="shared" si="64"/>
        <v>0</v>
      </c>
      <c r="BW68" s="62">
        <f t="shared" si="64"/>
        <v>0</v>
      </c>
      <c r="BX68" s="62">
        <f t="shared" si="64"/>
        <v>0</v>
      </c>
      <c r="BY68" s="62">
        <f t="shared" si="64"/>
        <v>0</v>
      </c>
      <c r="BZ68" s="62">
        <f t="shared" si="64"/>
        <v>0</v>
      </c>
      <c r="CA68" s="62"/>
      <c r="CB68" s="62"/>
      <c r="CC68" s="62">
        <f t="shared" si="64"/>
        <v>0</v>
      </c>
      <c r="CD68" s="62">
        <f t="shared" si="64"/>
        <v>0</v>
      </c>
      <c r="CE68" s="62">
        <f t="shared" si="64"/>
        <v>0</v>
      </c>
      <c r="CF68" s="62"/>
      <c r="CG68" s="62">
        <f t="shared" si="65"/>
        <v>0</v>
      </c>
      <c r="CH68" s="62">
        <f t="shared" si="66"/>
        <v>0</v>
      </c>
      <c r="CI68" s="62"/>
      <c r="CJ68" s="62">
        <f t="shared" si="66"/>
        <v>0</v>
      </c>
      <c r="CK68" s="62">
        <f t="shared" si="66"/>
        <v>0</v>
      </c>
      <c r="CL68" s="62"/>
    </row>
    <row r="69" spans="1:90" x14ac:dyDescent="0.3">
      <c r="A69" s="52" t="str">
        <f>HABITATS!A9</f>
        <v>C3.1</v>
      </c>
      <c r="B69" s="81">
        <f>HABITATS!F93</f>
        <v>0</v>
      </c>
      <c r="C69" s="62"/>
      <c r="D69" s="62"/>
      <c r="E69" s="62">
        <f t="shared" si="58"/>
        <v>0</v>
      </c>
      <c r="F69" s="62"/>
      <c r="G69" s="62"/>
      <c r="H69" s="62"/>
      <c r="I69" s="62"/>
      <c r="J69" s="62"/>
      <c r="K69" s="62"/>
      <c r="L69" s="62"/>
      <c r="M69" s="62"/>
      <c r="N69" s="62">
        <f t="shared" si="59"/>
        <v>0</v>
      </c>
      <c r="O69" s="62">
        <f t="shared" si="59"/>
        <v>0</v>
      </c>
      <c r="P69" s="62"/>
      <c r="Q69" s="62"/>
      <c r="R69" s="62"/>
      <c r="S69" s="62"/>
      <c r="T69" s="62"/>
      <c r="U69" s="62"/>
      <c r="V69" s="62"/>
      <c r="W69" s="62"/>
      <c r="X69" s="62"/>
      <c r="Y69" s="62"/>
      <c r="Z69" s="62"/>
      <c r="AA69" s="62"/>
      <c r="AB69" s="62"/>
      <c r="AC69" s="62"/>
      <c r="AD69" s="62"/>
      <c r="AE69" s="62"/>
      <c r="AF69" s="62">
        <f t="shared" si="63"/>
        <v>0</v>
      </c>
      <c r="AG69" s="62"/>
      <c r="AH69" s="62"/>
      <c r="AI69" s="62"/>
      <c r="AJ69" s="62"/>
      <c r="AK69" s="62"/>
      <c r="AL69" s="62"/>
      <c r="AM69" s="62"/>
      <c r="AN69" s="62"/>
      <c r="AO69" s="62"/>
      <c r="AP69" s="62"/>
      <c r="AQ69" s="62"/>
      <c r="AR69" s="62"/>
      <c r="AS69" s="62"/>
      <c r="AT69" s="62"/>
      <c r="AU69" s="62"/>
      <c r="AV69" s="62"/>
      <c r="AW69" s="62"/>
      <c r="AX69" s="62"/>
      <c r="AY69" s="62"/>
      <c r="AZ69" s="62"/>
      <c r="BA69" s="62">
        <f t="shared" si="63"/>
        <v>0</v>
      </c>
      <c r="BB69" s="62">
        <f t="shared" si="63"/>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HABITATS!F94</f>
        <v>0</v>
      </c>
      <c r="C70" s="62"/>
      <c r="D70" s="62"/>
      <c r="E70" s="62">
        <f t="shared" si="58"/>
        <v>0</v>
      </c>
      <c r="F70" s="62">
        <f t="shared" si="58"/>
        <v>0</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7">$B70</f>
        <v>0</v>
      </c>
      <c r="BA70" s="62"/>
      <c r="BB70" s="62"/>
      <c r="BC70" s="62">
        <f t="shared" si="67"/>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65"/>
        <v>0</v>
      </c>
      <c r="CH70" s="62"/>
      <c r="CI70" s="62">
        <f t="shared" si="66"/>
        <v>0</v>
      </c>
      <c r="CJ70" s="62">
        <f t="shared" si="66"/>
        <v>0</v>
      </c>
      <c r="CK70" s="62">
        <f t="shared" si="66"/>
        <v>0</v>
      </c>
      <c r="CL70" s="62"/>
    </row>
    <row r="71" spans="1:90" x14ac:dyDescent="0.3">
      <c r="A71" s="52" t="str">
        <f>HABITATS!A11</f>
        <v>I2.1</v>
      </c>
      <c r="B71" s="81">
        <f>HABITATS!F95</f>
        <v>12.42</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7"/>
        <v>12.42</v>
      </c>
      <c r="BD71" s="62"/>
      <c r="BE71" s="62"/>
      <c r="BF71" s="62"/>
      <c r="BG71" s="62"/>
      <c r="BH71" s="62">
        <f t="shared" si="67"/>
        <v>12.42</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HABITATS!F96</f>
        <v>9.18</v>
      </c>
      <c r="C72" s="62"/>
      <c r="D72" s="62"/>
      <c r="E72" s="62">
        <f t="shared" ref="E72:BK76" si="68">$B72</f>
        <v>9.18</v>
      </c>
      <c r="F72" s="62"/>
      <c r="G72" s="62"/>
      <c r="H72" s="62"/>
      <c r="I72" s="62"/>
      <c r="J72" s="62"/>
      <c r="K72" s="62"/>
      <c r="L72" s="62">
        <f t="shared" ref="L72:BG72" si="69">$B72</f>
        <v>9.18</v>
      </c>
      <c r="M72" s="62"/>
      <c r="N72" s="62">
        <f t="shared" si="69"/>
        <v>9.18</v>
      </c>
      <c r="O72" s="62">
        <f t="shared" si="69"/>
        <v>9.18</v>
      </c>
      <c r="P72" s="62"/>
      <c r="Q72" s="62"/>
      <c r="R72" s="62"/>
      <c r="S72" s="62"/>
      <c r="T72" s="62"/>
      <c r="U72" s="62">
        <f t="shared" si="69"/>
        <v>9.18</v>
      </c>
      <c r="V72" s="62"/>
      <c r="W72" s="62">
        <f t="shared" si="69"/>
        <v>9.18</v>
      </c>
      <c r="X72" s="62">
        <f t="shared" si="69"/>
        <v>9.18</v>
      </c>
      <c r="Y72" s="62">
        <f t="shared" si="69"/>
        <v>9.18</v>
      </c>
      <c r="Z72" s="62">
        <f t="shared" si="69"/>
        <v>9.18</v>
      </c>
      <c r="AA72" s="62"/>
      <c r="AB72" s="62">
        <f>($B72)/100*3</f>
        <v>0.27539999999999998</v>
      </c>
      <c r="AC72" s="62">
        <f t="shared" si="69"/>
        <v>9.18</v>
      </c>
      <c r="AD72" s="62"/>
      <c r="AE72" s="62">
        <f t="shared" si="69"/>
        <v>9.18</v>
      </c>
      <c r="AF72" s="62">
        <f t="shared" si="69"/>
        <v>9.18</v>
      </c>
      <c r="AG72" s="62"/>
      <c r="AH72" s="62">
        <f>($B72)/100*3</f>
        <v>0.27539999999999998</v>
      </c>
      <c r="AI72" s="62">
        <f t="shared" si="69"/>
        <v>9.18</v>
      </c>
      <c r="AJ72" s="62"/>
      <c r="AK72" s="62"/>
      <c r="AL72" s="62"/>
      <c r="AM72" s="62"/>
      <c r="AN72" s="62"/>
      <c r="AO72" s="62">
        <f t="shared" si="69"/>
        <v>9.18</v>
      </c>
      <c r="AP72" s="62">
        <f t="shared" si="69"/>
        <v>9.18</v>
      </c>
      <c r="AQ72" s="62"/>
      <c r="AR72" s="62">
        <f t="shared" si="69"/>
        <v>9.18</v>
      </c>
      <c r="AS72" s="62"/>
      <c r="AT72" s="62">
        <f t="shared" si="69"/>
        <v>9.18</v>
      </c>
      <c r="AU72" s="62"/>
      <c r="AV72" s="62">
        <f t="shared" si="69"/>
        <v>9.18</v>
      </c>
      <c r="AW72" s="62">
        <f t="shared" si="69"/>
        <v>9.18</v>
      </c>
      <c r="AX72" s="62"/>
      <c r="AY72" s="62"/>
      <c r="AZ72" s="62">
        <f t="shared" si="69"/>
        <v>9.18</v>
      </c>
      <c r="BA72" s="62">
        <f t="shared" si="69"/>
        <v>9.18</v>
      </c>
      <c r="BB72" s="62">
        <f t="shared" si="69"/>
        <v>9.18</v>
      </c>
      <c r="BC72" s="62"/>
      <c r="BD72" s="62">
        <f t="shared" si="69"/>
        <v>9.18</v>
      </c>
      <c r="BE72" s="62">
        <f t="shared" si="69"/>
        <v>9.18</v>
      </c>
      <c r="BF72" s="62">
        <f t="shared" si="69"/>
        <v>9.18</v>
      </c>
      <c r="BG72" s="62">
        <f t="shared" si="69"/>
        <v>9.18</v>
      </c>
      <c r="BH72" s="62"/>
      <c r="BI72" s="62"/>
      <c r="BJ72" s="62"/>
      <c r="BK72" s="62"/>
      <c r="BL72" s="62">
        <f t="shared" ref="BL72:CL78" si="70">$B72</f>
        <v>9.18</v>
      </c>
      <c r="BM72" s="62">
        <f t="shared" si="70"/>
        <v>9.18</v>
      </c>
      <c r="BN72" s="62"/>
      <c r="BO72" s="62"/>
      <c r="BP72" s="62">
        <f t="shared" si="70"/>
        <v>9.18</v>
      </c>
      <c r="BQ72" s="62">
        <f t="shared" si="70"/>
        <v>9.18</v>
      </c>
      <c r="BR72" s="62"/>
      <c r="BS72" s="62"/>
      <c r="BT72" s="62">
        <f t="shared" si="70"/>
        <v>9.18</v>
      </c>
      <c r="BU72" s="62"/>
      <c r="BV72" s="62">
        <f t="shared" si="70"/>
        <v>9.18</v>
      </c>
      <c r="BW72" s="62">
        <f t="shared" si="70"/>
        <v>9.18</v>
      </c>
      <c r="BX72" s="62">
        <f t="shared" si="70"/>
        <v>9.18</v>
      </c>
      <c r="BY72" s="62">
        <f t="shared" si="70"/>
        <v>9.18</v>
      </c>
      <c r="BZ72" s="62"/>
      <c r="CA72" s="62"/>
      <c r="CB72" s="62"/>
      <c r="CC72" s="62"/>
      <c r="CD72" s="62"/>
      <c r="CE72" s="62"/>
      <c r="CF72" s="62"/>
      <c r="CG72" s="62">
        <f t="shared" ref="CG72" si="71">$B72</f>
        <v>9.18</v>
      </c>
      <c r="CH72" s="62"/>
      <c r="CI72" s="62"/>
      <c r="CJ72" s="62">
        <f t="shared" si="70"/>
        <v>9.18</v>
      </c>
      <c r="CK72" s="62">
        <f t="shared" si="70"/>
        <v>9.18</v>
      </c>
      <c r="CL72" s="62"/>
    </row>
    <row r="73" spans="1:90" x14ac:dyDescent="0.3">
      <c r="A73" s="52" t="str">
        <f>HABITATS!A13</f>
        <v>J1.3</v>
      </c>
      <c r="B73" s="81">
        <f>HABITATS!F97</f>
        <v>0</v>
      </c>
      <c r="C73" s="62"/>
      <c r="D73" s="62"/>
      <c r="E73" s="62">
        <f t="shared" si="68"/>
        <v>0</v>
      </c>
      <c r="F73" s="62"/>
      <c r="G73" s="62"/>
      <c r="H73" s="62"/>
      <c r="I73" s="62"/>
      <c r="J73" s="62"/>
      <c r="K73" s="62">
        <f t="shared" ref="K73:BH76" si="72">$B73</f>
        <v>0</v>
      </c>
      <c r="L73" s="62">
        <f t="shared" si="72"/>
        <v>0</v>
      </c>
      <c r="M73" s="62">
        <f t="shared" si="72"/>
        <v>0</v>
      </c>
      <c r="N73" s="62">
        <f t="shared" si="72"/>
        <v>0</v>
      </c>
      <c r="O73" s="62">
        <f t="shared" si="72"/>
        <v>0</v>
      </c>
      <c r="P73" s="62"/>
      <c r="Q73" s="62"/>
      <c r="R73" s="62">
        <f t="shared" si="72"/>
        <v>0</v>
      </c>
      <c r="S73" s="62">
        <f t="shared" si="72"/>
        <v>0</v>
      </c>
      <c r="T73" s="62">
        <f t="shared" si="72"/>
        <v>0</v>
      </c>
      <c r="U73" s="62">
        <f t="shared" si="72"/>
        <v>0</v>
      </c>
      <c r="V73" s="62">
        <f t="shared" si="72"/>
        <v>0</v>
      </c>
      <c r="W73" s="62">
        <f t="shared" si="72"/>
        <v>0</v>
      </c>
      <c r="X73" s="62">
        <f t="shared" si="72"/>
        <v>0</v>
      </c>
      <c r="Y73" s="62">
        <f t="shared" si="72"/>
        <v>0</v>
      </c>
      <c r="Z73" s="62">
        <f t="shared" si="72"/>
        <v>0</v>
      </c>
      <c r="AA73" s="62"/>
      <c r="AB73" s="62">
        <f t="shared" si="72"/>
        <v>0</v>
      </c>
      <c r="AC73" s="62">
        <f t="shared" si="72"/>
        <v>0</v>
      </c>
      <c r="AD73" s="62"/>
      <c r="AE73" s="62">
        <f t="shared" si="72"/>
        <v>0</v>
      </c>
      <c r="AF73" s="62">
        <f t="shared" si="72"/>
        <v>0</v>
      </c>
      <c r="AG73" s="62"/>
      <c r="AH73" s="62">
        <f t="shared" si="72"/>
        <v>0</v>
      </c>
      <c r="AI73" s="62">
        <f t="shared" si="72"/>
        <v>0</v>
      </c>
      <c r="AJ73" s="62"/>
      <c r="AK73" s="62">
        <f t="shared" si="72"/>
        <v>0</v>
      </c>
      <c r="AL73" s="62">
        <f t="shared" si="72"/>
        <v>0</v>
      </c>
      <c r="AM73" s="62">
        <f t="shared" si="72"/>
        <v>0</v>
      </c>
      <c r="AN73" s="62"/>
      <c r="AO73" s="62">
        <f t="shared" si="72"/>
        <v>0</v>
      </c>
      <c r="AP73" s="62">
        <f t="shared" si="72"/>
        <v>0</v>
      </c>
      <c r="AQ73" s="62">
        <f t="shared" si="72"/>
        <v>0</v>
      </c>
      <c r="AR73" s="62">
        <f t="shared" si="72"/>
        <v>0</v>
      </c>
      <c r="AS73" s="62">
        <f t="shared" si="72"/>
        <v>0</v>
      </c>
      <c r="AT73" s="62">
        <f t="shared" si="72"/>
        <v>0</v>
      </c>
      <c r="AU73" s="62">
        <f t="shared" si="72"/>
        <v>0</v>
      </c>
      <c r="AV73" s="62">
        <f t="shared" si="72"/>
        <v>0</v>
      </c>
      <c r="AW73" s="62">
        <f t="shared" si="72"/>
        <v>0</v>
      </c>
      <c r="AX73" s="62">
        <f t="shared" si="72"/>
        <v>0</v>
      </c>
      <c r="AY73" s="62">
        <f t="shared" si="72"/>
        <v>0</v>
      </c>
      <c r="AZ73" s="62">
        <f t="shared" si="72"/>
        <v>0</v>
      </c>
      <c r="BA73" s="62">
        <f t="shared" si="72"/>
        <v>0</v>
      </c>
      <c r="BB73" s="62">
        <f t="shared" si="72"/>
        <v>0</v>
      </c>
      <c r="BC73" s="62">
        <f t="shared" si="72"/>
        <v>0</v>
      </c>
      <c r="BD73" s="62"/>
      <c r="BE73" s="62"/>
      <c r="BF73" s="62"/>
      <c r="BG73" s="62"/>
      <c r="BH73" s="62">
        <f t="shared" si="72"/>
        <v>0</v>
      </c>
      <c r="BI73" s="62"/>
      <c r="BJ73" s="62"/>
      <c r="BK73" s="62"/>
      <c r="BL73" s="62"/>
      <c r="BM73" s="62"/>
      <c r="BN73" s="62"/>
      <c r="BO73" s="62"/>
      <c r="BP73" s="62"/>
      <c r="BQ73" s="62"/>
      <c r="BR73" s="62"/>
      <c r="BS73" s="62"/>
      <c r="BT73" s="62"/>
      <c r="BU73" s="62"/>
      <c r="BV73" s="62"/>
      <c r="BW73" s="62">
        <f t="shared" si="70"/>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HABITATS!F98</f>
        <v>0</v>
      </c>
      <c r="C74" s="62">
        <f t="shared" ref="C74:C76" si="73">$B74</f>
        <v>0</v>
      </c>
      <c r="D74" s="62"/>
      <c r="E74" s="62">
        <f t="shared" si="68"/>
        <v>0</v>
      </c>
      <c r="F74" s="62"/>
      <c r="G74" s="62"/>
      <c r="H74" s="62">
        <f t="shared" si="68"/>
        <v>0</v>
      </c>
      <c r="I74" s="62">
        <f t="shared" si="68"/>
        <v>0</v>
      </c>
      <c r="J74" s="62">
        <f t="shared" si="68"/>
        <v>0</v>
      </c>
      <c r="K74" s="62"/>
      <c r="L74" s="62">
        <f t="shared" si="72"/>
        <v>0</v>
      </c>
      <c r="M74" s="62"/>
      <c r="N74" s="62"/>
      <c r="O74" s="62">
        <f t="shared" si="72"/>
        <v>0</v>
      </c>
      <c r="P74" s="62"/>
      <c r="Q74" s="62"/>
      <c r="R74" s="62">
        <f t="shared" si="72"/>
        <v>0</v>
      </c>
      <c r="S74" s="62">
        <f t="shared" si="72"/>
        <v>0</v>
      </c>
      <c r="T74" s="62">
        <f t="shared" si="72"/>
        <v>0</v>
      </c>
      <c r="U74" s="62">
        <f t="shared" si="72"/>
        <v>0</v>
      </c>
      <c r="V74" s="62">
        <f t="shared" si="72"/>
        <v>0</v>
      </c>
      <c r="W74" s="62"/>
      <c r="X74" s="62">
        <f t="shared" si="72"/>
        <v>0</v>
      </c>
      <c r="Y74" s="62">
        <f t="shared" si="72"/>
        <v>0</v>
      </c>
      <c r="Z74" s="62"/>
      <c r="AA74" s="62"/>
      <c r="AB74" s="62"/>
      <c r="AC74" s="62">
        <f t="shared" si="72"/>
        <v>0</v>
      </c>
      <c r="AD74" s="62"/>
      <c r="AE74" s="62">
        <f t="shared" si="72"/>
        <v>0</v>
      </c>
      <c r="AF74" s="62">
        <f t="shared" si="72"/>
        <v>0</v>
      </c>
      <c r="AG74" s="62"/>
      <c r="AH74" s="62"/>
      <c r="AI74" s="62"/>
      <c r="AJ74" s="62"/>
      <c r="AK74" s="62"/>
      <c r="AL74" s="62"/>
      <c r="AM74" s="62">
        <f t="shared" si="72"/>
        <v>0</v>
      </c>
      <c r="AN74" s="62"/>
      <c r="AO74" s="62">
        <f t="shared" si="72"/>
        <v>0</v>
      </c>
      <c r="AP74" s="62">
        <f t="shared" si="72"/>
        <v>0</v>
      </c>
      <c r="AQ74" s="62">
        <f t="shared" si="72"/>
        <v>0</v>
      </c>
      <c r="AR74" s="62"/>
      <c r="AS74" s="62">
        <f t="shared" si="72"/>
        <v>0</v>
      </c>
      <c r="AT74" s="62">
        <f t="shared" si="72"/>
        <v>0</v>
      </c>
      <c r="AU74" s="62"/>
      <c r="AV74" s="62">
        <f t="shared" si="72"/>
        <v>0</v>
      </c>
      <c r="AW74" s="62"/>
      <c r="AX74" s="62"/>
      <c r="AY74" s="62"/>
      <c r="AZ74" s="62">
        <f t="shared" si="72"/>
        <v>0</v>
      </c>
      <c r="BA74" s="62"/>
      <c r="BB74" s="62"/>
      <c r="BC74" s="62">
        <f t="shared" si="72"/>
        <v>0</v>
      </c>
      <c r="BD74" s="62">
        <f t="shared" si="72"/>
        <v>0</v>
      </c>
      <c r="BE74" s="62"/>
      <c r="BF74" s="62"/>
      <c r="BG74" s="62"/>
      <c r="BH74" s="62"/>
      <c r="BI74" s="62"/>
      <c r="BJ74" s="62"/>
      <c r="BK74" s="62"/>
      <c r="BL74" s="62"/>
      <c r="BM74" s="62"/>
      <c r="BN74" s="62">
        <f t="shared" si="70"/>
        <v>0</v>
      </c>
      <c r="BO74" s="62"/>
      <c r="BP74" s="62">
        <f t="shared" si="70"/>
        <v>0</v>
      </c>
      <c r="BQ74" s="62">
        <f t="shared" si="70"/>
        <v>0</v>
      </c>
      <c r="BR74" s="62">
        <f t="shared" si="70"/>
        <v>0</v>
      </c>
      <c r="BS74" s="62">
        <f t="shared" si="70"/>
        <v>0</v>
      </c>
      <c r="BT74" s="62">
        <f t="shared" si="70"/>
        <v>0</v>
      </c>
      <c r="BU74" s="62"/>
      <c r="BV74" s="62"/>
      <c r="BW74" s="62">
        <f t="shared" si="70"/>
        <v>0</v>
      </c>
      <c r="BX74" s="62">
        <f t="shared" si="70"/>
        <v>0</v>
      </c>
      <c r="BY74" s="62">
        <f t="shared" si="70"/>
        <v>0</v>
      </c>
      <c r="BZ74" s="62">
        <f t="shared" si="70"/>
        <v>0</v>
      </c>
      <c r="CA74" s="62">
        <f t="shared" si="70"/>
        <v>0</v>
      </c>
      <c r="CB74" s="62">
        <f t="shared" si="70"/>
        <v>0</v>
      </c>
      <c r="CC74" s="62">
        <f t="shared" si="70"/>
        <v>0</v>
      </c>
      <c r="CD74" s="62"/>
      <c r="CE74" s="62"/>
      <c r="CF74" s="62"/>
      <c r="CG74" s="62"/>
      <c r="CH74" s="62"/>
      <c r="CI74" s="62"/>
      <c r="CJ74" s="62">
        <f t="shared" si="70"/>
        <v>0</v>
      </c>
      <c r="CK74" s="62">
        <f t="shared" si="70"/>
        <v>0</v>
      </c>
      <c r="CL74" s="62">
        <f t="shared" si="70"/>
        <v>0</v>
      </c>
    </row>
    <row r="75" spans="1:90" x14ac:dyDescent="0.3">
      <c r="A75" s="52" t="str">
        <f>HABITATS!A15</f>
        <v>J2.2</v>
      </c>
      <c r="B75" s="81">
        <f>HABITATS!F99</f>
        <v>0</v>
      </c>
      <c r="C75" s="62">
        <f t="shared" si="73"/>
        <v>0</v>
      </c>
      <c r="D75" s="62">
        <v>0</v>
      </c>
      <c r="E75" s="62">
        <f t="shared" si="68"/>
        <v>0</v>
      </c>
      <c r="F75" s="62"/>
      <c r="G75" s="62"/>
      <c r="H75" s="62">
        <f t="shared" si="68"/>
        <v>0</v>
      </c>
      <c r="I75" s="62">
        <f t="shared" si="68"/>
        <v>0</v>
      </c>
      <c r="J75" s="62">
        <f t="shared" si="68"/>
        <v>0</v>
      </c>
      <c r="K75" s="62"/>
      <c r="L75" s="62">
        <f t="shared" si="72"/>
        <v>0</v>
      </c>
      <c r="M75" s="62"/>
      <c r="N75" s="62"/>
      <c r="O75" s="62">
        <f t="shared" si="72"/>
        <v>0</v>
      </c>
      <c r="P75" s="62"/>
      <c r="Q75" s="62"/>
      <c r="R75" s="62">
        <f t="shared" si="72"/>
        <v>0</v>
      </c>
      <c r="S75" s="62">
        <f t="shared" si="72"/>
        <v>0</v>
      </c>
      <c r="T75" s="62">
        <f t="shared" si="72"/>
        <v>0</v>
      </c>
      <c r="U75" s="62">
        <f t="shared" si="72"/>
        <v>0</v>
      </c>
      <c r="V75" s="62">
        <f t="shared" si="72"/>
        <v>0</v>
      </c>
      <c r="W75" s="62"/>
      <c r="X75" s="62">
        <f t="shared" si="72"/>
        <v>0</v>
      </c>
      <c r="Y75" s="62">
        <f t="shared" si="72"/>
        <v>0</v>
      </c>
      <c r="Z75" s="62"/>
      <c r="AA75" s="62"/>
      <c r="AB75" s="62"/>
      <c r="AC75" s="62">
        <f t="shared" si="72"/>
        <v>0</v>
      </c>
      <c r="AD75" s="62"/>
      <c r="AE75" s="62">
        <f t="shared" si="72"/>
        <v>0</v>
      </c>
      <c r="AF75" s="62">
        <f t="shared" si="72"/>
        <v>0</v>
      </c>
      <c r="AG75" s="62"/>
      <c r="AH75" s="62"/>
      <c r="AI75" s="62"/>
      <c r="AJ75" s="62"/>
      <c r="AK75" s="62"/>
      <c r="AL75" s="62"/>
      <c r="AM75" s="62">
        <f t="shared" si="72"/>
        <v>0</v>
      </c>
      <c r="AN75" s="62"/>
      <c r="AO75" s="62">
        <f t="shared" si="72"/>
        <v>0</v>
      </c>
      <c r="AP75" s="62">
        <f t="shared" si="72"/>
        <v>0</v>
      </c>
      <c r="AQ75" s="62">
        <f t="shared" si="72"/>
        <v>0</v>
      </c>
      <c r="AR75" s="62"/>
      <c r="AS75" s="62">
        <f t="shared" si="72"/>
        <v>0</v>
      </c>
      <c r="AT75" s="62">
        <f t="shared" si="72"/>
        <v>0</v>
      </c>
      <c r="AU75" s="62"/>
      <c r="AV75" s="62">
        <f t="shared" si="72"/>
        <v>0</v>
      </c>
      <c r="AW75" s="62"/>
      <c r="AX75" s="62"/>
      <c r="AY75" s="62"/>
      <c r="AZ75" s="62">
        <f t="shared" si="72"/>
        <v>0</v>
      </c>
      <c r="BA75" s="62"/>
      <c r="BB75" s="62"/>
      <c r="BC75" s="62">
        <f t="shared" si="72"/>
        <v>0</v>
      </c>
      <c r="BD75" s="62">
        <f t="shared" si="72"/>
        <v>0</v>
      </c>
      <c r="BE75" s="62"/>
      <c r="BF75" s="62"/>
      <c r="BG75" s="62"/>
      <c r="BH75" s="62"/>
      <c r="BI75" s="62"/>
      <c r="BJ75" s="62"/>
      <c r="BK75" s="62"/>
      <c r="BL75" s="62"/>
      <c r="BM75" s="62"/>
      <c r="BN75" s="62">
        <f t="shared" si="70"/>
        <v>0</v>
      </c>
      <c r="BO75" s="62"/>
      <c r="BP75" s="62">
        <f t="shared" si="70"/>
        <v>0</v>
      </c>
      <c r="BQ75" s="62">
        <f t="shared" si="70"/>
        <v>0</v>
      </c>
      <c r="BR75" s="62">
        <f t="shared" si="70"/>
        <v>0</v>
      </c>
      <c r="BS75" s="62">
        <f t="shared" si="70"/>
        <v>0</v>
      </c>
      <c r="BT75" s="62">
        <f t="shared" si="70"/>
        <v>0</v>
      </c>
      <c r="BU75" s="62"/>
      <c r="BV75" s="62"/>
      <c r="BW75" s="62">
        <f t="shared" si="70"/>
        <v>0</v>
      </c>
      <c r="BX75" s="62"/>
      <c r="BY75" s="62">
        <f t="shared" si="70"/>
        <v>0</v>
      </c>
      <c r="BZ75" s="62">
        <f t="shared" si="70"/>
        <v>0</v>
      </c>
      <c r="CA75" s="62">
        <f t="shared" si="70"/>
        <v>0</v>
      </c>
      <c r="CB75" s="62"/>
      <c r="CC75" s="62">
        <f t="shared" si="70"/>
        <v>0</v>
      </c>
      <c r="CD75" s="62"/>
      <c r="CE75" s="62"/>
      <c r="CF75" s="62"/>
      <c r="CG75" s="62"/>
      <c r="CH75" s="62"/>
      <c r="CI75" s="62"/>
      <c r="CJ75" s="62">
        <f t="shared" si="70"/>
        <v>0</v>
      </c>
      <c r="CK75" s="62">
        <f t="shared" si="70"/>
        <v>0</v>
      </c>
      <c r="CL75" s="62">
        <f t="shared" si="70"/>
        <v>0</v>
      </c>
    </row>
    <row r="76" spans="1:90" x14ac:dyDescent="0.3">
      <c r="A76" s="52" t="str">
        <f>HABITATS!A16</f>
        <v>J2.3</v>
      </c>
      <c r="B76" s="81">
        <f>HABITATS!F100</f>
        <v>0</v>
      </c>
      <c r="C76" s="62">
        <f t="shared" si="73"/>
        <v>0</v>
      </c>
      <c r="D76" s="62">
        <v>0</v>
      </c>
      <c r="E76" s="62">
        <f t="shared" si="68"/>
        <v>0</v>
      </c>
      <c r="F76" s="62"/>
      <c r="G76" s="62"/>
      <c r="H76" s="62">
        <f t="shared" si="68"/>
        <v>0</v>
      </c>
      <c r="I76" s="62">
        <f t="shared" si="68"/>
        <v>0</v>
      </c>
      <c r="J76" s="62">
        <f t="shared" si="68"/>
        <v>0</v>
      </c>
      <c r="K76" s="62"/>
      <c r="L76" s="62">
        <f t="shared" si="72"/>
        <v>0</v>
      </c>
      <c r="M76" s="62"/>
      <c r="N76" s="62"/>
      <c r="O76" s="62">
        <f t="shared" si="72"/>
        <v>0</v>
      </c>
      <c r="P76" s="62"/>
      <c r="Q76" s="62"/>
      <c r="R76" s="62">
        <f t="shared" si="72"/>
        <v>0</v>
      </c>
      <c r="S76" s="62">
        <f t="shared" si="72"/>
        <v>0</v>
      </c>
      <c r="T76" s="62">
        <f t="shared" si="72"/>
        <v>0</v>
      </c>
      <c r="U76" s="62">
        <f t="shared" si="72"/>
        <v>0</v>
      </c>
      <c r="V76" s="62">
        <f t="shared" si="72"/>
        <v>0</v>
      </c>
      <c r="W76" s="62"/>
      <c r="X76" s="62">
        <f t="shared" si="72"/>
        <v>0</v>
      </c>
      <c r="Y76" s="62">
        <f t="shared" si="72"/>
        <v>0</v>
      </c>
      <c r="Z76" s="62"/>
      <c r="AA76" s="62"/>
      <c r="AB76" s="62"/>
      <c r="AC76" s="62">
        <f t="shared" si="72"/>
        <v>0</v>
      </c>
      <c r="AD76" s="62"/>
      <c r="AE76" s="62">
        <f t="shared" si="72"/>
        <v>0</v>
      </c>
      <c r="AF76" s="62">
        <f t="shared" si="72"/>
        <v>0</v>
      </c>
      <c r="AG76" s="62"/>
      <c r="AH76" s="62"/>
      <c r="AI76" s="62"/>
      <c r="AJ76" s="62"/>
      <c r="AK76" s="62"/>
      <c r="AL76" s="62"/>
      <c r="AM76" s="62">
        <f t="shared" si="72"/>
        <v>0</v>
      </c>
      <c r="AN76" s="62"/>
      <c r="AO76" s="62">
        <f t="shared" si="72"/>
        <v>0</v>
      </c>
      <c r="AP76" s="62">
        <f t="shared" si="72"/>
        <v>0</v>
      </c>
      <c r="AQ76" s="62">
        <f t="shared" si="72"/>
        <v>0</v>
      </c>
      <c r="AR76" s="62"/>
      <c r="AS76" s="62">
        <f t="shared" si="72"/>
        <v>0</v>
      </c>
      <c r="AT76" s="62">
        <f t="shared" si="72"/>
        <v>0</v>
      </c>
      <c r="AU76" s="62"/>
      <c r="AV76" s="62">
        <f t="shared" si="72"/>
        <v>0</v>
      </c>
      <c r="AW76" s="62"/>
      <c r="AX76" s="62"/>
      <c r="AY76" s="62"/>
      <c r="AZ76" s="62">
        <f t="shared" si="72"/>
        <v>0</v>
      </c>
      <c r="BA76" s="62"/>
      <c r="BB76" s="62"/>
      <c r="BC76" s="62">
        <f t="shared" si="72"/>
        <v>0</v>
      </c>
      <c r="BD76" s="62">
        <f t="shared" si="72"/>
        <v>0</v>
      </c>
      <c r="BE76" s="62"/>
      <c r="BF76" s="62"/>
      <c r="BG76" s="62"/>
      <c r="BH76" s="62"/>
      <c r="BI76" s="62"/>
      <c r="BJ76" s="62"/>
      <c r="BK76" s="62">
        <f t="shared" si="68"/>
        <v>0</v>
      </c>
      <c r="BL76" s="62"/>
      <c r="BM76" s="62">
        <f t="shared" si="70"/>
        <v>0</v>
      </c>
      <c r="BN76" s="62">
        <f t="shared" si="70"/>
        <v>0</v>
      </c>
      <c r="BO76" s="62">
        <f t="shared" si="70"/>
        <v>0</v>
      </c>
      <c r="BP76" s="62">
        <f t="shared" si="70"/>
        <v>0</v>
      </c>
      <c r="BQ76" s="62">
        <f t="shared" si="70"/>
        <v>0</v>
      </c>
      <c r="BR76" s="62">
        <f t="shared" si="70"/>
        <v>0</v>
      </c>
      <c r="BS76" s="62">
        <f t="shared" si="70"/>
        <v>0</v>
      </c>
      <c r="BT76" s="62">
        <f t="shared" si="70"/>
        <v>0</v>
      </c>
      <c r="BU76" s="62">
        <f t="shared" si="70"/>
        <v>0</v>
      </c>
      <c r="BV76" s="62"/>
      <c r="BW76" s="62">
        <f t="shared" si="70"/>
        <v>0</v>
      </c>
      <c r="BX76" s="62">
        <f t="shared" si="70"/>
        <v>0</v>
      </c>
      <c r="BY76" s="62">
        <f t="shared" si="70"/>
        <v>0</v>
      </c>
      <c r="BZ76" s="62">
        <f t="shared" si="70"/>
        <v>0</v>
      </c>
      <c r="CA76" s="62">
        <f t="shared" si="70"/>
        <v>0</v>
      </c>
      <c r="CB76" s="62">
        <f t="shared" si="70"/>
        <v>0</v>
      </c>
      <c r="CC76" s="62">
        <f t="shared" si="70"/>
        <v>0</v>
      </c>
      <c r="CD76" s="62"/>
      <c r="CE76" s="62"/>
      <c r="CF76" s="62"/>
      <c r="CG76" s="62"/>
      <c r="CH76" s="62"/>
      <c r="CI76" s="62"/>
      <c r="CJ76" s="62">
        <f t="shared" si="70"/>
        <v>0</v>
      </c>
      <c r="CK76" s="62">
        <f t="shared" si="70"/>
        <v>0</v>
      </c>
      <c r="CL76" s="62">
        <f t="shared" si="70"/>
        <v>0</v>
      </c>
    </row>
    <row r="77" spans="1:90" x14ac:dyDescent="0.3">
      <c r="A77" s="52" t="str">
        <f>HABITATS!A17</f>
        <v>J2.8</v>
      </c>
      <c r="B77" s="81">
        <f>HABITATS!F101</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HABITATS!F102</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70"/>
        <v>0</v>
      </c>
      <c r="BN78" s="62"/>
      <c r="BO78" s="62">
        <f t="shared" si="70"/>
        <v>0</v>
      </c>
      <c r="BP78" s="62">
        <f t="shared" si="70"/>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HABITATS!F103</f>
        <v>0</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I80" si="74">SUM(B63:B79)</f>
        <v>21.6</v>
      </c>
      <c r="C80" s="72">
        <f t="shared" si="74"/>
        <v>0</v>
      </c>
      <c r="D80" s="72">
        <v>0</v>
      </c>
      <c r="E80" s="72">
        <f t="shared" si="74"/>
        <v>9.18</v>
      </c>
      <c r="F80" s="72">
        <f t="shared" si="74"/>
        <v>0</v>
      </c>
      <c r="G80" s="72">
        <f t="shared" si="74"/>
        <v>0</v>
      </c>
      <c r="H80" s="72">
        <f t="shared" si="74"/>
        <v>0</v>
      </c>
      <c r="I80" s="72">
        <f t="shared" si="74"/>
        <v>0</v>
      </c>
      <c r="J80" s="72">
        <f t="shared" si="74"/>
        <v>0</v>
      </c>
      <c r="K80" s="72">
        <f t="shared" si="74"/>
        <v>0</v>
      </c>
      <c r="L80" s="72">
        <f t="shared" si="74"/>
        <v>9.18</v>
      </c>
      <c r="M80" s="72">
        <f t="shared" si="74"/>
        <v>0</v>
      </c>
      <c r="N80" s="72">
        <f t="shared" si="74"/>
        <v>9.18</v>
      </c>
      <c r="O80" s="72">
        <f t="shared" si="74"/>
        <v>9.18</v>
      </c>
      <c r="P80" s="72">
        <f t="shared" si="74"/>
        <v>0</v>
      </c>
      <c r="Q80" s="72">
        <f t="shared" si="74"/>
        <v>0</v>
      </c>
      <c r="R80" s="72">
        <f t="shared" si="74"/>
        <v>0</v>
      </c>
      <c r="S80" s="72">
        <f t="shared" si="74"/>
        <v>0</v>
      </c>
      <c r="T80" s="72">
        <f t="shared" si="74"/>
        <v>0</v>
      </c>
      <c r="U80" s="72">
        <f t="shared" si="74"/>
        <v>9.18</v>
      </c>
      <c r="V80" s="72">
        <f t="shared" si="74"/>
        <v>0</v>
      </c>
      <c r="W80" s="72">
        <f t="shared" si="74"/>
        <v>9.18</v>
      </c>
      <c r="X80" s="72">
        <f t="shared" si="74"/>
        <v>9.18</v>
      </c>
      <c r="Y80" s="72">
        <f t="shared" si="74"/>
        <v>9.18</v>
      </c>
      <c r="Z80" s="72">
        <f t="shared" si="74"/>
        <v>9.18</v>
      </c>
      <c r="AA80" s="72">
        <f t="shared" si="74"/>
        <v>0</v>
      </c>
      <c r="AB80" s="72">
        <f t="shared" si="74"/>
        <v>0.27539999999999998</v>
      </c>
      <c r="AC80" s="72">
        <f t="shared" si="74"/>
        <v>9.18</v>
      </c>
      <c r="AD80" s="72">
        <f t="shared" si="74"/>
        <v>0</v>
      </c>
      <c r="AE80" s="72">
        <f t="shared" si="74"/>
        <v>9.18</v>
      </c>
      <c r="AF80" s="72">
        <f t="shared" si="74"/>
        <v>9.18</v>
      </c>
      <c r="AG80" s="72">
        <f t="shared" si="74"/>
        <v>0</v>
      </c>
      <c r="AH80" s="72">
        <f t="shared" si="74"/>
        <v>0.27539999999999998</v>
      </c>
      <c r="AI80" s="72">
        <f t="shared" si="74"/>
        <v>9.18</v>
      </c>
      <c r="AJ80" s="72">
        <f t="shared" si="74"/>
        <v>0</v>
      </c>
      <c r="AK80" s="72">
        <f t="shared" si="74"/>
        <v>0</v>
      </c>
      <c r="AL80" s="72">
        <f t="shared" si="74"/>
        <v>0</v>
      </c>
      <c r="AM80" s="72">
        <f t="shared" si="74"/>
        <v>0</v>
      </c>
      <c r="AN80" s="72">
        <f t="shared" si="74"/>
        <v>0</v>
      </c>
      <c r="AO80" s="72">
        <f t="shared" si="74"/>
        <v>9.18</v>
      </c>
      <c r="AP80" s="72">
        <f t="shared" si="74"/>
        <v>9.18</v>
      </c>
      <c r="AQ80" s="72">
        <f t="shared" si="74"/>
        <v>0</v>
      </c>
      <c r="AR80" s="72">
        <f t="shared" si="74"/>
        <v>9.18</v>
      </c>
      <c r="AS80" s="72">
        <f t="shared" si="74"/>
        <v>0</v>
      </c>
      <c r="AT80" s="72">
        <f t="shared" si="74"/>
        <v>9.18</v>
      </c>
      <c r="AU80" s="72">
        <f t="shared" si="74"/>
        <v>0</v>
      </c>
      <c r="AV80" s="72">
        <f t="shared" si="74"/>
        <v>9.18</v>
      </c>
      <c r="AW80" s="72">
        <f t="shared" si="74"/>
        <v>9.18</v>
      </c>
      <c r="AX80" s="72">
        <f t="shared" si="74"/>
        <v>0</v>
      </c>
      <c r="AY80" s="72">
        <f t="shared" si="74"/>
        <v>0</v>
      </c>
      <c r="AZ80" s="72">
        <f t="shared" si="74"/>
        <v>9.18</v>
      </c>
      <c r="BA80" s="72">
        <f t="shared" si="74"/>
        <v>9.18</v>
      </c>
      <c r="BB80" s="72">
        <f t="shared" si="74"/>
        <v>9.18</v>
      </c>
      <c r="BC80" s="72">
        <f t="shared" si="74"/>
        <v>12.42</v>
      </c>
      <c r="BD80" s="72">
        <f t="shared" si="74"/>
        <v>9.18</v>
      </c>
      <c r="BE80" s="72">
        <f t="shared" si="74"/>
        <v>9.18</v>
      </c>
      <c r="BF80" s="72">
        <f t="shared" si="74"/>
        <v>9.18</v>
      </c>
      <c r="BG80" s="72">
        <f t="shared" si="74"/>
        <v>9.18</v>
      </c>
      <c r="BH80" s="72">
        <f t="shared" si="74"/>
        <v>12.42</v>
      </c>
      <c r="BI80" s="72">
        <f t="shared" si="74"/>
        <v>0</v>
      </c>
      <c r="BJ80" s="72">
        <f t="shared" ref="BJ80:CL80" si="75">SUM(BJ63:BJ79)</f>
        <v>0</v>
      </c>
      <c r="BK80" s="72">
        <f t="shared" si="75"/>
        <v>0</v>
      </c>
      <c r="BL80" s="72">
        <f t="shared" si="75"/>
        <v>9.18</v>
      </c>
      <c r="BM80" s="72">
        <f t="shared" si="75"/>
        <v>9.18</v>
      </c>
      <c r="BN80" s="72">
        <f t="shared" si="75"/>
        <v>0</v>
      </c>
      <c r="BO80" s="72">
        <f t="shared" si="75"/>
        <v>0</v>
      </c>
      <c r="BP80" s="72">
        <f t="shared" si="75"/>
        <v>9.18</v>
      </c>
      <c r="BQ80" s="72">
        <f t="shared" si="75"/>
        <v>9.18</v>
      </c>
      <c r="BR80" s="72">
        <f t="shared" si="75"/>
        <v>0</v>
      </c>
      <c r="BS80" s="72">
        <f t="shared" si="75"/>
        <v>0</v>
      </c>
      <c r="BT80" s="72">
        <f t="shared" si="75"/>
        <v>9.18</v>
      </c>
      <c r="BU80" s="72">
        <f t="shared" si="75"/>
        <v>0</v>
      </c>
      <c r="BV80" s="72">
        <f t="shared" si="75"/>
        <v>9.18</v>
      </c>
      <c r="BW80" s="72">
        <f t="shared" si="75"/>
        <v>9.18</v>
      </c>
      <c r="BX80" s="72">
        <f t="shared" si="75"/>
        <v>9.18</v>
      </c>
      <c r="BY80" s="72">
        <f t="shared" si="75"/>
        <v>9.18</v>
      </c>
      <c r="BZ80" s="72">
        <f t="shared" si="75"/>
        <v>0</v>
      </c>
      <c r="CA80" s="72">
        <f t="shared" si="75"/>
        <v>0</v>
      </c>
      <c r="CB80" s="72">
        <f t="shared" si="75"/>
        <v>0</v>
      </c>
      <c r="CC80" s="72">
        <f t="shared" si="75"/>
        <v>0</v>
      </c>
      <c r="CD80" s="72">
        <f t="shared" si="75"/>
        <v>0</v>
      </c>
      <c r="CE80" s="72">
        <f t="shared" si="75"/>
        <v>0</v>
      </c>
      <c r="CF80" s="72">
        <f t="shared" si="75"/>
        <v>0</v>
      </c>
      <c r="CG80" s="72">
        <f t="shared" si="75"/>
        <v>9.18</v>
      </c>
      <c r="CH80" s="72">
        <f t="shared" si="75"/>
        <v>0</v>
      </c>
      <c r="CI80" s="72">
        <f t="shared" si="75"/>
        <v>0</v>
      </c>
      <c r="CJ80" s="72">
        <f t="shared" si="75"/>
        <v>9.18</v>
      </c>
      <c r="CK80" s="72">
        <f t="shared" si="75"/>
        <v>9.18</v>
      </c>
      <c r="CL80" s="72">
        <f t="shared" si="75"/>
        <v>0</v>
      </c>
    </row>
    <row r="81" spans="1:90" x14ac:dyDescent="0.3">
      <c r="A81" s="56" t="s">
        <v>627</v>
      </c>
      <c r="B81" s="73" t="s">
        <v>0</v>
      </c>
      <c r="C81" s="73"/>
      <c r="D81" s="74"/>
      <c r="E81" s="74"/>
      <c r="Q81" s="61"/>
      <c r="BC81" s="74"/>
      <c r="BD81" s="74"/>
      <c r="BE81" s="74"/>
    </row>
    <row r="82" spans="1:90" x14ac:dyDescent="0.3">
      <c r="A82" s="52" t="str">
        <f>HABITATS!A3</f>
        <v>A1.1.2</v>
      </c>
      <c r="B82" s="82">
        <f>HABITATS!H87</f>
        <v>6.5579999999999998</v>
      </c>
      <c r="C82" s="62"/>
      <c r="D82" s="62"/>
      <c r="E82" s="62">
        <f t="shared" ref="E82:J89" si="76">$B82</f>
        <v>6.5579999999999998</v>
      </c>
      <c r="F82" s="62"/>
      <c r="G82" s="62"/>
      <c r="H82" s="62">
        <f t="shared" si="76"/>
        <v>6.5579999999999998</v>
      </c>
      <c r="I82" s="62">
        <f t="shared" si="76"/>
        <v>6.5579999999999998</v>
      </c>
      <c r="J82" s="62">
        <f t="shared" si="76"/>
        <v>6.5579999999999998</v>
      </c>
      <c r="K82" s="62"/>
      <c r="L82" s="62">
        <f t="shared" ref="L82:AA88" si="77">$B82</f>
        <v>6.5579999999999998</v>
      </c>
      <c r="M82" s="62"/>
      <c r="N82" s="62">
        <f t="shared" si="77"/>
        <v>6.5579999999999998</v>
      </c>
      <c r="O82" s="62">
        <f t="shared" si="77"/>
        <v>6.5579999999999998</v>
      </c>
      <c r="P82" s="62">
        <f t="shared" si="77"/>
        <v>6.5579999999999998</v>
      </c>
      <c r="Q82" s="62">
        <f t="shared" si="77"/>
        <v>6.5579999999999998</v>
      </c>
      <c r="R82" s="62">
        <f t="shared" si="77"/>
        <v>6.5579999999999998</v>
      </c>
      <c r="S82" s="62">
        <f t="shared" si="77"/>
        <v>6.5579999999999998</v>
      </c>
      <c r="T82" s="62">
        <f t="shared" si="77"/>
        <v>6.5579999999999998</v>
      </c>
      <c r="U82" s="62">
        <f t="shared" si="77"/>
        <v>6.5579999999999998</v>
      </c>
      <c r="V82" s="62">
        <f t="shared" si="77"/>
        <v>6.5579999999999998</v>
      </c>
      <c r="W82" s="62">
        <f t="shared" si="77"/>
        <v>6.5579999999999998</v>
      </c>
      <c r="X82" s="62">
        <f t="shared" si="77"/>
        <v>6.5579999999999998</v>
      </c>
      <c r="Y82" s="62">
        <f t="shared" si="77"/>
        <v>6.5579999999999998</v>
      </c>
      <c r="Z82" s="62">
        <f t="shared" si="77"/>
        <v>6.5579999999999998</v>
      </c>
      <c r="AA82" s="62">
        <f t="shared" si="77"/>
        <v>6.5579999999999998</v>
      </c>
      <c r="AB82" s="62"/>
      <c r="AC82" s="62">
        <f t="shared" ref="AC82:BF83" si="78">$B82</f>
        <v>6.5579999999999998</v>
      </c>
      <c r="AD82" s="62">
        <f t="shared" si="78"/>
        <v>6.5579999999999998</v>
      </c>
      <c r="AE82" s="62">
        <f t="shared" si="78"/>
        <v>6.5579999999999998</v>
      </c>
      <c r="AF82" s="62">
        <f t="shared" si="78"/>
        <v>6.5579999999999998</v>
      </c>
      <c r="AG82" s="62">
        <f t="shared" si="78"/>
        <v>6.5579999999999998</v>
      </c>
      <c r="AH82" s="62">
        <f t="shared" si="78"/>
        <v>6.5579999999999998</v>
      </c>
      <c r="AI82" s="62">
        <f t="shared" si="78"/>
        <v>6.5579999999999998</v>
      </c>
      <c r="AJ82" s="62">
        <f t="shared" si="78"/>
        <v>6.5579999999999998</v>
      </c>
      <c r="AK82" s="62">
        <f t="shared" si="78"/>
        <v>6.5579999999999998</v>
      </c>
      <c r="AL82" s="62"/>
      <c r="AM82" s="62">
        <f t="shared" si="78"/>
        <v>6.5579999999999998</v>
      </c>
      <c r="AN82" s="62">
        <f t="shared" si="78"/>
        <v>6.5579999999999998</v>
      </c>
      <c r="AO82" s="62">
        <f t="shared" si="78"/>
        <v>6.5579999999999998</v>
      </c>
      <c r="AP82" s="62">
        <f t="shared" si="78"/>
        <v>6.5579999999999998</v>
      </c>
      <c r="AQ82" s="62">
        <f t="shared" si="78"/>
        <v>6.5579999999999998</v>
      </c>
      <c r="AR82" s="62">
        <f t="shared" si="78"/>
        <v>6.5579999999999998</v>
      </c>
      <c r="AS82" s="62">
        <f t="shared" si="78"/>
        <v>6.5579999999999998</v>
      </c>
      <c r="AT82" s="62">
        <f t="shared" si="78"/>
        <v>6.5579999999999998</v>
      </c>
      <c r="AU82" s="62">
        <f t="shared" si="78"/>
        <v>6.5579999999999998</v>
      </c>
      <c r="AV82" s="62">
        <f t="shared" si="78"/>
        <v>6.5579999999999998</v>
      </c>
      <c r="AW82" s="62">
        <f t="shared" si="78"/>
        <v>6.5579999999999998</v>
      </c>
      <c r="AX82" s="62">
        <f t="shared" si="78"/>
        <v>6.5579999999999998</v>
      </c>
      <c r="AY82" s="62">
        <f t="shared" si="78"/>
        <v>6.5579999999999998</v>
      </c>
      <c r="AZ82" s="62">
        <f t="shared" si="78"/>
        <v>6.5579999999999998</v>
      </c>
      <c r="BA82" s="62">
        <f t="shared" si="78"/>
        <v>6.5579999999999998</v>
      </c>
      <c r="BB82" s="62">
        <f t="shared" si="78"/>
        <v>6.5579999999999998</v>
      </c>
      <c r="BC82" s="62">
        <f t="shared" si="78"/>
        <v>6.5579999999999998</v>
      </c>
      <c r="BD82" s="62"/>
      <c r="BE82" s="62"/>
      <c r="BF82" s="62">
        <f t="shared" si="78"/>
        <v>6.5579999999999998</v>
      </c>
      <c r="BG82" s="62"/>
      <c r="BH82" s="62"/>
      <c r="BI82" s="62"/>
      <c r="BJ82" s="62">
        <f t="shared" ref="BJ82:CE85" si="79">$B82</f>
        <v>6.5579999999999998</v>
      </c>
      <c r="BK82" s="62">
        <f t="shared" si="79"/>
        <v>6.5579999999999998</v>
      </c>
      <c r="BL82" s="62"/>
      <c r="BM82" s="62">
        <f t="shared" si="79"/>
        <v>6.5579999999999998</v>
      </c>
      <c r="BN82" s="62">
        <f t="shared" si="79"/>
        <v>6.5579999999999998</v>
      </c>
      <c r="BO82" s="62">
        <f t="shared" si="79"/>
        <v>6.5579999999999998</v>
      </c>
      <c r="BP82" s="62"/>
      <c r="BQ82" s="62">
        <f t="shared" si="79"/>
        <v>6.5579999999999998</v>
      </c>
      <c r="BR82" s="62">
        <f t="shared" si="79"/>
        <v>6.5579999999999998</v>
      </c>
      <c r="BS82" s="62">
        <f t="shared" si="79"/>
        <v>6.5579999999999998</v>
      </c>
      <c r="BT82" s="62">
        <f t="shared" si="79"/>
        <v>6.5579999999999998</v>
      </c>
      <c r="BU82" s="62">
        <f t="shared" si="79"/>
        <v>6.5579999999999998</v>
      </c>
      <c r="BV82" s="62"/>
      <c r="BW82" s="62">
        <f t="shared" si="79"/>
        <v>6.5579999999999998</v>
      </c>
      <c r="BX82" s="62">
        <f t="shared" si="79"/>
        <v>6.5579999999999998</v>
      </c>
      <c r="BY82" s="62">
        <f t="shared" si="79"/>
        <v>6.5579999999999998</v>
      </c>
      <c r="BZ82" s="62">
        <f t="shared" si="79"/>
        <v>6.5579999999999998</v>
      </c>
      <c r="CA82" s="62">
        <f t="shared" si="79"/>
        <v>6.5579999999999998</v>
      </c>
      <c r="CB82" s="62">
        <f t="shared" si="79"/>
        <v>6.5579999999999998</v>
      </c>
      <c r="CC82" s="62"/>
      <c r="CD82" s="62">
        <f t="shared" si="79"/>
        <v>6.5579999999999998</v>
      </c>
      <c r="CE82" s="62">
        <f t="shared" si="79"/>
        <v>6.5579999999999998</v>
      </c>
      <c r="CF82" s="62">
        <f t="shared" ref="CF82:CL83" si="80">$B82</f>
        <v>6.5579999999999998</v>
      </c>
      <c r="CG82" s="62">
        <f t="shared" si="80"/>
        <v>6.5579999999999998</v>
      </c>
      <c r="CH82" s="62">
        <f t="shared" si="80"/>
        <v>6.5579999999999998</v>
      </c>
      <c r="CI82" s="62">
        <f t="shared" si="80"/>
        <v>6.5579999999999998</v>
      </c>
      <c r="CJ82" s="62">
        <f t="shared" si="80"/>
        <v>6.5579999999999998</v>
      </c>
      <c r="CK82" s="62">
        <f t="shared" si="80"/>
        <v>6.5579999999999998</v>
      </c>
      <c r="CL82" s="62">
        <f t="shared" si="80"/>
        <v>6.5579999999999998</v>
      </c>
    </row>
    <row r="83" spans="1:90" x14ac:dyDescent="0.3">
      <c r="A83" s="52" t="str">
        <f>HABITATS!A4</f>
        <v>A1.3.2</v>
      </c>
      <c r="B83" s="82">
        <f>HABITATS!H88</f>
        <v>0.95099999999999996</v>
      </c>
      <c r="C83" s="62"/>
      <c r="D83" s="62"/>
      <c r="E83" s="62">
        <f t="shared" si="76"/>
        <v>0.95099999999999996</v>
      </c>
      <c r="F83" s="62"/>
      <c r="G83" s="62"/>
      <c r="H83" s="62">
        <f t="shared" si="76"/>
        <v>0.95099999999999996</v>
      </c>
      <c r="I83" s="62">
        <f t="shared" si="76"/>
        <v>0.95099999999999996</v>
      </c>
      <c r="J83" s="62"/>
      <c r="K83" s="62"/>
      <c r="L83" s="62">
        <f t="shared" si="77"/>
        <v>0.95099999999999996</v>
      </c>
      <c r="M83" s="62"/>
      <c r="N83" s="62">
        <f t="shared" si="77"/>
        <v>0.95099999999999996</v>
      </c>
      <c r="O83" s="62">
        <f t="shared" si="77"/>
        <v>0.95099999999999996</v>
      </c>
      <c r="P83" s="62"/>
      <c r="Q83" s="62">
        <f t="shared" si="77"/>
        <v>0.95099999999999996</v>
      </c>
      <c r="R83" s="62">
        <f t="shared" si="77"/>
        <v>0.95099999999999996</v>
      </c>
      <c r="S83" s="62">
        <f t="shared" si="77"/>
        <v>0.95099999999999996</v>
      </c>
      <c r="T83" s="62">
        <f t="shared" si="77"/>
        <v>0.95099999999999996</v>
      </c>
      <c r="U83" s="62"/>
      <c r="V83" s="62">
        <f t="shared" si="77"/>
        <v>0.95099999999999996</v>
      </c>
      <c r="W83" s="62">
        <f t="shared" si="77"/>
        <v>0.95099999999999996</v>
      </c>
      <c r="X83" s="62">
        <f t="shared" si="77"/>
        <v>0.95099999999999996</v>
      </c>
      <c r="Y83" s="62">
        <f t="shared" si="77"/>
        <v>0.95099999999999996</v>
      </c>
      <c r="Z83" s="62">
        <f t="shared" si="77"/>
        <v>0.95099999999999996</v>
      </c>
      <c r="AA83" s="62">
        <f t="shared" si="77"/>
        <v>0.95099999999999996</v>
      </c>
      <c r="AB83" s="62"/>
      <c r="AC83" s="62"/>
      <c r="AD83" s="62">
        <f t="shared" si="78"/>
        <v>0.95099999999999996</v>
      </c>
      <c r="AE83" s="62">
        <f t="shared" si="78"/>
        <v>0.95099999999999996</v>
      </c>
      <c r="AF83" s="62">
        <f t="shared" si="78"/>
        <v>0.95099999999999996</v>
      </c>
      <c r="AG83" s="62">
        <f t="shared" si="78"/>
        <v>0.95099999999999996</v>
      </c>
      <c r="AH83" s="62">
        <f t="shared" si="78"/>
        <v>0.95099999999999996</v>
      </c>
      <c r="AI83" s="62">
        <f t="shared" si="78"/>
        <v>0.95099999999999996</v>
      </c>
      <c r="AJ83" s="62">
        <f t="shared" si="78"/>
        <v>0.95099999999999996</v>
      </c>
      <c r="AK83" s="62">
        <f t="shared" si="78"/>
        <v>0.95099999999999996</v>
      </c>
      <c r="AL83" s="62"/>
      <c r="AM83" s="62">
        <f t="shared" si="78"/>
        <v>0.95099999999999996</v>
      </c>
      <c r="AN83" s="62"/>
      <c r="AO83" s="62">
        <f t="shared" si="78"/>
        <v>0.95099999999999996</v>
      </c>
      <c r="AP83" s="62">
        <f t="shared" si="78"/>
        <v>0.95099999999999996</v>
      </c>
      <c r="AQ83" s="62">
        <f t="shared" si="78"/>
        <v>0.95099999999999996</v>
      </c>
      <c r="AR83" s="62"/>
      <c r="AS83" s="62">
        <f t="shared" si="78"/>
        <v>0.95099999999999996</v>
      </c>
      <c r="AT83" s="62">
        <f t="shared" si="78"/>
        <v>0.95099999999999996</v>
      </c>
      <c r="AU83" s="62">
        <f t="shared" si="78"/>
        <v>0.95099999999999996</v>
      </c>
      <c r="AV83" s="62">
        <f t="shared" si="78"/>
        <v>0.95099999999999996</v>
      </c>
      <c r="AW83" s="62">
        <f t="shared" si="78"/>
        <v>0.95099999999999996</v>
      </c>
      <c r="AX83" s="62">
        <f t="shared" si="78"/>
        <v>0.95099999999999996</v>
      </c>
      <c r="AY83" s="62">
        <f t="shared" si="78"/>
        <v>0.95099999999999996</v>
      </c>
      <c r="AZ83" s="62">
        <f t="shared" si="78"/>
        <v>0.95099999999999996</v>
      </c>
      <c r="BA83" s="62">
        <f t="shared" si="78"/>
        <v>0.95099999999999996</v>
      </c>
      <c r="BB83" s="62">
        <f t="shared" si="78"/>
        <v>0.95099999999999996</v>
      </c>
      <c r="BC83" s="62">
        <f t="shared" si="78"/>
        <v>0.95099999999999996</v>
      </c>
      <c r="BD83" s="62"/>
      <c r="BE83" s="62"/>
      <c r="BF83" s="62">
        <f t="shared" si="78"/>
        <v>0.95099999999999996</v>
      </c>
      <c r="BG83" s="62"/>
      <c r="BH83" s="62"/>
      <c r="BI83" s="62"/>
      <c r="BJ83" s="62">
        <f t="shared" si="79"/>
        <v>0.95099999999999996</v>
      </c>
      <c r="BK83" s="62">
        <f t="shared" si="79"/>
        <v>0.95099999999999996</v>
      </c>
      <c r="BL83" s="62"/>
      <c r="BM83" s="62">
        <f t="shared" si="79"/>
        <v>0.95099999999999996</v>
      </c>
      <c r="BN83" s="62">
        <f t="shared" si="79"/>
        <v>0.95099999999999996</v>
      </c>
      <c r="BO83" s="62">
        <f t="shared" si="79"/>
        <v>0.95099999999999996</v>
      </c>
      <c r="BP83" s="62"/>
      <c r="BQ83" s="62"/>
      <c r="BR83" s="62">
        <f t="shared" si="79"/>
        <v>0.95099999999999996</v>
      </c>
      <c r="BS83" s="62">
        <f t="shared" si="79"/>
        <v>0.95099999999999996</v>
      </c>
      <c r="BT83" s="62"/>
      <c r="BU83" s="62">
        <f t="shared" si="79"/>
        <v>0.95099999999999996</v>
      </c>
      <c r="BV83" s="62"/>
      <c r="BW83" s="62">
        <f t="shared" si="79"/>
        <v>0.95099999999999996</v>
      </c>
      <c r="BX83" s="62">
        <f t="shared" si="79"/>
        <v>0.95099999999999996</v>
      </c>
      <c r="BY83" s="62">
        <f t="shared" si="79"/>
        <v>0.95099999999999996</v>
      </c>
      <c r="BZ83" s="62">
        <f t="shared" si="79"/>
        <v>0.95099999999999996</v>
      </c>
      <c r="CA83" s="62">
        <f t="shared" si="79"/>
        <v>0.95099999999999996</v>
      </c>
      <c r="CB83" s="62"/>
      <c r="CC83" s="62"/>
      <c r="CD83" s="62">
        <f t="shared" si="79"/>
        <v>0.95099999999999996</v>
      </c>
      <c r="CE83" s="62">
        <f t="shared" si="79"/>
        <v>0.95099999999999996</v>
      </c>
      <c r="CF83" s="62">
        <f t="shared" si="80"/>
        <v>0.95099999999999996</v>
      </c>
      <c r="CG83" s="62"/>
      <c r="CH83" s="62">
        <f t="shared" si="80"/>
        <v>0.95099999999999996</v>
      </c>
      <c r="CI83" s="62">
        <f t="shared" si="80"/>
        <v>0.95099999999999996</v>
      </c>
      <c r="CJ83" s="62">
        <f t="shared" si="80"/>
        <v>0.95099999999999996</v>
      </c>
      <c r="CK83" s="62">
        <f t="shared" si="80"/>
        <v>0.95099999999999996</v>
      </c>
      <c r="CL83" s="62"/>
    </row>
    <row r="84" spans="1:90" x14ac:dyDescent="0.3">
      <c r="A84" s="52" t="str">
        <f>HABITATS!A5</f>
        <v>A2.1</v>
      </c>
      <c r="B84" s="82">
        <f>HABITATS!H89</f>
        <v>5.6000000000000001E-2</v>
      </c>
      <c r="C84" s="62"/>
      <c r="D84" s="62"/>
      <c r="E84" s="62">
        <f t="shared" si="76"/>
        <v>5.6000000000000001E-2</v>
      </c>
      <c r="F84" s="62"/>
      <c r="G84" s="62"/>
      <c r="H84" s="62">
        <f t="shared" si="76"/>
        <v>5.6000000000000001E-2</v>
      </c>
      <c r="I84" s="62">
        <f t="shared" si="76"/>
        <v>5.6000000000000001E-2</v>
      </c>
      <c r="J84" s="62"/>
      <c r="K84" s="62"/>
      <c r="L84" s="62"/>
      <c r="M84" s="62"/>
      <c r="N84" s="62">
        <f t="shared" si="77"/>
        <v>5.6000000000000001E-2</v>
      </c>
      <c r="O84" s="62"/>
      <c r="P84" s="62"/>
      <c r="Q84" s="62">
        <f t="shared" si="77"/>
        <v>5.6000000000000001E-2</v>
      </c>
      <c r="R84" s="62">
        <f t="shared" si="77"/>
        <v>5.6000000000000001E-2</v>
      </c>
      <c r="S84" s="62"/>
      <c r="T84" s="62"/>
      <c r="U84" s="62">
        <f t="shared" ref="U84:BG88" si="81">$B84</f>
        <v>5.6000000000000001E-2</v>
      </c>
      <c r="V84" s="62">
        <f t="shared" si="81"/>
        <v>5.6000000000000001E-2</v>
      </c>
      <c r="W84" s="62">
        <f t="shared" si="81"/>
        <v>5.6000000000000001E-2</v>
      </c>
      <c r="X84" s="62">
        <f t="shared" si="81"/>
        <v>5.6000000000000001E-2</v>
      </c>
      <c r="Y84" s="62">
        <f t="shared" si="81"/>
        <v>5.6000000000000001E-2</v>
      </c>
      <c r="Z84" s="62"/>
      <c r="AA84" s="62"/>
      <c r="AB84" s="62"/>
      <c r="AC84" s="62">
        <f t="shared" si="81"/>
        <v>5.6000000000000001E-2</v>
      </c>
      <c r="AD84" s="62"/>
      <c r="AE84" s="62">
        <f t="shared" si="81"/>
        <v>5.6000000000000001E-2</v>
      </c>
      <c r="AF84" s="62"/>
      <c r="AG84" s="62">
        <f t="shared" si="81"/>
        <v>5.6000000000000001E-2</v>
      </c>
      <c r="AH84" s="62"/>
      <c r="AI84" s="62"/>
      <c r="AJ84" s="62"/>
      <c r="AK84" s="62">
        <f t="shared" si="81"/>
        <v>5.6000000000000001E-2</v>
      </c>
      <c r="AL84" s="62">
        <f t="shared" si="81"/>
        <v>5.6000000000000001E-2</v>
      </c>
      <c r="AM84" s="62">
        <f t="shared" si="81"/>
        <v>5.6000000000000001E-2</v>
      </c>
      <c r="AN84" s="62">
        <f t="shared" si="81"/>
        <v>5.6000000000000001E-2</v>
      </c>
      <c r="AO84" s="62">
        <f t="shared" si="81"/>
        <v>5.6000000000000001E-2</v>
      </c>
      <c r="AP84" s="62">
        <f t="shared" si="81"/>
        <v>5.6000000000000001E-2</v>
      </c>
      <c r="AQ84" s="62"/>
      <c r="AR84" s="62"/>
      <c r="AS84" s="62">
        <f t="shared" si="81"/>
        <v>5.6000000000000001E-2</v>
      </c>
      <c r="AT84" s="62">
        <f t="shared" si="81"/>
        <v>5.6000000000000001E-2</v>
      </c>
      <c r="AU84" s="62"/>
      <c r="AV84" s="62"/>
      <c r="AW84" s="62">
        <f t="shared" si="81"/>
        <v>5.6000000000000001E-2</v>
      </c>
      <c r="AX84" s="62">
        <f t="shared" si="81"/>
        <v>5.6000000000000001E-2</v>
      </c>
      <c r="AY84" s="62">
        <f t="shared" si="81"/>
        <v>5.6000000000000001E-2</v>
      </c>
      <c r="AZ84" s="62"/>
      <c r="BA84" s="62"/>
      <c r="BB84" s="62">
        <f t="shared" si="81"/>
        <v>5.6000000000000001E-2</v>
      </c>
      <c r="BC84" s="62">
        <f t="shared" si="81"/>
        <v>5.6000000000000001E-2</v>
      </c>
      <c r="BD84" s="62"/>
      <c r="BE84" s="62"/>
      <c r="BF84" s="62"/>
      <c r="BG84" s="62"/>
      <c r="BH84" s="62"/>
      <c r="BI84" s="62"/>
      <c r="BJ84" s="62">
        <f t="shared" ref="BI84:CE87" si="82">$B84</f>
        <v>5.6000000000000001E-2</v>
      </c>
      <c r="BK84" s="62"/>
      <c r="BL84" s="62"/>
      <c r="BM84" s="62"/>
      <c r="BN84" s="62">
        <f t="shared" si="79"/>
        <v>5.6000000000000001E-2</v>
      </c>
      <c r="BO84" s="62"/>
      <c r="BP84" s="62">
        <f t="shared" si="79"/>
        <v>5.6000000000000001E-2</v>
      </c>
      <c r="BQ84" s="62"/>
      <c r="BR84" s="62">
        <f t="shared" si="79"/>
        <v>5.6000000000000001E-2</v>
      </c>
      <c r="BS84" s="62">
        <f t="shared" si="79"/>
        <v>5.6000000000000001E-2</v>
      </c>
      <c r="BT84" s="62">
        <f t="shared" si="79"/>
        <v>5.6000000000000001E-2</v>
      </c>
      <c r="BU84" s="62">
        <f t="shared" si="79"/>
        <v>5.6000000000000001E-2</v>
      </c>
      <c r="BV84" s="62">
        <f t="shared" si="79"/>
        <v>5.6000000000000001E-2</v>
      </c>
      <c r="BW84" s="62">
        <f t="shared" si="79"/>
        <v>5.6000000000000001E-2</v>
      </c>
      <c r="BX84" s="62">
        <f t="shared" si="79"/>
        <v>5.6000000000000001E-2</v>
      </c>
      <c r="BY84" s="62">
        <f t="shared" si="79"/>
        <v>5.6000000000000001E-2</v>
      </c>
      <c r="BZ84" s="62">
        <f t="shared" si="79"/>
        <v>5.6000000000000001E-2</v>
      </c>
      <c r="CA84" s="62">
        <f t="shared" si="79"/>
        <v>5.6000000000000001E-2</v>
      </c>
      <c r="CB84" s="62">
        <f t="shared" si="79"/>
        <v>5.6000000000000001E-2</v>
      </c>
      <c r="CC84" s="62"/>
      <c r="CD84" s="62"/>
      <c r="CE84" s="62"/>
      <c r="CF84" s="62"/>
      <c r="CG84" s="62">
        <f t="shared" ref="CG84:CG89" si="83">$B84</f>
        <v>5.6000000000000001E-2</v>
      </c>
      <c r="CH84" s="62"/>
      <c r="CI84" s="62"/>
      <c r="CJ84" s="62"/>
      <c r="CK84" s="62"/>
      <c r="CL84" s="62"/>
    </row>
    <row r="85" spans="1:90" x14ac:dyDescent="0.3">
      <c r="A85" s="52" t="str">
        <f>HABITATS!A6</f>
        <v>A3.1</v>
      </c>
      <c r="B85" s="82">
        <f>HABITATS!H90</f>
        <v>9.2999999999999999E-2</v>
      </c>
      <c r="C85" s="62"/>
      <c r="D85" s="62"/>
      <c r="E85" s="62">
        <f t="shared" si="76"/>
        <v>9.2999999999999999E-2</v>
      </c>
      <c r="F85" s="62"/>
      <c r="G85" s="62"/>
      <c r="H85" s="62"/>
      <c r="I85" s="62">
        <f t="shared" si="76"/>
        <v>9.2999999999999999E-2</v>
      </c>
      <c r="J85" s="62">
        <f t="shared" si="76"/>
        <v>9.2999999999999999E-2</v>
      </c>
      <c r="K85" s="62"/>
      <c r="L85" s="62"/>
      <c r="M85" s="62"/>
      <c r="N85" s="62"/>
      <c r="O85" s="62"/>
      <c r="P85" s="62"/>
      <c r="Q85" s="62"/>
      <c r="R85" s="62">
        <f t="shared" si="77"/>
        <v>9.2999999999999999E-2</v>
      </c>
      <c r="S85" s="62"/>
      <c r="T85" s="62">
        <f t="shared" si="77"/>
        <v>9.2999999999999999E-2</v>
      </c>
      <c r="U85" s="62">
        <f t="shared" si="81"/>
        <v>9.2999999999999999E-2</v>
      </c>
      <c r="V85" s="62">
        <f t="shared" si="81"/>
        <v>9.2999999999999999E-2</v>
      </c>
      <c r="W85" s="62">
        <f t="shared" si="81"/>
        <v>9.2999999999999999E-2</v>
      </c>
      <c r="X85" s="62"/>
      <c r="Y85" s="62">
        <f t="shared" si="81"/>
        <v>9.2999999999999999E-2</v>
      </c>
      <c r="Z85" s="62"/>
      <c r="AA85" s="62"/>
      <c r="AB85" s="62"/>
      <c r="AC85" s="62">
        <f t="shared" si="81"/>
        <v>9.2999999999999999E-2</v>
      </c>
      <c r="AD85" s="62"/>
      <c r="AE85" s="62"/>
      <c r="AF85" s="62"/>
      <c r="AG85" s="62"/>
      <c r="AH85" s="62"/>
      <c r="AI85" s="62"/>
      <c r="AJ85" s="62"/>
      <c r="AK85" s="62">
        <f t="shared" si="81"/>
        <v>9.2999999999999999E-2</v>
      </c>
      <c r="AL85" s="62"/>
      <c r="AM85" s="62">
        <f t="shared" si="81"/>
        <v>9.2999999999999999E-2</v>
      </c>
      <c r="AN85" s="62"/>
      <c r="AO85" s="62">
        <f t="shared" si="81"/>
        <v>9.2999999999999999E-2</v>
      </c>
      <c r="AP85" s="62"/>
      <c r="AQ85" s="62"/>
      <c r="AR85" s="62"/>
      <c r="AS85" s="62">
        <f t="shared" si="81"/>
        <v>9.2999999999999999E-2</v>
      </c>
      <c r="AT85" s="62"/>
      <c r="AU85" s="62"/>
      <c r="AV85" s="62"/>
      <c r="AW85" s="62"/>
      <c r="AX85" s="62"/>
      <c r="AY85" s="62"/>
      <c r="AZ85" s="62"/>
      <c r="BA85" s="62"/>
      <c r="BB85" s="62"/>
      <c r="BC85" s="62"/>
      <c r="BD85" s="62"/>
      <c r="BE85" s="62"/>
      <c r="BF85" s="62">
        <f t="shared" si="81"/>
        <v>9.2999999999999999E-2</v>
      </c>
      <c r="BG85" s="62"/>
      <c r="BH85" s="62"/>
      <c r="BI85" s="62"/>
      <c r="BJ85" s="62">
        <f t="shared" si="82"/>
        <v>9.2999999999999999E-2</v>
      </c>
      <c r="BK85" s="62">
        <f t="shared" si="82"/>
        <v>9.2999999999999999E-2</v>
      </c>
      <c r="BL85" s="62"/>
      <c r="BM85" s="62">
        <f t="shared" si="79"/>
        <v>9.2999999999999999E-2</v>
      </c>
      <c r="BN85" s="62">
        <f t="shared" si="79"/>
        <v>9.2999999999999999E-2</v>
      </c>
      <c r="BO85" s="62">
        <f t="shared" si="79"/>
        <v>9.2999999999999999E-2</v>
      </c>
      <c r="BP85" s="62"/>
      <c r="BQ85" s="62">
        <f t="shared" si="79"/>
        <v>9.2999999999999999E-2</v>
      </c>
      <c r="BR85" s="62">
        <f t="shared" si="79"/>
        <v>9.2999999999999999E-2</v>
      </c>
      <c r="BS85" s="62">
        <f t="shared" si="79"/>
        <v>9.2999999999999999E-2</v>
      </c>
      <c r="BT85" s="62"/>
      <c r="BU85" s="62">
        <f t="shared" si="79"/>
        <v>9.2999999999999999E-2</v>
      </c>
      <c r="BV85" s="62"/>
      <c r="BW85" s="62">
        <f t="shared" si="79"/>
        <v>9.2999999999999999E-2</v>
      </c>
      <c r="BX85" s="62"/>
      <c r="BY85" s="62"/>
      <c r="BZ85" s="62"/>
      <c r="CA85" s="62"/>
      <c r="CB85" s="62"/>
      <c r="CC85" s="62">
        <f t="shared" ref="CC85:CK89" si="84">$B85</f>
        <v>9.2999999999999999E-2</v>
      </c>
      <c r="CD85" s="62"/>
      <c r="CE85" s="62">
        <f t="shared" si="84"/>
        <v>9.2999999999999999E-2</v>
      </c>
      <c r="CF85" s="62"/>
      <c r="CG85" s="62">
        <f t="shared" si="83"/>
        <v>9.2999999999999999E-2</v>
      </c>
      <c r="CH85" s="62"/>
      <c r="CI85" s="62"/>
      <c r="CJ85" s="62">
        <f t="shared" si="84"/>
        <v>9.2999999999999999E-2</v>
      </c>
      <c r="CK85" s="62">
        <f t="shared" si="84"/>
        <v>9.2999999999999999E-2</v>
      </c>
      <c r="CL85" s="62"/>
    </row>
    <row r="86" spans="1:90" x14ac:dyDescent="0.3">
      <c r="A86" s="52" t="str">
        <f>HABITATS!A7</f>
        <v>B2.2</v>
      </c>
      <c r="B86" s="82">
        <f>HABITATS!H91</f>
        <v>0.19400000000000001</v>
      </c>
      <c r="C86" s="62"/>
      <c r="D86" s="62"/>
      <c r="E86" s="62">
        <f t="shared" si="76"/>
        <v>0.19400000000000001</v>
      </c>
      <c r="F86" s="62"/>
      <c r="G86" s="62">
        <f t="shared" si="76"/>
        <v>0.19400000000000001</v>
      </c>
      <c r="H86" s="62"/>
      <c r="I86" s="62"/>
      <c r="J86" s="62"/>
      <c r="K86" s="62"/>
      <c r="L86" s="62">
        <f t="shared" si="77"/>
        <v>0.19400000000000001</v>
      </c>
      <c r="M86" s="62"/>
      <c r="N86" s="62">
        <f t="shared" si="77"/>
        <v>0.19400000000000001</v>
      </c>
      <c r="O86" s="62">
        <f t="shared" si="77"/>
        <v>0.19400000000000001</v>
      </c>
      <c r="P86" s="62"/>
      <c r="Q86" s="62"/>
      <c r="R86" s="62"/>
      <c r="S86" s="62"/>
      <c r="T86" s="62"/>
      <c r="U86" s="62"/>
      <c r="V86" s="62"/>
      <c r="W86" s="62">
        <f t="shared" si="81"/>
        <v>0.19400000000000001</v>
      </c>
      <c r="X86" s="62">
        <f t="shared" si="81"/>
        <v>0.19400000000000001</v>
      </c>
      <c r="Y86" s="62">
        <f t="shared" si="81"/>
        <v>0.19400000000000001</v>
      </c>
      <c r="Z86" s="62">
        <f t="shared" si="81"/>
        <v>0.19400000000000001</v>
      </c>
      <c r="AA86" s="62"/>
      <c r="AB86" s="62">
        <f t="shared" si="81"/>
        <v>0.19400000000000001</v>
      </c>
      <c r="AC86" s="62"/>
      <c r="AD86" s="62"/>
      <c r="AE86" s="62">
        <f t="shared" si="81"/>
        <v>0.19400000000000001</v>
      </c>
      <c r="AF86" s="62">
        <f t="shared" si="81"/>
        <v>0.19400000000000001</v>
      </c>
      <c r="AG86" s="62">
        <f t="shared" si="81"/>
        <v>0.19400000000000001</v>
      </c>
      <c r="AH86" s="62"/>
      <c r="AI86" s="62">
        <f t="shared" si="81"/>
        <v>0.19400000000000001</v>
      </c>
      <c r="AJ86" s="62"/>
      <c r="AK86" s="62"/>
      <c r="AL86" s="62">
        <f t="shared" si="81"/>
        <v>0.19400000000000001</v>
      </c>
      <c r="AM86" s="62"/>
      <c r="AN86" s="62">
        <f t="shared" si="81"/>
        <v>0.19400000000000001</v>
      </c>
      <c r="AO86" s="62">
        <f t="shared" si="81"/>
        <v>0.19400000000000001</v>
      </c>
      <c r="AP86" s="62">
        <f t="shared" si="81"/>
        <v>0.19400000000000001</v>
      </c>
      <c r="AQ86" s="62"/>
      <c r="AR86" s="62"/>
      <c r="AS86" s="62"/>
      <c r="AT86" s="62">
        <f t="shared" si="81"/>
        <v>0.19400000000000001</v>
      </c>
      <c r="AU86" s="62"/>
      <c r="AV86" s="62">
        <f t="shared" si="81"/>
        <v>0.19400000000000001</v>
      </c>
      <c r="AW86" s="62">
        <f t="shared" si="81"/>
        <v>0.19400000000000001</v>
      </c>
      <c r="AX86" s="62"/>
      <c r="AY86" s="62"/>
      <c r="AZ86" s="62">
        <f t="shared" si="81"/>
        <v>0.19400000000000001</v>
      </c>
      <c r="BA86" s="62">
        <f t="shared" si="81"/>
        <v>0.19400000000000001</v>
      </c>
      <c r="BB86" s="62">
        <f t="shared" si="81"/>
        <v>0.19400000000000001</v>
      </c>
      <c r="BC86" s="62">
        <f t="shared" si="81"/>
        <v>0.19400000000000001</v>
      </c>
      <c r="BD86" s="62">
        <f t="shared" si="81"/>
        <v>0.19400000000000001</v>
      </c>
      <c r="BE86" s="62">
        <f t="shared" si="81"/>
        <v>0.19400000000000001</v>
      </c>
      <c r="BF86" s="62">
        <f t="shared" si="81"/>
        <v>0.19400000000000001</v>
      </c>
      <c r="BG86" s="62">
        <f t="shared" si="81"/>
        <v>0.19400000000000001</v>
      </c>
      <c r="BH86" s="62"/>
      <c r="BI86" s="62"/>
      <c r="BJ86" s="62"/>
      <c r="BK86" s="62">
        <f t="shared" si="82"/>
        <v>0.19400000000000001</v>
      </c>
      <c r="BL86" s="62">
        <f t="shared" si="82"/>
        <v>0.19400000000000001</v>
      </c>
      <c r="BM86" s="62">
        <f t="shared" si="82"/>
        <v>0.19400000000000001</v>
      </c>
      <c r="BN86" s="62"/>
      <c r="BO86" s="62"/>
      <c r="BP86" s="62"/>
      <c r="BQ86" s="62">
        <f t="shared" si="82"/>
        <v>0.19400000000000001</v>
      </c>
      <c r="BR86" s="62"/>
      <c r="BS86" s="62"/>
      <c r="BT86" s="62">
        <f t="shared" si="82"/>
        <v>0.19400000000000001</v>
      </c>
      <c r="BU86" s="62"/>
      <c r="BV86" s="62">
        <f t="shared" si="82"/>
        <v>0.19400000000000001</v>
      </c>
      <c r="BW86" s="62">
        <f t="shared" si="82"/>
        <v>0.19400000000000001</v>
      </c>
      <c r="BX86" s="62">
        <f t="shared" si="82"/>
        <v>0.19400000000000001</v>
      </c>
      <c r="BY86" s="62">
        <f t="shared" si="82"/>
        <v>0.19400000000000001</v>
      </c>
      <c r="BZ86" s="62">
        <f t="shared" si="82"/>
        <v>0.19400000000000001</v>
      </c>
      <c r="CA86" s="62">
        <f t="shared" si="82"/>
        <v>0.19400000000000001</v>
      </c>
      <c r="CB86" s="62"/>
      <c r="CC86" s="62">
        <f t="shared" si="82"/>
        <v>0.19400000000000001</v>
      </c>
      <c r="CD86" s="62">
        <f t="shared" si="82"/>
        <v>0.19400000000000001</v>
      </c>
      <c r="CE86" s="62">
        <f t="shared" si="82"/>
        <v>0.19400000000000001</v>
      </c>
      <c r="CF86" s="62"/>
      <c r="CG86" s="62">
        <f t="shared" si="83"/>
        <v>0.19400000000000001</v>
      </c>
      <c r="CH86" s="62">
        <f t="shared" si="84"/>
        <v>0.19400000000000001</v>
      </c>
      <c r="CI86" s="62"/>
      <c r="CJ86" s="62">
        <f t="shared" si="84"/>
        <v>0.19400000000000001</v>
      </c>
      <c r="CK86" s="62">
        <f t="shared" si="84"/>
        <v>0.19400000000000001</v>
      </c>
      <c r="CL86" s="62"/>
    </row>
    <row r="87" spans="1:90" x14ac:dyDescent="0.3">
      <c r="A87" s="52" t="str">
        <f>HABITATS!A8</f>
        <v>B6</v>
      </c>
      <c r="B87" s="82">
        <f>HABITATS!H92</f>
        <v>3.0760000000000001</v>
      </c>
      <c r="C87" s="62"/>
      <c r="D87" s="62"/>
      <c r="E87" s="62">
        <f t="shared" si="76"/>
        <v>3.0760000000000001</v>
      </c>
      <c r="F87" s="62"/>
      <c r="G87" s="62">
        <f t="shared" si="76"/>
        <v>3.0760000000000001</v>
      </c>
      <c r="H87" s="62"/>
      <c r="I87" s="62"/>
      <c r="J87" s="62"/>
      <c r="K87" s="62"/>
      <c r="L87" s="62">
        <f t="shared" si="77"/>
        <v>3.0760000000000001</v>
      </c>
      <c r="M87" s="62"/>
      <c r="N87" s="62">
        <f t="shared" si="77"/>
        <v>3.0760000000000001</v>
      </c>
      <c r="O87" s="62">
        <f t="shared" si="77"/>
        <v>3.0760000000000001</v>
      </c>
      <c r="P87" s="62"/>
      <c r="Q87" s="62"/>
      <c r="R87" s="62"/>
      <c r="S87" s="62"/>
      <c r="T87" s="62"/>
      <c r="U87" s="62"/>
      <c r="V87" s="62"/>
      <c r="W87" s="62">
        <f t="shared" si="81"/>
        <v>3.0760000000000001</v>
      </c>
      <c r="X87" s="62"/>
      <c r="Y87" s="62">
        <f t="shared" si="81"/>
        <v>3.0760000000000001</v>
      </c>
      <c r="Z87" s="62">
        <f t="shared" si="81"/>
        <v>3.0760000000000001</v>
      </c>
      <c r="AA87" s="62"/>
      <c r="AB87" s="62">
        <f t="shared" si="81"/>
        <v>3.0760000000000001</v>
      </c>
      <c r="AC87" s="62"/>
      <c r="AD87" s="62"/>
      <c r="AE87" s="62">
        <f t="shared" si="81"/>
        <v>3.0760000000000001</v>
      </c>
      <c r="AF87" s="62">
        <f t="shared" si="81"/>
        <v>3.0760000000000001</v>
      </c>
      <c r="AG87" s="62"/>
      <c r="AH87" s="62"/>
      <c r="AI87" s="62">
        <f t="shared" si="81"/>
        <v>3.0760000000000001</v>
      </c>
      <c r="AJ87" s="62"/>
      <c r="AK87" s="62"/>
      <c r="AL87" s="62">
        <f t="shared" si="81"/>
        <v>3.0760000000000001</v>
      </c>
      <c r="AM87" s="62"/>
      <c r="AN87" s="62">
        <f t="shared" si="81"/>
        <v>3.0760000000000001</v>
      </c>
      <c r="AO87" s="62">
        <f t="shared" si="81"/>
        <v>3.0760000000000001</v>
      </c>
      <c r="AP87" s="62">
        <f t="shared" si="81"/>
        <v>3.0760000000000001</v>
      </c>
      <c r="AQ87" s="62"/>
      <c r="AR87" s="62"/>
      <c r="AS87" s="62"/>
      <c r="AT87" s="62">
        <f t="shared" si="81"/>
        <v>3.0760000000000001</v>
      </c>
      <c r="AU87" s="62"/>
      <c r="AV87" s="62"/>
      <c r="AW87" s="62">
        <f t="shared" si="81"/>
        <v>3.0760000000000001</v>
      </c>
      <c r="AX87" s="62"/>
      <c r="AY87" s="62"/>
      <c r="AZ87" s="62">
        <f t="shared" si="81"/>
        <v>3.0760000000000001</v>
      </c>
      <c r="BA87" s="62">
        <f t="shared" si="81"/>
        <v>3.0760000000000001</v>
      </c>
      <c r="BB87" s="62">
        <f t="shared" si="81"/>
        <v>3.0760000000000001</v>
      </c>
      <c r="BC87" s="62">
        <f t="shared" si="81"/>
        <v>3.0760000000000001</v>
      </c>
      <c r="BD87" s="62">
        <f t="shared" si="81"/>
        <v>3.0760000000000001</v>
      </c>
      <c r="BE87" s="62">
        <f t="shared" si="81"/>
        <v>3.0760000000000001</v>
      </c>
      <c r="BF87" s="62">
        <f t="shared" si="81"/>
        <v>3.0760000000000001</v>
      </c>
      <c r="BG87" s="62">
        <f t="shared" si="81"/>
        <v>3.0760000000000001</v>
      </c>
      <c r="BH87" s="62"/>
      <c r="BI87" s="62">
        <f t="shared" si="82"/>
        <v>3.0760000000000001</v>
      </c>
      <c r="BJ87" s="62"/>
      <c r="BK87" s="62">
        <f t="shared" si="82"/>
        <v>3.0760000000000001</v>
      </c>
      <c r="BL87" s="62">
        <f t="shared" si="82"/>
        <v>3.0760000000000001</v>
      </c>
      <c r="BM87" s="62">
        <f t="shared" si="82"/>
        <v>3.0760000000000001</v>
      </c>
      <c r="BN87" s="62"/>
      <c r="BO87" s="62"/>
      <c r="BP87" s="62"/>
      <c r="BQ87" s="62">
        <f t="shared" si="82"/>
        <v>3.0760000000000001</v>
      </c>
      <c r="BR87" s="62"/>
      <c r="BS87" s="62"/>
      <c r="BT87" s="62">
        <f t="shared" si="82"/>
        <v>3.0760000000000001</v>
      </c>
      <c r="BU87" s="62"/>
      <c r="BV87" s="62">
        <f t="shared" si="82"/>
        <v>3.0760000000000001</v>
      </c>
      <c r="BW87" s="62">
        <f t="shared" si="82"/>
        <v>3.0760000000000001</v>
      </c>
      <c r="BX87" s="62">
        <f t="shared" si="82"/>
        <v>3.0760000000000001</v>
      </c>
      <c r="BY87" s="62">
        <f t="shared" si="82"/>
        <v>3.0760000000000001</v>
      </c>
      <c r="BZ87" s="62">
        <f t="shared" si="82"/>
        <v>3.0760000000000001</v>
      </c>
      <c r="CA87" s="62"/>
      <c r="CB87" s="62"/>
      <c r="CC87" s="62">
        <f t="shared" si="82"/>
        <v>3.0760000000000001</v>
      </c>
      <c r="CD87" s="62">
        <f t="shared" si="82"/>
        <v>3.0760000000000001</v>
      </c>
      <c r="CE87" s="62">
        <f t="shared" si="82"/>
        <v>3.0760000000000001</v>
      </c>
      <c r="CF87" s="62"/>
      <c r="CG87" s="62">
        <f t="shared" si="83"/>
        <v>3.0760000000000001</v>
      </c>
      <c r="CH87" s="62">
        <f t="shared" si="84"/>
        <v>3.0760000000000001</v>
      </c>
      <c r="CI87" s="62"/>
      <c r="CJ87" s="62">
        <f t="shared" si="84"/>
        <v>3.0760000000000001</v>
      </c>
      <c r="CK87" s="62">
        <f t="shared" si="84"/>
        <v>3.0760000000000001</v>
      </c>
      <c r="CL87" s="62"/>
    </row>
    <row r="88" spans="1:90" x14ac:dyDescent="0.3">
      <c r="A88" s="52" t="str">
        <f>HABITATS!A9</f>
        <v>C3.1</v>
      </c>
      <c r="B88" s="82">
        <f>HABITATS!H93</f>
        <v>1.6230000000000002</v>
      </c>
      <c r="C88" s="62"/>
      <c r="D88" s="62"/>
      <c r="E88" s="62">
        <f t="shared" si="76"/>
        <v>1.6230000000000002</v>
      </c>
      <c r="F88" s="62"/>
      <c r="G88" s="62"/>
      <c r="H88" s="62"/>
      <c r="I88" s="62"/>
      <c r="J88" s="62"/>
      <c r="K88" s="62"/>
      <c r="L88" s="62"/>
      <c r="M88" s="62"/>
      <c r="N88" s="62">
        <f t="shared" si="77"/>
        <v>1.6230000000000002</v>
      </c>
      <c r="O88" s="62">
        <f t="shared" si="77"/>
        <v>1.6230000000000002</v>
      </c>
      <c r="P88" s="62"/>
      <c r="Q88" s="62"/>
      <c r="R88" s="62"/>
      <c r="S88" s="62"/>
      <c r="T88" s="62"/>
      <c r="U88" s="62"/>
      <c r="V88" s="62"/>
      <c r="W88" s="62"/>
      <c r="X88" s="62"/>
      <c r="Y88" s="62"/>
      <c r="Z88" s="62"/>
      <c r="AA88" s="62"/>
      <c r="AB88" s="62"/>
      <c r="AC88" s="62"/>
      <c r="AD88" s="62"/>
      <c r="AE88" s="62"/>
      <c r="AF88" s="62">
        <f t="shared" si="81"/>
        <v>1.6230000000000002</v>
      </c>
      <c r="AG88" s="62"/>
      <c r="AH88" s="62"/>
      <c r="AI88" s="62"/>
      <c r="AJ88" s="62"/>
      <c r="AK88" s="62"/>
      <c r="AL88" s="62"/>
      <c r="AM88" s="62"/>
      <c r="AN88" s="62"/>
      <c r="AO88" s="62"/>
      <c r="AP88" s="62"/>
      <c r="AQ88" s="62"/>
      <c r="AR88" s="62"/>
      <c r="AS88" s="62"/>
      <c r="AT88" s="62"/>
      <c r="AU88" s="62"/>
      <c r="AV88" s="62"/>
      <c r="AW88" s="62"/>
      <c r="AX88" s="62"/>
      <c r="AY88" s="62"/>
      <c r="AZ88" s="62"/>
      <c r="BA88" s="62">
        <f t="shared" si="81"/>
        <v>1.6230000000000002</v>
      </c>
      <c r="BB88" s="62">
        <f t="shared" si="81"/>
        <v>1.6230000000000002</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HABITATS!H94</f>
        <v>2.9369999999999998</v>
      </c>
      <c r="C89" s="62"/>
      <c r="D89" s="62"/>
      <c r="E89" s="62">
        <f t="shared" si="76"/>
        <v>2.9369999999999998</v>
      </c>
      <c r="F89" s="62">
        <f t="shared" si="76"/>
        <v>2.9369999999999998</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85">$B89</f>
        <v>2.9369999999999998</v>
      </c>
      <c r="BA89" s="62"/>
      <c r="BB89" s="62"/>
      <c r="BC89" s="62">
        <f t="shared" si="85"/>
        <v>2.9369999999999998</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83"/>
        <v>2.9369999999999998</v>
      </c>
      <c r="CH89" s="62"/>
      <c r="CI89" s="62">
        <f t="shared" si="84"/>
        <v>2.9369999999999998</v>
      </c>
      <c r="CJ89" s="62">
        <f t="shared" si="84"/>
        <v>2.9369999999999998</v>
      </c>
      <c r="CK89" s="62">
        <f t="shared" si="84"/>
        <v>2.9369999999999998</v>
      </c>
      <c r="CL89" s="62"/>
    </row>
    <row r="90" spans="1:90" x14ac:dyDescent="0.3">
      <c r="A90" s="52" t="str">
        <f>HABITATS!A11</f>
        <v>I2.1</v>
      </c>
      <c r="B90" s="82">
        <f>HABITATS!H95</f>
        <v>40.051000000000002</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85"/>
        <v>40.051000000000002</v>
      </c>
      <c r="BD90" s="62"/>
      <c r="BE90" s="62"/>
      <c r="BF90" s="62"/>
      <c r="BG90" s="62"/>
      <c r="BH90" s="62">
        <f t="shared" si="85"/>
        <v>40.051000000000002</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HABITATS!H96</f>
        <v>44.274999999999999</v>
      </c>
      <c r="C91" s="62"/>
      <c r="D91" s="62"/>
      <c r="E91" s="62">
        <f t="shared" ref="E91:BK95" si="86">$B91</f>
        <v>44.274999999999999</v>
      </c>
      <c r="F91" s="62"/>
      <c r="G91" s="62"/>
      <c r="H91" s="62"/>
      <c r="I91" s="62"/>
      <c r="J91" s="62"/>
      <c r="K91" s="62"/>
      <c r="L91" s="62">
        <f t="shared" ref="L91:BG91" si="87">$B91</f>
        <v>44.274999999999999</v>
      </c>
      <c r="M91" s="62"/>
      <c r="N91" s="62">
        <f t="shared" si="87"/>
        <v>44.274999999999999</v>
      </c>
      <c r="O91" s="62">
        <f t="shared" si="87"/>
        <v>44.274999999999999</v>
      </c>
      <c r="P91" s="62"/>
      <c r="Q91" s="62"/>
      <c r="R91" s="62"/>
      <c r="S91" s="62"/>
      <c r="T91" s="62"/>
      <c r="U91" s="62">
        <f t="shared" si="87"/>
        <v>44.274999999999999</v>
      </c>
      <c r="V91" s="62"/>
      <c r="W91" s="62">
        <f t="shared" si="87"/>
        <v>44.274999999999999</v>
      </c>
      <c r="X91" s="62">
        <f t="shared" si="87"/>
        <v>44.274999999999999</v>
      </c>
      <c r="Y91" s="62">
        <f t="shared" si="87"/>
        <v>44.274999999999999</v>
      </c>
      <c r="Z91" s="62">
        <f t="shared" si="87"/>
        <v>44.274999999999999</v>
      </c>
      <c r="AA91" s="62"/>
      <c r="AB91" s="62">
        <f>($B91)/100*3</f>
        <v>1.3282499999999999</v>
      </c>
      <c r="AC91" s="62">
        <f t="shared" si="87"/>
        <v>44.274999999999999</v>
      </c>
      <c r="AD91" s="62"/>
      <c r="AE91" s="62">
        <f t="shared" si="87"/>
        <v>44.274999999999999</v>
      </c>
      <c r="AF91" s="62">
        <f t="shared" si="87"/>
        <v>44.274999999999999</v>
      </c>
      <c r="AG91" s="62"/>
      <c r="AH91" s="62">
        <f>($B91)/100*3</f>
        <v>1.3282499999999999</v>
      </c>
      <c r="AI91" s="62">
        <f t="shared" si="87"/>
        <v>44.274999999999999</v>
      </c>
      <c r="AJ91" s="62"/>
      <c r="AK91" s="62"/>
      <c r="AL91" s="62"/>
      <c r="AM91" s="62"/>
      <c r="AN91" s="62"/>
      <c r="AO91" s="62">
        <f t="shared" si="87"/>
        <v>44.274999999999999</v>
      </c>
      <c r="AP91" s="62">
        <f t="shared" si="87"/>
        <v>44.274999999999999</v>
      </c>
      <c r="AQ91" s="62"/>
      <c r="AR91" s="62">
        <f t="shared" si="87"/>
        <v>44.274999999999999</v>
      </c>
      <c r="AS91" s="62"/>
      <c r="AT91" s="62">
        <f t="shared" si="87"/>
        <v>44.274999999999999</v>
      </c>
      <c r="AU91" s="62"/>
      <c r="AV91" s="62">
        <f t="shared" si="87"/>
        <v>44.274999999999999</v>
      </c>
      <c r="AW91" s="62">
        <f t="shared" si="87"/>
        <v>44.274999999999999</v>
      </c>
      <c r="AX91" s="62"/>
      <c r="AY91" s="62"/>
      <c r="AZ91" s="62">
        <f t="shared" si="87"/>
        <v>44.274999999999999</v>
      </c>
      <c r="BA91" s="62">
        <f t="shared" si="87"/>
        <v>44.274999999999999</v>
      </c>
      <c r="BB91" s="62">
        <f t="shared" si="87"/>
        <v>44.274999999999999</v>
      </c>
      <c r="BC91" s="62"/>
      <c r="BD91" s="62">
        <f t="shared" si="87"/>
        <v>44.274999999999999</v>
      </c>
      <c r="BE91" s="62">
        <f t="shared" si="87"/>
        <v>44.274999999999999</v>
      </c>
      <c r="BF91" s="62">
        <f t="shared" si="87"/>
        <v>44.274999999999999</v>
      </c>
      <c r="BG91" s="62">
        <f t="shared" si="87"/>
        <v>44.274999999999999</v>
      </c>
      <c r="BH91" s="62"/>
      <c r="BI91" s="62"/>
      <c r="BJ91" s="62"/>
      <c r="BK91" s="62"/>
      <c r="BL91" s="62">
        <f t="shared" ref="BL91:CL97" si="88">$B91</f>
        <v>44.274999999999999</v>
      </c>
      <c r="BM91" s="62">
        <f t="shared" si="88"/>
        <v>44.274999999999999</v>
      </c>
      <c r="BN91" s="62"/>
      <c r="BO91" s="62"/>
      <c r="BP91" s="62">
        <f t="shared" si="88"/>
        <v>44.274999999999999</v>
      </c>
      <c r="BQ91" s="62">
        <f t="shared" si="88"/>
        <v>44.274999999999999</v>
      </c>
      <c r="BR91" s="62"/>
      <c r="BS91" s="62"/>
      <c r="BT91" s="62">
        <f t="shared" si="88"/>
        <v>44.274999999999999</v>
      </c>
      <c r="BU91" s="62"/>
      <c r="BV91" s="62">
        <f t="shared" si="88"/>
        <v>44.274999999999999</v>
      </c>
      <c r="BW91" s="62">
        <f t="shared" si="88"/>
        <v>44.274999999999999</v>
      </c>
      <c r="BX91" s="62">
        <f t="shared" si="88"/>
        <v>44.274999999999999</v>
      </c>
      <c r="BY91" s="62">
        <f t="shared" si="88"/>
        <v>44.274999999999999</v>
      </c>
      <c r="BZ91" s="62"/>
      <c r="CA91" s="62"/>
      <c r="CB91" s="62"/>
      <c r="CC91" s="62"/>
      <c r="CD91" s="62"/>
      <c r="CE91" s="62"/>
      <c r="CF91" s="62"/>
      <c r="CG91" s="62">
        <f t="shared" ref="CG91" si="89">$B91</f>
        <v>44.274999999999999</v>
      </c>
      <c r="CH91" s="62"/>
      <c r="CI91" s="62"/>
      <c r="CJ91" s="62">
        <f t="shared" si="88"/>
        <v>44.274999999999999</v>
      </c>
      <c r="CK91" s="62">
        <f t="shared" si="88"/>
        <v>44.274999999999999</v>
      </c>
      <c r="CL91" s="62"/>
    </row>
    <row r="92" spans="1:90" x14ac:dyDescent="0.3">
      <c r="A92" s="52" t="str">
        <f>HABITATS!A13</f>
        <v>J1.3</v>
      </c>
      <c r="B92" s="82">
        <f>HABITATS!H97</f>
        <v>4.4000000000000004</v>
      </c>
      <c r="C92" s="62"/>
      <c r="D92" s="62"/>
      <c r="E92" s="62">
        <f t="shared" si="86"/>
        <v>4.4000000000000004</v>
      </c>
      <c r="F92" s="62"/>
      <c r="G92" s="62"/>
      <c r="H92" s="62"/>
      <c r="I92" s="62"/>
      <c r="J92" s="62"/>
      <c r="K92" s="62">
        <f t="shared" ref="K92:BH95" si="90">$B92</f>
        <v>4.4000000000000004</v>
      </c>
      <c r="L92" s="62">
        <f t="shared" si="90"/>
        <v>4.4000000000000004</v>
      </c>
      <c r="M92" s="62">
        <f t="shared" si="90"/>
        <v>4.4000000000000004</v>
      </c>
      <c r="N92" s="62">
        <f t="shared" si="90"/>
        <v>4.4000000000000004</v>
      </c>
      <c r="O92" s="62">
        <f t="shared" si="90"/>
        <v>4.4000000000000004</v>
      </c>
      <c r="P92" s="62"/>
      <c r="Q92" s="62"/>
      <c r="R92" s="62">
        <f t="shared" si="90"/>
        <v>4.4000000000000004</v>
      </c>
      <c r="S92" s="62">
        <f t="shared" si="90"/>
        <v>4.4000000000000004</v>
      </c>
      <c r="T92" s="62">
        <f t="shared" si="90"/>
        <v>4.4000000000000004</v>
      </c>
      <c r="U92" s="62">
        <f t="shared" si="90"/>
        <v>4.4000000000000004</v>
      </c>
      <c r="V92" s="62">
        <f t="shared" si="90"/>
        <v>4.4000000000000004</v>
      </c>
      <c r="W92" s="62">
        <f t="shared" si="90"/>
        <v>4.4000000000000004</v>
      </c>
      <c r="X92" s="62">
        <f t="shared" si="90"/>
        <v>4.4000000000000004</v>
      </c>
      <c r="Y92" s="62">
        <f t="shared" si="90"/>
        <v>4.4000000000000004</v>
      </c>
      <c r="Z92" s="62">
        <f t="shared" si="90"/>
        <v>4.4000000000000004</v>
      </c>
      <c r="AA92" s="62"/>
      <c r="AB92" s="62">
        <f t="shared" si="90"/>
        <v>4.4000000000000004</v>
      </c>
      <c r="AC92" s="62">
        <f t="shared" si="90"/>
        <v>4.4000000000000004</v>
      </c>
      <c r="AD92" s="62"/>
      <c r="AE92" s="62">
        <f t="shared" si="90"/>
        <v>4.4000000000000004</v>
      </c>
      <c r="AF92" s="62">
        <f t="shared" si="90"/>
        <v>4.4000000000000004</v>
      </c>
      <c r="AG92" s="62"/>
      <c r="AH92" s="62">
        <f t="shared" si="90"/>
        <v>4.4000000000000004</v>
      </c>
      <c r="AI92" s="62">
        <f t="shared" si="90"/>
        <v>4.4000000000000004</v>
      </c>
      <c r="AJ92" s="62"/>
      <c r="AK92" s="62">
        <f t="shared" si="90"/>
        <v>4.4000000000000004</v>
      </c>
      <c r="AL92" s="62">
        <f t="shared" si="90"/>
        <v>4.4000000000000004</v>
      </c>
      <c r="AM92" s="62">
        <f t="shared" si="90"/>
        <v>4.4000000000000004</v>
      </c>
      <c r="AN92" s="62"/>
      <c r="AO92" s="62">
        <f t="shared" si="90"/>
        <v>4.4000000000000004</v>
      </c>
      <c r="AP92" s="62">
        <f t="shared" si="90"/>
        <v>4.4000000000000004</v>
      </c>
      <c r="AQ92" s="62">
        <f t="shared" si="90"/>
        <v>4.4000000000000004</v>
      </c>
      <c r="AR92" s="62">
        <f t="shared" si="90"/>
        <v>4.4000000000000004</v>
      </c>
      <c r="AS92" s="62">
        <f t="shared" si="90"/>
        <v>4.4000000000000004</v>
      </c>
      <c r="AT92" s="62">
        <f t="shared" si="90"/>
        <v>4.4000000000000004</v>
      </c>
      <c r="AU92" s="62">
        <f t="shared" si="90"/>
        <v>4.4000000000000004</v>
      </c>
      <c r="AV92" s="62">
        <f t="shared" si="90"/>
        <v>4.4000000000000004</v>
      </c>
      <c r="AW92" s="62">
        <f t="shared" si="90"/>
        <v>4.4000000000000004</v>
      </c>
      <c r="AX92" s="62">
        <f t="shared" si="90"/>
        <v>4.4000000000000004</v>
      </c>
      <c r="AY92" s="62">
        <f t="shared" si="90"/>
        <v>4.4000000000000004</v>
      </c>
      <c r="AZ92" s="62">
        <f t="shared" si="90"/>
        <v>4.4000000000000004</v>
      </c>
      <c r="BA92" s="62">
        <f t="shared" si="90"/>
        <v>4.4000000000000004</v>
      </c>
      <c r="BB92" s="62">
        <f t="shared" si="90"/>
        <v>4.4000000000000004</v>
      </c>
      <c r="BC92" s="62">
        <f t="shared" si="90"/>
        <v>4.4000000000000004</v>
      </c>
      <c r="BD92" s="62"/>
      <c r="BE92" s="62"/>
      <c r="BF92" s="62"/>
      <c r="BG92" s="62"/>
      <c r="BH92" s="62">
        <f t="shared" si="90"/>
        <v>4.4000000000000004</v>
      </c>
      <c r="BI92" s="62"/>
      <c r="BJ92" s="62"/>
      <c r="BK92" s="62"/>
      <c r="BL92" s="62"/>
      <c r="BM92" s="62"/>
      <c r="BN92" s="62"/>
      <c r="BO92" s="62"/>
      <c r="BP92" s="62"/>
      <c r="BQ92" s="62"/>
      <c r="BR92" s="62"/>
      <c r="BS92" s="62"/>
      <c r="BT92" s="62"/>
      <c r="BU92" s="62"/>
      <c r="BV92" s="62"/>
      <c r="BW92" s="62">
        <f t="shared" si="88"/>
        <v>4.4000000000000004</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HABITATS!H98</f>
        <v>0.17099999999999999</v>
      </c>
      <c r="C93" s="62">
        <f t="shared" ref="C93:C95" si="91">$B93</f>
        <v>0.17099999999999999</v>
      </c>
      <c r="D93" s="62"/>
      <c r="E93" s="62">
        <f t="shared" si="86"/>
        <v>0.17099999999999999</v>
      </c>
      <c r="F93" s="62"/>
      <c r="G93" s="62"/>
      <c r="H93" s="62">
        <f t="shared" si="86"/>
        <v>0.17099999999999999</v>
      </c>
      <c r="I93" s="62">
        <f t="shared" si="86"/>
        <v>0.17099999999999999</v>
      </c>
      <c r="J93" s="62">
        <f t="shared" si="86"/>
        <v>0.17099999999999999</v>
      </c>
      <c r="K93" s="62"/>
      <c r="L93" s="62">
        <f t="shared" si="90"/>
        <v>0.17099999999999999</v>
      </c>
      <c r="M93" s="62"/>
      <c r="N93" s="62"/>
      <c r="O93" s="62">
        <f t="shared" si="90"/>
        <v>0.17099999999999999</v>
      </c>
      <c r="P93" s="62"/>
      <c r="Q93" s="62"/>
      <c r="R93" s="62">
        <f t="shared" si="90"/>
        <v>0.17099999999999999</v>
      </c>
      <c r="S93" s="62">
        <f t="shared" si="90"/>
        <v>0.17099999999999999</v>
      </c>
      <c r="T93" s="62">
        <f t="shared" si="90"/>
        <v>0.17099999999999999</v>
      </c>
      <c r="U93" s="62">
        <f t="shared" si="90"/>
        <v>0.17099999999999999</v>
      </c>
      <c r="V93" s="62">
        <f t="shared" si="90"/>
        <v>0.17099999999999999</v>
      </c>
      <c r="W93" s="62"/>
      <c r="X93" s="62">
        <f t="shared" si="90"/>
        <v>0.17099999999999999</v>
      </c>
      <c r="Y93" s="62">
        <f t="shared" si="90"/>
        <v>0.17099999999999999</v>
      </c>
      <c r="Z93" s="62"/>
      <c r="AA93" s="62"/>
      <c r="AB93" s="62"/>
      <c r="AC93" s="62">
        <f t="shared" si="90"/>
        <v>0.17099999999999999</v>
      </c>
      <c r="AD93" s="62"/>
      <c r="AE93" s="62">
        <f t="shared" si="90"/>
        <v>0.17099999999999999</v>
      </c>
      <c r="AF93" s="62">
        <f t="shared" si="90"/>
        <v>0.17099999999999999</v>
      </c>
      <c r="AG93" s="62"/>
      <c r="AH93" s="62"/>
      <c r="AI93" s="62"/>
      <c r="AJ93" s="62"/>
      <c r="AK93" s="62"/>
      <c r="AL93" s="62"/>
      <c r="AM93" s="62">
        <f t="shared" si="90"/>
        <v>0.17099999999999999</v>
      </c>
      <c r="AN93" s="62"/>
      <c r="AO93" s="62">
        <f t="shared" si="90"/>
        <v>0.17099999999999999</v>
      </c>
      <c r="AP93" s="62">
        <f t="shared" si="90"/>
        <v>0.17099999999999999</v>
      </c>
      <c r="AQ93" s="62">
        <f t="shared" si="90"/>
        <v>0.17099999999999999</v>
      </c>
      <c r="AR93" s="62"/>
      <c r="AS93" s="62">
        <f t="shared" si="90"/>
        <v>0.17099999999999999</v>
      </c>
      <c r="AT93" s="62">
        <f t="shared" si="90"/>
        <v>0.17099999999999999</v>
      </c>
      <c r="AU93" s="62"/>
      <c r="AV93" s="62">
        <f t="shared" si="90"/>
        <v>0.17099999999999999</v>
      </c>
      <c r="AW93" s="62"/>
      <c r="AX93" s="62"/>
      <c r="AY93" s="62"/>
      <c r="AZ93" s="62">
        <f t="shared" si="90"/>
        <v>0.17099999999999999</v>
      </c>
      <c r="BA93" s="62"/>
      <c r="BB93" s="62"/>
      <c r="BC93" s="62">
        <f t="shared" si="90"/>
        <v>0.17099999999999999</v>
      </c>
      <c r="BD93" s="62">
        <f t="shared" si="90"/>
        <v>0.17099999999999999</v>
      </c>
      <c r="BE93" s="62"/>
      <c r="BF93" s="62"/>
      <c r="BG93" s="62"/>
      <c r="BH93" s="62"/>
      <c r="BI93" s="62"/>
      <c r="BJ93" s="62"/>
      <c r="BK93" s="62"/>
      <c r="BL93" s="62"/>
      <c r="BM93" s="62"/>
      <c r="BN93" s="62">
        <f t="shared" si="88"/>
        <v>0.17099999999999999</v>
      </c>
      <c r="BO93" s="62"/>
      <c r="BP93" s="62">
        <f t="shared" si="88"/>
        <v>0.17099999999999999</v>
      </c>
      <c r="BQ93" s="62">
        <f t="shared" si="88"/>
        <v>0.17099999999999999</v>
      </c>
      <c r="BR93" s="62">
        <f t="shared" si="88"/>
        <v>0.17099999999999999</v>
      </c>
      <c r="BS93" s="62">
        <f t="shared" si="88"/>
        <v>0.17099999999999999</v>
      </c>
      <c r="BT93" s="62">
        <f t="shared" si="88"/>
        <v>0.17099999999999999</v>
      </c>
      <c r="BU93" s="62"/>
      <c r="BV93" s="62"/>
      <c r="BW93" s="62">
        <f t="shared" si="88"/>
        <v>0.17099999999999999</v>
      </c>
      <c r="BX93" s="62">
        <f t="shared" si="88"/>
        <v>0.17099999999999999</v>
      </c>
      <c r="BY93" s="62">
        <f t="shared" si="88"/>
        <v>0.17099999999999999</v>
      </c>
      <c r="BZ93" s="62">
        <f t="shared" si="88"/>
        <v>0.17099999999999999</v>
      </c>
      <c r="CA93" s="62">
        <f t="shared" si="88"/>
        <v>0.17099999999999999</v>
      </c>
      <c r="CB93" s="62">
        <f t="shared" si="88"/>
        <v>0.17099999999999999</v>
      </c>
      <c r="CC93" s="62">
        <f t="shared" si="88"/>
        <v>0.17099999999999999</v>
      </c>
      <c r="CD93" s="62"/>
      <c r="CE93" s="62"/>
      <c r="CF93" s="62"/>
      <c r="CG93" s="62"/>
      <c r="CH93" s="62"/>
      <c r="CI93" s="62"/>
      <c r="CJ93" s="62">
        <f t="shared" si="88"/>
        <v>0.17099999999999999</v>
      </c>
      <c r="CK93" s="62">
        <f t="shared" si="88"/>
        <v>0.17099999999999999</v>
      </c>
      <c r="CL93" s="62">
        <f t="shared" si="88"/>
        <v>0.17099999999999999</v>
      </c>
    </row>
    <row r="94" spans="1:90" ht="13.2" customHeight="1" x14ac:dyDescent="0.3">
      <c r="A94" s="52" t="str">
        <f>HABITATS!A15</f>
        <v>J2.2</v>
      </c>
      <c r="B94" s="82">
        <f>HABITATS!H99</f>
        <v>0.13100000000000001</v>
      </c>
      <c r="C94" s="62">
        <f t="shared" si="91"/>
        <v>0.13100000000000001</v>
      </c>
      <c r="D94" s="62">
        <v>2.9000000000000005E-2</v>
      </c>
      <c r="E94" s="62">
        <f t="shared" si="86"/>
        <v>0.13100000000000001</v>
      </c>
      <c r="F94" s="62"/>
      <c r="G94" s="62"/>
      <c r="H94" s="62">
        <f t="shared" si="86"/>
        <v>0.13100000000000001</v>
      </c>
      <c r="I94" s="62">
        <f t="shared" si="86"/>
        <v>0.13100000000000001</v>
      </c>
      <c r="J94" s="62">
        <f t="shared" si="86"/>
        <v>0.13100000000000001</v>
      </c>
      <c r="K94" s="62"/>
      <c r="L94" s="62">
        <f t="shared" si="90"/>
        <v>0.13100000000000001</v>
      </c>
      <c r="M94" s="62"/>
      <c r="N94" s="62"/>
      <c r="O94" s="62">
        <f t="shared" si="90"/>
        <v>0.13100000000000001</v>
      </c>
      <c r="P94" s="62"/>
      <c r="Q94" s="62"/>
      <c r="R94" s="62">
        <f t="shared" si="90"/>
        <v>0.13100000000000001</v>
      </c>
      <c r="S94" s="62">
        <f t="shared" si="90"/>
        <v>0.13100000000000001</v>
      </c>
      <c r="T94" s="62">
        <f t="shared" si="90"/>
        <v>0.13100000000000001</v>
      </c>
      <c r="U94" s="62">
        <f t="shared" si="90"/>
        <v>0.13100000000000001</v>
      </c>
      <c r="V94" s="62">
        <f t="shared" si="90"/>
        <v>0.13100000000000001</v>
      </c>
      <c r="W94" s="62"/>
      <c r="X94" s="62">
        <f t="shared" si="90"/>
        <v>0.13100000000000001</v>
      </c>
      <c r="Y94" s="62">
        <f t="shared" si="90"/>
        <v>0.13100000000000001</v>
      </c>
      <c r="Z94" s="62"/>
      <c r="AA94" s="62"/>
      <c r="AB94" s="62"/>
      <c r="AC94" s="62">
        <f t="shared" si="90"/>
        <v>0.13100000000000001</v>
      </c>
      <c r="AD94" s="62"/>
      <c r="AE94" s="62">
        <f t="shared" si="90"/>
        <v>0.13100000000000001</v>
      </c>
      <c r="AF94" s="62">
        <f t="shared" si="90"/>
        <v>0.13100000000000001</v>
      </c>
      <c r="AG94" s="62"/>
      <c r="AH94" s="62"/>
      <c r="AI94" s="62"/>
      <c r="AJ94" s="62"/>
      <c r="AK94" s="62"/>
      <c r="AL94" s="62"/>
      <c r="AM94" s="62">
        <f t="shared" si="90"/>
        <v>0.13100000000000001</v>
      </c>
      <c r="AN94" s="62"/>
      <c r="AO94" s="62">
        <f t="shared" si="90"/>
        <v>0.13100000000000001</v>
      </c>
      <c r="AP94" s="62">
        <f t="shared" si="90"/>
        <v>0.13100000000000001</v>
      </c>
      <c r="AQ94" s="62">
        <f t="shared" si="90"/>
        <v>0.13100000000000001</v>
      </c>
      <c r="AR94" s="62"/>
      <c r="AS94" s="62">
        <f t="shared" si="90"/>
        <v>0.13100000000000001</v>
      </c>
      <c r="AT94" s="62">
        <f t="shared" si="90"/>
        <v>0.13100000000000001</v>
      </c>
      <c r="AU94" s="62"/>
      <c r="AV94" s="62">
        <f t="shared" si="90"/>
        <v>0.13100000000000001</v>
      </c>
      <c r="AW94" s="62"/>
      <c r="AX94" s="62"/>
      <c r="AY94" s="62"/>
      <c r="AZ94" s="62">
        <f t="shared" si="90"/>
        <v>0.13100000000000001</v>
      </c>
      <c r="BA94" s="62"/>
      <c r="BB94" s="62"/>
      <c r="BC94" s="62">
        <f t="shared" si="90"/>
        <v>0.13100000000000001</v>
      </c>
      <c r="BD94" s="62">
        <f t="shared" si="90"/>
        <v>0.13100000000000001</v>
      </c>
      <c r="BE94" s="62"/>
      <c r="BF94" s="62"/>
      <c r="BG94" s="62"/>
      <c r="BH94" s="62"/>
      <c r="BI94" s="62"/>
      <c r="BJ94" s="62"/>
      <c r="BK94" s="62"/>
      <c r="BL94" s="62"/>
      <c r="BM94" s="62"/>
      <c r="BN94" s="62">
        <f t="shared" si="88"/>
        <v>0.13100000000000001</v>
      </c>
      <c r="BO94" s="62"/>
      <c r="BP94" s="62">
        <f t="shared" si="88"/>
        <v>0.13100000000000001</v>
      </c>
      <c r="BQ94" s="62">
        <f t="shared" si="88"/>
        <v>0.13100000000000001</v>
      </c>
      <c r="BR94" s="62">
        <f t="shared" si="88"/>
        <v>0.13100000000000001</v>
      </c>
      <c r="BS94" s="62">
        <f t="shared" si="88"/>
        <v>0.13100000000000001</v>
      </c>
      <c r="BT94" s="62">
        <f t="shared" si="88"/>
        <v>0.13100000000000001</v>
      </c>
      <c r="BU94" s="62"/>
      <c r="BV94" s="62"/>
      <c r="BW94" s="62">
        <f t="shared" si="88"/>
        <v>0.13100000000000001</v>
      </c>
      <c r="BX94" s="62"/>
      <c r="BY94" s="62">
        <f t="shared" si="88"/>
        <v>0.13100000000000001</v>
      </c>
      <c r="BZ94" s="62">
        <f t="shared" si="88"/>
        <v>0.13100000000000001</v>
      </c>
      <c r="CA94" s="62">
        <f t="shared" si="88"/>
        <v>0.13100000000000001</v>
      </c>
      <c r="CB94" s="62"/>
      <c r="CC94" s="62">
        <f t="shared" si="88"/>
        <v>0.13100000000000001</v>
      </c>
      <c r="CD94" s="62"/>
      <c r="CE94" s="62"/>
      <c r="CF94" s="62"/>
      <c r="CG94" s="62"/>
      <c r="CH94" s="62"/>
      <c r="CI94" s="62"/>
      <c r="CJ94" s="62">
        <f t="shared" si="88"/>
        <v>0.13100000000000001</v>
      </c>
      <c r="CK94" s="62">
        <f t="shared" si="88"/>
        <v>0.13100000000000001</v>
      </c>
      <c r="CL94" s="62">
        <f t="shared" si="88"/>
        <v>0.13100000000000001</v>
      </c>
    </row>
    <row r="95" spans="1:90" ht="13.2" customHeight="1" x14ac:dyDescent="0.3">
      <c r="A95" s="52" t="str">
        <f>HABITATS!A16</f>
        <v>J2.3</v>
      </c>
      <c r="B95" s="82">
        <f>HABITATS!H100</f>
        <v>1.079</v>
      </c>
      <c r="C95" s="62">
        <f t="shared" si="91"/>
        <v>1.079</v>
      </c>
      <c r="D95" s="62">
        <v>0.375</v>
      </c>
      <c r="E95" s="62">
        <f t="shared" si="86"/>
        <v>1.079</v>
      </c>
      <c r="F95" s="62"/>
      <c r="G95" s="62"/>
      <c r="H95" s="62">
        <f t="shared" si="86"/>
        <v>1.079</v>
      </c>
      <c r="I95" s="62">
        <f t="shared" si="86"/>
        <v>1.079</v>
      </c>
      <c r="J95" s="62">
        <f t="shared" si="86"/>
        <v>1.079</v>
      </c>
      <c r="K95" s="62"/>
      <c r="L95" s="62">
        <f t="shared" si="90"/>
        <v>1.079</v>
      </c>
      <c r="M95" s="62"/>
      <c r="N95" s="62"/>
      <c r="O95" s="62">
        <f t="shared" si="90"/>
        <v>1.079</v>
      </c>
      <c r="P95" s="62"/>
      <c r="Q95" s="62"/>
      <c r="R95" s="62">
        <f t="shared" si="90"/>
        <v>1.079</v>
      </c>
      <c r="S95" s="62">
        <f t="shared" si="90"/>
        <v>1.079</v>
      </c>
      <c r="T95" s="62">
        <f t="shared" si="90"/>
        <v>1.079</v>
      </c>
      <c r="U95" s="62">
        <f t="shared" si="90"/>
        <v>1.079</v>
      </c>
      <c r="V95" s="62">
        <f t="shared" si="90"/>
        <v>1.079</v>
      </c>
      <c r="W95" s="62"/>
      <c r="X95" s="62">
        <f t="shared" si="90"/>
        <v>1.079</v>
      </c>
      <c r="Y95" s="62">
        <f t="shared" si="90"/>
        <v>1.079</v>
      </c>
      <c r="Z95" s="62"/>
      <c r="AA95" s="62"/>
      <c r="AB95" s="62"/>
      <c r="AC95" s="62">
        <f t="shared" si="90"/>
        <v>1.079</v>
      </c>
      <c r="AD95" s="62"/>
      <c r="AE95" s="62">
        <f t="shared" si="90"/>
        <v>1.079</v>
      </c>
      <c r="AF95" s="62">
        <f t="shared" si="90"/>
        <v>1.079</v>
      </c>
      <c r="AG95" s="62"/>
      <c r="AH95" s="62"/>
      <c r="AI95" s="62"/>
      <c r="AJ95" s="62"/>
      <c r="AK95" s="62"/>
      <c r="AL95" s="62"/>
      <c r="AM95" s="62">
        <f t="shared" si="90"/>
        <v>1.079</v>
      </c>
      <c r="AN95" s="62"/>
      <c r="AO95" s="62">
        <f t="shared" si="90"/>
        <v>1.079</v>
      </c>
      <c r="AP95" s="62">
        <f t="shared" si="90"/>
        <v>1.079</v>
      </c>
      <c r="AQ95" s="62">
        <f t="shared" si="90"/>
        <v>1.079</v>
      </c>
      <c r="AR95" s="62"/>
      <c r="AS95" s="62">
        <f t="shared" si="90"/>
        <v>1.079</v>
      </c>
      <c r="AT95" s="62">
        <f t="shared" si="90"/>
        <v>1.079</v>
      </c>
      <c r="AU95" s="62"/>
      <c r="AV95" s="62">
        <f t="shared" si="90"/>
        <v>1.079</v>
      </c>
      <c r="AW95" s="62"/>
      <c r="AX95" s="62"/>
      <c r="AY95" s="62"/>
      <c r="AZ95" s="62">
        <f t="shared" si="90"/>
        <v>1.079</v>
      </c>
      <c r="BA95" s="62"/>
      <c r="BB95" s="62"/>
      <c r="BC95" s="62">
        <f t="shared" si="90"/>
        <v>1.079</v>
      </c>
      <c r="BD95" s="62">
        <f t="shared" si="90"/>
        <v>1.079</v>
      </c>
      <c r="BE95" s="62"/>
      <c r="BF95" s="62"/>
      <c r="BG95" s="62"/>
      <c r="BH95" s="62"/>
      <c r="BI95" s="62"/>
      <c r="BJ95" s="62"/>
      <c r="BK95" s="62">
        <f t="shared" si="86"/>
        <v>1.079</v>
      </c>
      <c r="BL95" s="62"/>
      <c r="BM95" s="62">
        <f t="shared" si="88"/>
        <v>1.079</v>
      </c>
      <c r="BN95" s="62">
        <f t="shared" si="88"/>
        <v>1.079</v>
      </c>
      <c r="BO95" s="62">
        <f t="shared" si="88"/>
        <v>1.079</v>
      </c>
      <c r="BP95" s="62">
        <f t="shared" si="88"/>
        <v>1.079</v>
      </c>
      <c r="BQ95" s="62">
        <f t="shared" si="88"/>
        <v>1.079</v>
      </c>
      <c r="BR95" s="62">
        <f t="shared" si="88"/>
        <v>1.079</v>
      </c>
      <c r="BS95" s="62">
        <f t="shared" si="88"/>
        <v>1.079</v>
      </c>
      <c r="BT95" s="62">
        <f t="shared" si="88"/>
        <v>1.079</v>
      </c>
      <c r="BU95" s="62">
        <f t="shared" si="88"/>
        <v>1.079</v>
      </c>
      <c r="BV95" s="62"/>
      <c r="BW95" s="62">
        <f t="shared" si="88"/>
        <v>1.079</v>
      </c>
      <c r="BX95" s="62">
        <f t="shared" si="88"/>
        <v>1.079</v>
      </c>
      <c r="BY95" s="62">
        <f t="shared" si="88"/>
        <v>1.079</v>
      </c>
      <c r="BZ95" s="62">
        <f t="shared" si="88"/>
        <v>1.079</v>
      </c>
      <c r="CA95" s="62">
        <f t="shared" si="88"/>
        <v>1.079</v>
      </c>
      <c r="CB95" s="62">
        <f t="shared" si="88"/>
        <v>1.079</v>
      </c>
      <c r="CC95" s="62">
        <f t="shared" si="88"/>
        <v>1.079</v>
      </c>
      <c r="CD95" s="62"/>
      <c r="CE95" s="62"/>
      <c r="CF95" s="62"/>
      <c r="CG95" s="62"/>
      <c r="CH95" s="62"/>
      <c r="CI95" s="62"/>
      <c r="CJ95" s="62">
        <f t="shared" si="88"/>
        <v>1.079</v>
      </c>
      <c r="CK95" s="62">
        <f t="shared" si="88"/>
        <v>1.079</v>
      </c>
      <c r="CL95" s="62">
        <f t="shared" si="88"/>
        <v>1.079</v>
      </c>
    </row>
    <row r="96" spans="1:90" x14ac:dyDescent="0.3">
      <c r="A96" s="52" t="str">
        <f>HABITATS!A17</f>
        <v>J2.8</v>
      </c>
      <c r="B96" s="82">
        <f>HABITATS!H101</f>
        <v>7.2999999999999995E-2</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HABITATS!H102</f>
        <v>5.8999999999999997E-2</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8"/>
        <v>5.8999999999999997E-2</v>
      </c>
      <c r="BN97" s="62"/>
      <c r="BO97" s="62">
        <f t="shared" si="88"/>
        <v>5.8999999999999997E-2</v>
      </c>
      <c r="BP97" s="62">
        <f t="shared" si="88"/>
        <v>5.8999999999999997E-2</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HABITATS!H103</f>
        <v>0.86199999999999999</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I99" si="92">SUM(B82:B98)</f>
        <v>106.58899999999998</v>
      </c>
      <c r="C99" s="75">
        <f t="shared" si="92"/>
        <v>1.381</v>
      </c>
      <c r="D99" s="75">
        <v>0.40400000000000003</v>
      </c>
      <c r="E99" s="75">
        <f t="shared" si="92"/>
        <v>65.543999999999997</v>
      </c>
      <c r="F99" s="75">
        <f t="shared" si="92"/>
        <v>2.9369999999999998</v>
      </c>
      <c r="G99" s="75">
        <f t="shared" si="92"/>
        <v>3.27</v>
      </c>
      <c r="H99" s="75">
        <f t="shared" si="92"/>
        <v>8.9459999999999997</v>
      </c>
      <c r="I99" s="75">
        <f t="shared" si="92"/>
        <v>9.0389999999999997</v>
      </c>
      <c r="J99" s="75">
        <f t="shared" si="92"/>
        <v>8.032</v>
      </c>
      <c r="K99" s="75">
        <f t="shared" si="92"/>
        <v>4.4000000000000004</v>
      </c>
      <c r="L99" s="75">
        <f t="shared" si="92"/>
        <v>60.835000000000001</v>
      </c>
      <c r="M99" s="75">
        <f t="shared" si="92"/>
        <v>4.4000000000000004</v>
      </c>
      <c r="N99" s="75">
        <f t="shared" si="92"/>
        <v>61.132999999999996</v>
      </c>
      <c r="O99" s="75">
        <f t="shared" si="92"/>
        <v>62.457999999999998</v>
      </c>
      <c r="P99" s="75">
        <f t="shared" si="92"/>
        <v>6.5579999999999998</v>
      </c>
      <c r="Q99" s="75">
        <f t="shared" si="92"/>
        <v>7.5649999999999995</v>
      </c>
      <c r="R99" s="75">
        <f t="shared" si="92"/>
        <v>13.439</v>
      </c>
      <c r="S99" s="75">
        <f t="shared" si="92"/>
        <v>13.29</v>
      </c>
      <c r="T99" s="75">
        <f t="shared" si="92"/>
        <v>13.382999999999999</v>
      </c>
      <c r="U99" s="75">
        <f t="shared" si="92"/>
        <v>56.762999999999998</v>
      </c>
      <c r="V99" s="75">
        <f t="shared" si="92"/>
        <v>13.439</v>
      </c>
      <c r="W99" s="75">
        <f t="shared" si="92"/>
        <v>59.602999999999994</v>
      </c>
      <c r="X99" s="75">
        <f t="shared" si="92"/>
        <v>57.814999999999998</v>
      </c>
      <c r="Y99" s="75">
        <f t="shared" si="92"/>
        <v>60.983999999999995</v>
      </c>
      <c r="Z99" s="75">
        <f t="shared" si="92"/>
        <v>59.454000000000001</v>
      </c>
      <c r="AA99" s="75">
        <f t="shared" si="92"/>
        <v>7.5089999999999995</v>
      </c>
      <c r="AB99" s="75">
        <f t="shared" si="92"/>
        <v>8.9982500000000005</v>
      </c>
      <c r="AC99" s="75">
        <f t="shared" si="92"/>
        <v>56.762999999999998</v>
      </c>
      <c r="AD99" s="75">
        <f t="shared" si="92"/>
        <v>7.5089999999999995</v>
      </c>
      <c r="AE99" s="75">
        <f t="shared" si="92"/>
        <v>60.890999999999998</v>
      </c>
      <c r="AF99" s="75">
        <f t="shared" si="92"/>
        <v>62.457999999999998</v>
      </c>
      <c r="AG99" s="75">
        <f t="shared" si="92"/>
        <v>7.7589999999999995</v>
      </c>
      <c r="AH99" s="75">
        <f t="shared" si="92"/>
        <v>13.23725</v>
      </c>
      <c r="AI99" s="75">
        <f t="shared" si="92"/>
        <v>59.454000000000001</v>
      </c>
      <c r="AJ99" s="75">
        <f t="shared" si="92"/>
        <v>7.5089999999999995</v>
      </c>
      <c r="AK99" s="75">
        <f t="shared" si="92"/>
        <v>12.058</v>
      </c>
      <c r="AL99" s="75">
        <f t="shared" si="92"/>
        <v>7.7260000000000009</v>
      </c>
      <c r="AM99" s="75">
        <f t="shared" si="92"/>
        <v>13.439</v>
      </c>
      <c r="AN99" s="75">
        <f t="shared" si="92"/>
        <v>9.8840000000000003</v>
      </c>
      <c r="AO99" s="75">
        <f t="shared" si="92"/>
        <v>60.983999999999995</v>
      </c>
      <c r="AP99" s="75">
        <f t="shared" si="92"/>
        <v>60.890999999999998</v>
      </c>
      <c r="AQ99" s="75">
        <f t="shared" si="92"/>
        <v>13.29</v>
      </c>
      <c r="AR99" s="75">
        <f t="shared" si="92"/>
        <v>55.232999999999997</v>
      </c>
      <c r="AS99" s="75">
        <f t="shared" si="92"/>
        <v>13.439</v>
      </c>
      <c r="AT99" s="75">
        <f t="shared" si="92"/>
        <v>60.890999999999998</v>
      </c>
      <c r="AU99" s="75">
        <f t="shared" si="92"/>
        <v>11.908999999999999</v>
      </c>
      <c r="AV99" s="75">
        <f t="shared" si="92"/>
        <v>57.758999999999993</v>
      </c>
      <c r="AW99" s="75">
        <f t="shared" si="92"/>
        <v>59.51</v>
      </c>
      <c r="AX99" s="75">
        <f t="shared" si="92"/>
        <v>11.965</v>
      </c>
      <c r="AY99" s="75">
        <f t="shared" si="92"/>
        <v>11.965</v>
      </c>
      <c r="AZ99" s="75">
        <f t="shared" si="92"/>
        <v>63.771999999999998</v>
      </c>
      <c r="BA99" s="75">
        <f t="shared" si="92"/>
        <v>61.076999999999998</v>
      </c>
      <c r="BB99" s="75">
        <f t="shared" si="92"/>
        <v>61.132999999999996</v>
      </c>
      <c r="BC99" s="75">
        <f t="shared" si="92"/>
        <v>59.603999999999999</v>
      </c>
      <c r="BD99" s="75">
        <f t="shared" si="92"/>
        <v>48.926000000000002</v>
      </c>
      <c r="BE99" s="75">
        <f t="shared" si="92"/>
        <v>47.545000000000002</v>
      </c>
      <c r="BF99" s="75">
        <f t="shared" si="92"/>
        <v>55.146999999999998</v>
      </c>
      <c r="BG99" s="75">
        <f t="shared" si="92"/>
        <v>47.545000000000002</v>
      </c>
      <c r="BH99" s="75">
        <f t="shared" si="92"/>
        <v>44.451000000000001</v>
      </c>
      <c r="BI99" s="75">
        <f t="shared" si="92"/>
        <v>3.0760000000000001</v>
      </c>
      <c r="BJ99" s="75">
        <f t="shared" ref="BJ99:CL99" si="93">SUM(BJ82:BJ98)</f>
        <v>7.6579999999999995</v>
      </c>
      <c r="BK99" s="75">
        <f t="shared" si="93"/>
        <v>11.951000000000001</v>
      </c>
      <c r="BL99" s="75">
        <f t="shared" si="93"/>
        <v>47.545000000000002</v>
      </c>
      <c r="BM99" s="75">
        <f t="shared" si="93"/>
        <v>56.284999999999997</v>
      </c>
      <c r="BN99" s="75">
        <f t="shared" si="93"/>
        <v>9.0389999999999997</v>
      </c>
      <c r="BO99" s="75">
        <f t="shared" si="93"/>
        <v>8.7399999999999984</v>
      </c>
      <c r="BP99" s="75">
        <f t="shared" si="93"/>
        <v>45.770999999999994</v>
      </c>
      <c r="BQ99" s="75">
        <f t="shared" si="93"/>
        <v>55.576999999999998</v>
      </c>
      <c r="BR99" s="75">
        <f t="shared" si="93"/>
        <v>9.0389999999999997</v>
      </c>
      <c r="BS99" s="75">
        <f t="shared" si="93"/>
        <v>9.0389999999999997</v>
      </c>
      <c r="BT99" s="75">
        <f t="shared" si="93"/>
        <v>55.54</v>
      </c>
      <c r="BU99" s="75">
        <f t="shared" si="93"/>
        <v>8.7370000000000001</v>
      </c>
      <c r="BV99" s="75">
        <f t="shared" si="93"/>
        <v>47.600999999999999</v>
      </c>
      <c r="BW99" s="75">
        <f t="shared" si="93"/>
        <v>60.983999999999995</v>
      </c>
      <c r="BX99" s="75">
        <f t="shared" si="93"/>
        <v>56.36</v>
      </c>
      <c r="BY99" s="75">
        <f t="shared" si="93"/>
        <v>56.491</v>
      </c>
      <c r="BZ99" s="75">
        <f t="shared" si="93"/>
        <v>12.215999999999999</v>
      </c>
      <c r="CA99" s="75">
        <f t="shared" si="93"/>
        <v>9.14</v>
      </c>
      <c r="CB99" s="75">
        <f t="shared" si="93"/>
        <v>7.8639999999999999</v>
      </c>
      <c r="CC99" s="75">
        <f t="shared" si="93"/>
        <v>4.7439999999999998</v>
      </c>
      <c r="CD99" s="75">
        <f t="shared" si="93"/>
        <v>10.779</v>
      </c>
      <c r="CE99" s="75">
        <f t="shared" si="93"/>
        <v>10.872</v>
      </c>
      <c r="CF99" s="75">
        <f t="shared" si="93"/>
        <v>7.5089999999999995</v>
      </c>
      <c r="CG99" s="75">
        <f t="shared" si="93"/>
        <v>57.189</v>
      </c>
      <c r="CH99" s="75">
        <f t="shared" si="93"/>
        <v>10.779</v>
      </c>
      <c r="CI99" s="75">
        <f t="shared" si="93"/>
        <v>10.446</v>
      </c>
      <c r="CJ99" s="75">
        <f t="shared" si="93"/>
        <v>59.464999999999996</v>
      </c>
      <c r="CK99" s="75">
        <f t="shared" si="93"/>
        <v>59.464999999999996</v>
      </c>
      <c r="CL99" s="75">
        <f t="shared" si="93"/>
        <v>7.9390000000000001</v>
      </c>
    </row>
    <row r="100" spans="1:90" x14ac:dyDescent="0.3">
      <c r="A100" s="196" t="s">
        <v>4</v>
      </c>
      <c r="B100" s="196"/>
      <c r="C100" s="62">
        <f t="shared" ref="C100:BJ100" si="94">(C99-C21)</f>
        <v>-3.8999999999999924E-2</v>
      </c>
      <c r="D100" s="62">
        <v>0</v>
      </c>
      <c r="E100" s="62">
        <f t="shared" si="94"/>
        <v>-3.2389999999999901</v>
      </c>
      <c r="F100" s="62">
        <f t="shared" si="94"/>
        <v>0</v>
      </c>
      <c r="G100" s="62">
        <f t="shared" si="94"/>
        <v>0</v>
      </c>
      <c r="H100" s="62">
        <f t="shared" si="94"/>
        <v>-3.8999999999999702E-2</v>
      </c>
      <c r="I100" s="62">
        <f t="shared" si="94"/>
        <v>-3.8999999999999702E-2</v>
      </c>
      <c r="J100" s="62">
        <f t="shared" si="94"/>
        <v>-3.8999999999999702E-2</v>
      </c>
      <c r="K100" s="62">
        <f t="shared" si="94"/>
        <v>0</v>
      </c>
      <c r="L100" s="62">
        <f t="shared" si="94"/>
        <v>-3.2389999999999972</v>
      </c>
      <c r="M100" s="62">
        <f t="shared" si="94"/>
        <v>0</v>
      </c>
      <c r="N100" s="62">
        <f t="shared" si="94"/>
        <v>-3.2000000000000028</v>
      </c>
      <c r="O100" s="62">
        <f t="shared" si="94"/>
        <v>-3.2389999999999901</v>
      </c>
      <c r="P100" s="62">
        <f t="shared" si="94"/>
        <v>0</v>
      </c>
      <c r="Q100" s="62">
        <f t="shared" si="94"/>
        <v>0</v>
      </c>
      <c r="R100" s="62">
        <f t="shared" si="94"/>
        <v>-3.9000000000001478E-2</v>
      </c>
      <c r="S100" s="62">
        <f t="shared" si="94"/>
        <v>-3.9000000000001478E-2</v>
      </c>
      <c r="T100" s="62">
        <f t="shared" si="94"/>
        <v>-3.9000000000001478E-2</v>
      </c>
      <c r="U100" s="62">
        <f t="shared" si="94"/>
        <v>-3.2390000000000043</v>
      </c>
      <c r="V100" s="62">
        <f t="shared" si="94"/>
        <v>-3.9000000000001478E-2</v>
      </c>
      <c r="W100" s="62">
        <f t="shared" si="94"/>
        <v>-3.2000000000000028</v>
      </c>
      <c r="X100" s="62">
        <f t="shared" si="94"/>
        <v>-3.2390000000000043</v>
      </c>
      <c r="Y100" s="62">
        <f t="shared" si="94"/>
        <v>-3.2390000000000043</v>
      </c>
      <c r="Z100" s="62">
        <f t="shared" si="94"/>
        <v>-3.2000000000000028</v>
      </c>
      <c r="AA100" s="62">
        <f t="shared" si="94"/>
        <v>0</v>
      </c>
      <c r="AB100" s="62">
        <f t="shared" si="94"/>
        <v>-9.6000000000000085E-2</v>
      </c>
      <c r="AC100" s="62">
        <f t="shared" si="94"/>
        <v>-3.2390000000000043</v>
      </c>
      <c r="AD100" s="62">
        <f t="shared" si="94"/>
        <v>0</v>
      </c>
      <c r="AE100" s="62">
        <f t="shared" si="94"/>
        <v>-3.2389999999999972</v>
      </c>
      <c r="AF100" s="62">
        <f t="shared" si="94"/>
        <v>-3.2389999999999901</v>
      </c>
      <c r="AG100" s="62">
        <f t="shared" si="94"/>
        <v>0</v>
      </c>
      <c r="AH100" s="62">
        <f t="shared" si="94"/>
        <v>-9.6000000000000085E-2</v>
      </c>
      <c r="AI100" s="62">
        <f t="shared" si="94"/>
        <v>-3.2000000000000028</v>
      </c>
      <c r="AJ100" s="62">
        <f t="shared" si="94"/>
        <v>0</v>
      </c>
      <c r="AK100" s="62">
        <f t="shared" si="94"/>
        <v>0</v>
      </c>
      <c r="AL100" s="62">
        <f t="shared" si="94"/>
        <v>0</v>
      </c>
      <c r="AM100" s="62">
        <f t="shared" si="94"/>
        <v>-3.9000000000001478E-2</v>
      </c>
      <c r="AN100" s="62">
        <f t="shared" si="94"/>
        <v>0</v>
      </c>
      <c r="AO100" s="62">
        <f t="shared" si="94"/>
        <v>-3.2390000000000043</v>
      </c>
      <c r="AP100" s="62">
        <f t="shared" si="94"/>
        <v>-3.2389999999999972</v>
      </c>
      <c r="AQ100" s="62">
        <f t="shared" si="94"/>
        <v>-3.9000000000001478E-2</v>
      </c>
      <c r="AR100" s="62">
        <f t="shared" si="94"/>
        <v>-3.2000000000000028</v>
      </c>
      <c r="AS100" s="62">
        <f t="shared" si="94"/>
        <v>-3.9000000000001478E-2</v>
      </c>
      <c r="AT100" s="62">
        <f t="shared" si="94"/>
        <v>-3.2389999999999972</v>
      </c>
      <c r="AU100" s="62">
        <f t="shared" si="94"/>
        <v>0</v>
      </c>
      <c r="AV100" s="62">
        <f t="shared" si="94"/>
        <v>-3.2390000000000043</v>
      </c>
      <c r="AW100" s="62">
        <f t="shared" si="94"/>
        <v>-3.2000000000000028</v>
      </c>
      <c r="AX100" s="62">
        <f t="shared" si="94"/>
        <v>0</v>
      </c>
      <c r="AY100" s="62">
        <f t="shared" si="94"/>
        <v>0</v>
      </c>
      <c r="AZ100" s="62">
        <f t="shared" si="94"/>
        <v>-3.2389999999999972</v>
      </c>
      <c r="BA100" s="62">
        <f t="shared" si="94"/>
        <v>-3.2000000000000028</v>
      </c>
      <c r="BB100" s="62">
        <f t="shared" si="94"/>
        <v>-3.2000000000000028</v>
      </c>
      <c r="BC100" s="62">
        <f t="shared" si="94"/>
        <v>3.2000000000000028</v>
      </c>
      <c r="BD100" s="62">
        <f t="shared" si="94"/>
        <v>-3.2390000000000043</v>
      </c>
      <c r="BE100" s="62">
        <f t="shared" si="94"/>
        <v>-3.2000000000000028</v>
      </c>
      <c r="BF100" s="62">
        <f t="shared" si="94"/>
        <v>-3.2000000000000028</v>
      </c>
      <c r="BG100" s="62">
        <f t="shared" si="94"/>
        <v>-3.2000000000000028</v>
      </c>
      <c r="BH100" s="62">
        <f t="shared" si="94"/>
        <v>3.2390000000000043</v>
      </c>
      <c r="BI100" s="62">
        <f t="shared" si="94"/>
        <v>0</v>
      </c>
      <c r="BJ100" s="62">
        <f t="shared" si="94"/>
        <v>0</v>
      </c>
      <c r="BK100" s="62">
        <f t="shared" ref="BK100:CL100" si="95">(BK99-BK21)</f>
        <v>0</v>
      </c>
      <c r="BL100" s="62">
        <f t="shared" si="95"/>
        <v>-3.2000000000000028</v>
      </c>
      <c r="BM100" s="62">
        <f t="shared" si="95"/>
        <v>-3.2000000000000028</v>
      </c>
      <c r="BN100" s="62">
        <f t="shared" si="95"/>
        <v>-3.8999999999999702E-2</v>
      </c>
      <c r="BO100" s="62">
        <f t="shared" si="95"/>
        <v>0</v>
      </c>
      <c r="BP100" s="62">
        <f t="shared" si="95"/>
        <v>-3.2390000000000043</v>
      </c>
      <c r="BQ100" s="62">
        <f t="shared" si="95"/>
        <v>-3.2390000000000043</v>
      </c>
      <c r="BR100" s="62">
        <f t="shared" si="95"/>
        <v>-3.8999999999999702E-2</v>
      </c>
      <c r="BS100" s="62">
        <f t="shared" si="95"/>
        <v>-3.8999999999999702E-2</v>
      </c>
      <c r="BT100" s="62">
        <f t="shared" si="95"/>
        <v>-3.2390000000000043</v>
      </c>
      <c r="BU100" s="62">
        <f t="shared" si="95"/>
        <v>0</v>
      </c>
      <c r="BV100" s="62">
        <f t="shared" si="95"/>
        <v>-3.2000000000000028</v>
      </c>
      <c r="BW100" s="62">
        <f t="shared" si="95"/>
        <v>-3.2390000000000043</v>
      </c>
      <c r="BX100" s="62">
        <f t="shared" si="95"/>
        <v>-3.2390000000000043</v>
      </c>
      <c r="BY100" s="62">
        <f t="shared" si="95"/>
        <v>-3.2390000000000043</v>
      </c>
      <c r="BZ100" s="62">
        <f t="shared" si="95"/>
        <v>-3.9000000000001478E-2</v>
      </c>
      <c r="CA100" s="62">
        <f t="shared" si="95"/>
        <v>-3.8999999999999702E-2</v>
      </c>
      <c r="CB100" s="62">
        <f t="shared" si="95"/>
        <v>-3.8999999999999702E-2</v>
      </c>
      <c r="CC100" s="62">
        <f t="shared" si="95"/>
        <v>-3.8999999999999702E-2</v>
      </c>
      <c r="CD100" s="62">
        <f t="shared" si="95"/>
        <v>0</v>
      </c>
      <c r="CE100" s="62">
        <f t="shared" si="95"/>
        <v>0</v>
      </c>
      <c r="CF100" s="62">
        <f t="shared" si="95"/>
        <v>0</v>
      </c>
      <c r="CG100" s="62">
        <f t="shared" si="95"/>
        <v>-3.2000000000000028</v>
      </c>
      <c r="CH100" s="62">
        <f t="shared" si="95"/>
        <v>0</v>
      </c>
      <c r="CI100" s="62">
        <f t="shared" si="95"/>
        <v>0</v>
      </c>
      <c r="CJ100" s="62">
        <f t="shared" si="95"/>
        <v>-3.2390000000000043</v>
      </c>
      <c r="CK100" s="62">
        <f t="shared" si="95"/>
        <v>-3.2390000000000043</v>
      </c>
      <c r="CL100" s="62">
        <f t="shared" si="95"/>
        <v>-3.8999999999999702E-2</v>
      </c>
    </row>
    <row r="101" spans="1:90" x14ac:dyDescent="0.3">
      <c r="A101" s="196" t="s">
        <v>5</v>
      </c>
      <c r="B101" s="196"/>
      <c r="C101" s="76">
        <f t="shared" ref="C101:BJ101" si="96">(C100/C21)*100</f>
        <v>-2.7464788732394312</v>
      </c>
      <c r="D101" s="76">
        <v>0</v>
      </c>
      <c r="E101" s="76">
        <f t="shared" si="96"/>
        <v>-4.7090124013200798</v>
      </c>
      <c r="F101" s="76">
        <f t="shared" si="96"/>
        <v>0</v>
      </c>
      <c r="G101" s="76">
        <f t="shared" si="96"/>
        <v>0</v>
      </c>
      <c r="H101" s="76">
        <f t="shared" si="96"/>
        <v>-0.43405676126877801</v>
      </c>
      <c r="I101" s="76">
        <f t="shared" si="96"/>
        <v>-0.42961004626569405</v>
      </c>
      <c r="J101" s="76">
        <f t="shared" si="96"/>
        <v>-0.48321149795564</v>
      </c>
      <c r="K101" s="76">
        <f t="shared" si="96"/>
        <v>0</v>
      </c>
      <c r="L101" s="76">
        <f t="shared" si="96"/>
        <v>-5.0550925492399372</v>
      </c>
      <c r="M101" s="76">
        <f t="shared" si="96"/>
        <v>0</v>
      </c>
      <c r="N101" s="76">
        <f t="shared" si="96"/>
        <v>-4.974119036886206</v>
      </c>
      <c r="O101" s="76">
        <f t="shared" si="96"/>
        <v>-4.9302099030396986</v>
      </c>
      <c r="P101" s="76">
        <f t="shared" si="96"/>
        <v>0</v>
      </c>
      <c r="Q101" s="76">
        <f t="shared" si="96"/>
        <v>0</v>
      </c>
      <c r="R101" s="76">
        <f t="shared" si="96"/>
        <v>-0.28936043923431864</v>
      </c>
      <c r="S101" s="76">
        <f t="shared" si="96"/>
        <v>-0.29259509340536782</v>
      </c>
      <c r="T101" s="76">
        <f t="shared" si="96"/>
        <v>-0.2905677246312135</v>
      </c>
      <c r="U101" s="76">
        <f t="shared" si="96"/>
        <v>-5.3981533948868439</v>
      </c>
      <c r="V101" s="76">
        <f t="shared" si="96"/>
        <v>-0.28936043923431864</v>
      </c>
      <c r="W101" s="76">
        <f t="shared" si="96"/>
        <v>-5.0952979953186999</v>
      </c>
      <c r="X101" s="76">
        <f t="shared" si="96"/>
        <v>-5.3051397123857642</v>
      </c>
      <c r="Y101" s="76">
        <f t="shared" si="96"/>
        <v>-5.043364526727192</v>
      </c>
      <c r="Z101" s="76">
        <f t="shared" si="96"/>
        <v>-5.1074153286302586</v>
      </c>
      <c r="AA101" s="76">
        <f t="shared" si="96"/>
        <v>0</v>
      </c>
      <c r="AB101" s="76">
        <f t="shared" si="96"/>
        <v>-1.0556120625670076</v>
      </c>
      <c r="AC101" s="76">
        <f t="shared" si="96"/>
        <v>-5.3981533948868439</v>
      </c>
      <c r="AD101" s="76">
        <f t="shared" si="96"/>
        <v>0</v>
      </c>
      <c r="AE101" s="76">
        <f t="shared" si="96"/>
        <v>-5.0506783096834509</v>
      </c>
      <c r="AF101" s="76">
        <f t="shared" si="96"/>
        <v>-4.9302099030396986</v>
      </c>
      <c r="AG101" s="76">
        <f t="shared" si="96"/>
        <v>0</v>
      </c>
      <c r="AH101" s="76">
        <f t="shared" si="96"/>
        <v>-0.72000450002812577</v>
      </c>
      <c r="AI101" s="76">
        <f t="shared" si="96"/>
        <v>-5.1074153286302586</v>
      </c>
      <c r="AJ101" s="76">
        <f t="shared" si="96"/>
        <v>0</v>
      </c>
      <c r="AK101" s="76">
        <f t="shared" si="96"/>
        <v>0</v>
      </c>
      <c r="AL101" s="76">
        <f t="shared" si="96"/>
        <v>0</v>
      </c>
      <c r="AM101" s="76">
        <f t="shared" si="96"/>
        <v>-0.28936043923431864</v>
      </c>
      <c r="AN101" s="76">
        <f t="shared" si="96"/>
        <v>0</v>
      </c>
      <c r="AO101" s="76">
        <f t="shared" si="96"/>
        <v>-5.043364526727192</v>
      </c>
      <c r="AP101" s="76">
        <f t="shared" si="96"/>
        <v>-5.0506783096834509</v>
      </c>
      <c r="AQ101" s="76">
        <f t="shared" si="96"/>
        <v>-0.29259509340536782</v>
      </c>
      <c r="AR101" s="76">
        <f t="shared" si="96"/>
        <v>-5.4763575376927474</v>
      </c>
      <c r="AS101" s="76">
        <f t="shared" si="96"/>
        <v>-0.28936043923431864</v>
      </c>
      <c r="AT101" s="76">
        <f t="shared" si="96"/>
        <v>-5.0506783096834509</v>
      </c>
      <c r="AU101" s="76">
        <f t="shared" si="96"/>
        <v>0</v>
      </c>
      <c r="AV101" s="76">
        <f t="shared" si="96"/>
        <v>-5.3100101642676885</v>
      </c>
      <c r="AW101" s="76">
        <f t="shared" si="96"/>
        <v>-5.1028544091851424</v>
      </c>
      <c r="AX101" s="76">
        <f t="shared" si="96"/>
        <v>0</v>
      </c>
      <c r="AY101" s="76">
        <f t="shared" si="96"/>
        <v>0</v>
      </c>
      <c r="AZ101" s="76">
        <f t="shared" si="96"/>
        <v>-4.8335347927952093</v>
      </c>
      <c r="BA101" s="76">
        <f t="shared" si="96"/>
        <v>-4.9784526346904849</v>
      </c>
      <c r="BB101" s="76">
        <f t="shared" si="96"/>
        <v>-4.974119036886206</v>
      </c>
      <c r="BC101" s="76">
        <f t="shared" si="96"/>
        <v>5.6733564995390449</v>
      </c>
      <c r="BD101" s="76">
        <f t="shared" si="96"/>
        <v>-6.2091440621106182</v>
      </c>
      <c r="BE101" s="76">
        <f t="shared" si="96"/>
        <v>-6.3060400039412796</v>
      </c>
      <c r="BF101" s="76">
        <f t="shared" si="96"/>
        <v>-5.484429362263703</v>
      </c>
      <c r="BG101" s="76">
        <f t="shared" si="96"/>
        <v>-6.3060400039412796</v>
      </c>
      <c r="BH101" s="76">
        <f t="shared" si="96"/>
        <v>7.8593613510628089</v>
      </c>
      <c r="BI101" s="76">
        <f t="shared" si="96"/>
        <v>0</v>
      </c>
      <c r="BJ101" s="76">
        <f t="shared" si="96"/>
        <v>0</v>
      </c>
      <c r="BK101" s="76">
        <f t="shared" ref="BK101:CL101" si="97">(BK100/BK21)*100</f>
        <v>0</v>
      </c>
      <c r="BL101" s="76">
        <f t="shared" si="97"/>
        <v>-6.3060400039412796</v>
      </c>
      <c r="BM101" s="76">
        <f t="shared" si="97"/>
        <v>-5.3795074388501352</v>
      </c>
      <c r="BN101" s="76">
        <f t="shared" si="97"/>
        <v>-0.42961004626569405</v>
      </c>
      <c r="BO101" s="76">
        <f t="shared" si="97"/>
        <v>0</v>
      </c>
      <c r="BP101" s="76">
        <f t="shared" si="97"/>
        <v>-6.6088553356457957</v>
      </c>
      <c r="BQ101" s="76">
        <f t="shared" si="97"/>
        <v>-5.5070048966267757</v>
      </c>
      <c r="BR101" s="76">
        <f t="shared" si="97"/>
        <v>-0.42961004626569405</v>
      </c>
      <c r="BS101" s="76">
        <f t="shared" si="97"/>
        <v>-0.42961004626569405</v>
      </c>
      <c r="BT101" s="76">
        <f t="shared" si="97"/>
        <v>-5.510471426870148</v>
      </c>
      <c r="BU101" s="76">
        <f t="shared" si="97"/>
        <v>0</v>
      </c>
      <c r="BV101" s="76">
        <f t="shared" si="97"/>
        <v>-6.2990886006181039</v>
      </c>
      <c r="BW101" s="76">
        <f t="shared" si="97"/>
        <v>-5.043364526727192</v>
      </c>
      <c r="BX101" s="76">
        <f t="shared" si="97"/>
        <v>-5.4346549438749037</v>
      </c>
      <c r="BY101" s="76">
        <f t="shared" si="97"/>
        <v>-5.4227356437301255</v>
      </c>
      <c r="BZ101" s="76">
        <f t="shared" si="97"/>
        <v>-0.31823745410037924</v>
      </c>
      <c r="CA101" s="76">
        <f t="shared" si="97"/>
        <v>-0.42488288484584047</v>
      </c>
      <c r="CB101" s="76">
        <f t="shared" si="97"/>
        <v>-0.49348348728330638</v>
      </c>
      <c r="CC101" s="76">
        <f t="shared" si="97"/>
        <v>-0.81538783190465614</v>
      </c>
      <c r="CD101" s="76">
        <f t="shared" si="97"/>
        <v>0</v>
      </c>
      <c r="CE101" s="76">
        <f t="shared" si="97"/>
        <v>0</v>
      </c>
      <c r="CF101" s="76">
        <f t="shared" si="97"/>
        <v>0</v>
      </c>
      <c r="CG101" s="76">
        <f t="shared" si="97"/>
        <v>-5.2989782907483196</v>
      </c>
      <c r="CH101" s="76">
        <f t="shared" si="97"/>
        <v>0</v>
      </c>
      <c r="CI101" s="76">
        <f t="shared" si="97"/>
        <v>0</v>
      </c>
      <c r="CJ101" s="76">
        <f t="shared" si="97"/>
        <v>-5.1655396784894174</v>
      </c>
      <c r="CK101" s="76">
        <f t="shared" si="97"/>
        <v>-5.1655396784894174</v>
      </c>
      <c r="CL101" s="76">
        <f t="shared" si="97"/>
        <v>-0.48884432188518057</v>
      </c>
    </row>
    <row r="102" spans="1:90" x14ac:dyDescent="0.3">
      <c r="A102" s="196" t="s">
        <v>12</v>
      </c>
      <c r="B102" s="196"/>
      <c r="C102" s="77" t="str">
        <f t="shared" ref="C102:BJ102" si="98">IF(OR(C101&gt;80, C101&lt;-80),"Very high",IF(OR(C101&gt;20, C101&lt;-20),"High",IF(OR(C101&gt;5, C101&lt;-5),"Medium",IF(OR(C101&gt;1, C101&lt;-1),"Low",IF(OR(C101&lt;1, C101&gt;-1),"Negligible")))))</f>
        <v>Low</v>
      </c>
      <c r="D102" s="77" t="s">
        <v>510</v>
      </c>
      <c r="E102" s="77" t="str">
        <f t="shared" si="98"/>
        <v>Low</v>
      </c>
      <c r="F102" s="77" t="str">
        <f t="shared" si="98"/>
        <v>Negligible</v>
      </c>
      <c r="G102" s="77" t="str">
        <f t="shared" si="98"/>
        <v>Negligible</v>
      </c>
      <c r="H102" s="77" t="str">
        <f t="shared" si="98"/>
        <v>Negligible</v>
      </c>
      <c r="I102" s="77" t="str">
        <f t="shared" si="98"/>
        <v>Negligible</v>
      </c>
      <c r="J102" s="77" t="str">
        <f t="shared" si="98"/>
        <v>Negligible</v>
      </c>
      <c r="K102" s="77" t="str">
        <f t="shared" si="98"/>
        <v>Negligible</v>
      </c>
      <c r="L102" s="77" t="str">
        <f t="shared" si="98"/>
        <v>Medium</v>
      </c>
      <c r="M102" s="77" t="str">
        <f t="shared" si="98"/>
        <v>Negligible</v>
      </c>
      <c r="N102" s="77" t="str">
        <f t="shared" si="98"/>
        <v>Low</v>
      </c>
      <c r="O102" s="77" t="str">
        <f t="shared" si="98"/>
        <v>Low</v>
      </c>
      <c r="P102" s="77" t="str">
        <f t="shared" si="98"/>
        <v>Negligible</v>
      </c>
      <c r="Q102" s="77" t="str">
        <f t="shared" si="98"/>
        <v>Negligible</v>
      </c>
      <c r="R102" s="77" t="str">
        <f t="shared" si="98"/>
        <v>Negligible</v>
      </c>
      <c r="S102" s="77" t="str">
        <f t="shared" si="98"/>
        <v>Negligible</v>
      </c>
      <c r="T102" s="77" t="str">
        <f t="shared" si="98"/>
        <v>Negligible</v>
      </c>
      <c r="U102" s="77" t="str">
        <f t="shared" si="98"/>
        <v>Medium</v>
      </c>
      <c r="V102" s="77" t="str">
        <f t="shared" si="98"/>
        <v>Negligible</v>
      </c>
      <c r="W102" s="77" t="str">
        <f t="shared" si="98"/>
        <v>Medium</v>
      </c>
      <c r="X102" s="77" t="str">
        <f t="shared" si="98"/>
        <v>Medium</v>
      </c>
      <c r="Y102" s="77" t="str">
        <f t="shared" si="98"/>
        <v>Medium</v>
      </c>
      <c r="Z102" s="77" t="str">
        <f t="shared" si="98"/>
        <v>Medium</v>
      </c>
      <c r="AA102" s="77" t="str">
        <f t="shared" si="98"/>
        <v>Negligible</v>
      </c>
      <c r="AB102" s="77" t="str">
        <f t="shared" si="98"/>
        <v>Low</v>
      </c>
      <c r="AC102" s="77" t="str">
        <f t="shared" si="98"/>
        <v>Medium</v>
      </c>
      <c r="AD102" s="77" t="str">
        <f t="shared" si="98"/>
        <v>Negligible</v>
      </c>
      <c r="AE102" s="77" t="str">
        <f t="shared" si="98"/>
        <v>Medium</v>
      </c>
      <c r="AF102" s="77" t="str">
        <f t="shared" si="98"/>
        <v>Low</v>
      </c>
      <c r="AG102" s="77" t="str">
        <f t="shared" si="98"/>
        <v>Negligible</v>
      </c>
      <c r="AH102" s="77" t="str">
        <f t="shared" si="98"/>
        <v>Negligible</v>
      </c>
      <c r="AI102" s="77" t="str">
        <f t="shared" si="98"/>
        <v>Medium</v>
      </c>
      <c r="AJ102" s="77" t="str">
        <f t="shared" si="98"/>
        <v>Negligible</v>
      </c>
      <c r="AK102" s="77" t="str">
        <f t="shared" si="98"/>
        <v>Negligible</v>
      </c>
      <c r="AL102" s="77" t="str">
        <f t="shared" si="98"/>
        <v>Negligible</v>
      </c>
      <c r="AM102" s="77" t="str">
        <f t="shared" si="98"/>
        <v>Negligible</v>
      </c>
      <c r="AN102" s="77" t="str">
        <f t="shared" si="98"/>
        <v>Negligible</v>
      </c>
      <c r="AO102" s="77" t="str">
        <f t="shared" si="98"/>
        <v>Medium</v>
      </c>
      <c r="AP102" s="77" t="str">
        <f t="shared" si="98"/>
        <v>Medium</v>
      </c>
      <c r="AQ102" s="77" t="str">
        <f t="shared" si="98"/>
        <v>Negligible</v>
      </c>
      <c r="AR102" s="77" t="str">
        <f t="shared" si="98"/>
        <v>Medium</v>
      </c>
      <c r="AS102" s="77" t="str">
        <f t="shared" si="98"/>
        <v>Negligible</v>
      </c>
      <c r="AT102" s="77" t="str">
        <f t="shared" si="98"/>
        <v>Medium</v>
      </c>
      <c r="AU102" s="77" t="str">
        <f t="shared" si="98"/>
        <v>Negligible</v>
      </c>
      <c r="AV102" s="77" t="str">
        <f t="shared" si="98"/>
        <v>Medium</v>
      </c>
      <c r="AW102" s="77" t="str">
        <f t="shared" si="98"/>
        <v>Medium</v>
      </c>
      <c r="AX102" s="77" t="str">
        <f t="shared" si="98"/>
        <v>Negligible</v>
      </c>
      <c r="AY102" s="77" t="str">
        <f t="shared" si="98"/>
        <v>Negligible</v>
      </c>
      <c r="AZ102" s="77" t="str">
        <f t="shared" si="98"/>
        <v>Low</v>
      </c>
      <c r="BA102" s="77" t="str">
        <f t="shared" si="98"/>
        <v>Low</v>
      </c>
      <c r="BB102" s="77" t="str">
        <f t="shared" si="98"/>
        <v>Low</v>
      </c>
      <c r="BC102" s="77" t="str">
        <f t="shared" si="98"/>
        <v>Medium</v>
      </c>
      <c r="BD102" s="77" t="str">
        <f t="shared" si="98"/>
        <v>Medium</v>
      </c>
      <c r="BE102" s="77" t="str">
        <f t="shared" si="98"/>
        <v>Medium</v>
      </c>
      <c r="BF102" s="77" t="str">
        <f t="shared" si="98"/>
        <v>Medium</v>
      </c>
      <c r="BG102" s="77" t="str">
        <f t="shared" si="98"/>
        <v>Medium</v>
      </c>
      <c r="BH102" s="77" t="str">
        <f t="shared" si="98"/>
        <v>Medium</v>
      </c>
      <c r="BI102" s="77" t="str">
        <f t="shared" si="98"/>
        <v>Negligible</v>
      </c>
      <c r="BJ102" s="77" t="str">
        <f t="shared" si="98"/>
        <v>Negligible</v>
      </c>
      <c r="BK102" s="77" t="str">
        <f t="shared" ref="BK102:CL102" si="99">IF(OR(BK101&gt;80, BK101&lt;-80),"Very high",IF(OR(BK101&gt;20, BK101&lt;-20),"High",IF(OR(BK101&gt;5, BK101&lt;-5),"Medium",IF(OR(BK101&gt;1, BK101&lt;-1),"Low",IF(OR(BK101&lt;1, BK101&gt;-1),"Negligible")))))</f>
        <v>Negligible</v>
      </c>
      <c r="BL102" s="77" t="str">
        <f t="shared" si="99"/>
        <v>Medium</v>
      </c>
      <c r="BM102" s="77" t="str">
        <f t="shared" si="99"/>
        <v>Medium</v>
      </c>
      <c r="BN102" s="77" t="str">
        <f t="shared" si="99"/>
        <v>Negligible</v>
      </c>
      <c r="BO102" s="77" t="str">
        <f t="shared" si="99"/>
        <v>Negligible</v>
      </c>
      <c r="BP102" s="77" t="str">
        <f t="shared" si="99"/>
        <v>Medium</v>
      </c>
      <c r="BQ102" s="77" t="str">
        <f t="shared" si="99"/>
        <v>Medium</v>
      </c>
      <c r="BR102" s="77" t="str">
        <f t="shared" si="99"/>
        <v>Negligible</v>
      </c>
      <c r="BS102" s="77" t="str">
        <f t="shared" si="99"/>
        <v>Negligible</v>
      </c>
      <c r="BT102" s="77" t="str">
        <f t="shared" si="99"/>
        <v>Medium</v>
      </c>
      <c r="BU102" s="77" t="str">
        <f t="shared" si="99"/>
        <v>Negligible</v>
      </c>
      <c r="BV102" s="77" t="str">
        <f t="shared" si="99"/>
        <v>Medium</v>
      </c>
      <c r="BW102" s="77" t="str">
        <f t="shared" si="99"/>
        <v>Medium</v>
      </c>
      <c r="BX102" s="77" t="str">
        <f t="shared" si="99"/>
        <v>Medium</v>
      </c>
      <c r="BY102" s="77" t="str">
        <f t="shared" si="99"/>
        <v>Medium</v>
      </c>
      <c r="BZ102" s="77" t="str">
        <f t="shared" si="99"/>
        <v>Negligible</v>
      </c>
      <c r="CA102" s="77" t="str">
        <f t="shared" si="99"/>
        <v>Negligible</v>
      </c>
      <c r="CB102" s="77" t="str">
        <f t="shared" si="99"/>
        <v>Negligible</v>
      </c>
      <c r="CC102" s="77" t="str">
        <f t="shared" si="99"/>
        <v>Negligible</v>
      </c>
      <c r="CD102" s="77" t="str">
        <f t="shared" si="99"/>
        <v>Negligible</v>
      </c>
      <c r="CE102" s="77" t="str">
        <f t="shared" si="99"/>
        <v>Negligible</v>
      </c>
      <c r="CF102" s="77" t="str">
        <f t="shared" si="99"/>
        <v>Negligible</v>
      </c>
      <c r="CG102" s="77" t="str">
        <f t="shared" si="99"/>
        <v>Medium</v>
      </c>
      <c r="CH102" s="77" t="str">
        <f t="shared" si="99"/>
        <v>Negligible</v>
      </c>
      <c r="CI102" s="77" t="str">
        <f t="shared" si="99"/>
        <v>Negligible</v>
      </c>
      <c r="CJ102" s="77" t="str">
        <f t="shared" si="99"/>
        <v>Medium</v>
      </c>
      <c r="CK102" s="77" t="str">
        <f t="shared" si="99"/>
        <v>Medium</v>
      </c>
      <c r="CL102" s="77" t="str">
        <f t="shared" si="99"/>
        <v>Negligible</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109" priority="26" operator="greaterThan">
      <formula>0</formula>
    </cfRule>
    <cfRule type="cellIs" dxfId="108" priority="27" operator="greaterThanOrEqual">
      <formula>80</formula>
    </cfRule>
  </conditionalFormatting>
  <conditionalFormatting sqref="CF100 CH100:XFD100 A100:CC100">
    <cfRule type="cellIs" dxfId="107" priority="25" operator="greaterThan">
      <formula>0</formula>
    </cfRule>
  </conditionalFormatting>
  <conditionalFormatting sqref="CF101 CH101:XFD101 A101:CC101">
    <cfRule type="cellIs" dxfId="106" priority="21" operator="greaterThan">
      <formula>0</formula>
    </cfRule>
    <cfRule type="cellIs" dxfId="105" priority="22" operator="greaterThanOrEqual">
      <formula>80</formula>
    </cfRule>
    <cfRule type="cellIs" dxfId="104" priority="23" operator="lessThanOrEqual">
      <formula>-80</formula>
    </cfRule>
  </conditionalFormatting>
  <conditionalFormatting sqref="CF102 CH102:XFD102 A102:CC102">
    <cfRule type="containsText" dxfId="103" priority="20" operator="containsText" text="Very high">
      <formula>NOT(ISERROR(SEARCH("Very high",A102)))</formula>
    </cfRule>
  </conditionalFormatting>
  <conditionalFormatting sqref="A42:B42 CM42:XFD42">
    <cfRule type="containsText" dxfId="102" priority="19" operator="containsText" text="Very high">
      <formula>NOT(ISERROR(SEARCH("Very high",A42)))</formula>
    </cfRule>
  </conditionalFormatting>
  <conditionalFormatting sqref="CD100">
    <cfRule type="cellIs" dxfId="101" priority="18" operator="greaterThan">
      <formula>0</formula>
    </cfRule>
  </conditionalFormatting>
  <conditionalFormatting sqref="CD101">
    <cfRule type="cellIs" dxfId="100" priority="14" operator="greaterThan">
      <formula>0</formula>
    </cfRule>
    <cfRule type="cellIs" dxfId="99" priority="15" operator="greaterThanOrEqual">
      <formula>80</formula>
    </cfRule>
    <cfRule type="cellIs" dxfId="98" priority="16" operator="lessThanOrEqual">
      <formula>-80</formula>
    </cfRule>
  </conditionalFormatting>
  <conditionalFormatting sqref="CD102">
    <cfRule type="containsText" dxfId="97" priority="13" operator="containsText" text="Very high">
      <formula>NOT(ISERROR(SEARCH("Very high",CD102)))</formula>
    </cfRule>
  </conditionalFormatting>
  <conditionalFormatting sqref="CE100">
    <cfRule type="cellIs" dxfId="96" priority="12" operator="greaterThan">
      <formula>0</formula>
    </cfRule>
  </conditionalFormatting>
  <conditionalFormatting sqref="CE101">
    <cfRule type="cellIs" dxfId="95" priority="8" operator="greaterThan">
      <formula>0</formula>
    </cfRule>
    <cfRule type="cellIs" dxfId="94" priority="9" operator="greaterThanOrEqual">
      <formula>80</formula>
    </cfRule>
    <cfRule type="cellIs" dxfId="93" priority="10" operator="lessThanOrEqual">
      <formula>-80</formula>
    </cfRule>
  </conditionalFormatting>
  <conditionalFormatting sqref="CE102">
    <cfRule type="containsText" dxfId="92" priority="7" operator="containsText" text="Very high">
      <formula>NOT(ISERROR(SEARCH("Very high",CE102)))</formula>
    </cfRule>
  </conditionalFormatting>
  <conditionalFormatting sqref="CG100">
    <cfRule type="cellIs" dxfId="91" priority="6" operator="greaterThan">
      <formula>0</formula>
    </cfRule>
  </conditionalFormatting>
  <conditionalFormatting sqref="CG101">
    <cfRule type="cellIs" dxfId="90" priority="2" operator="greaterThan">
      <formula>0</formula>
    </cfRule>
    <cfRule type="cellIs" dxfId="89" priority="3" operator="greaterThanOrEqual">
      <formula>80</formula>
    </cfRule>
    <cfRule type="cellIs" dxfId="88" priority="4" operator="lessThanOrEqual">
      <formula>-80</formula>
    </cfRule>
  </conditionalFormatting>
  <conditionalFormatting sqref="CG102">
    <cfRule type="containsText" dxfId="87"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296F7200-7A03-4948-A739-6AA01EAF9C5F}">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EB265E46-D71E-429F-B882-80AD339F1251}">
            <xm:f>NOT(ISERROR(SEARCH("-",CD100)))</xm:f>
            <xm:f>"-"</xm:f>
            <x14:dxf>
              <font>
                <color rgb="FFFF0000"/>
              </font>
            </x14:dxf>
          </x14:cfRule>
          <xm:sqref>CD100:CD101</xm:sqref>
        </x14:conditionalFormatting>
        <x14:conditionalFormatting xmlns:xm="http://schemas.microsoft.com/office/excel/2006/main">
          <x14:cfRule type="containsText" priority="11" operator="containsText" id="{56356CB0-1AB6-4547-9724-102871DEA397}">
            <xm:f>NOT(ISERROR(SEARCH("-",CE100)))</xm:f>
            <xm:f>"-"</xm:f>
            <x14:dxf>
              <font>
                <color rgb="FFFF0000"/>
              </font>
            </x14:dxf>
          </x14:cfRule>
          <xm:sqref>CE100:CE101</xm:sqref>
        </x14:conditionalFormatting>
        <x14:conditionalFormatting xmlns:xm="http://schemas.microsoft.com/office/excel/2006/main">
          <x14:cfRule type="containsText" priority="5" operator="containsText" id="{8593005D-8E84-45C3-B785-B23C30F53D55}">
            <xm:f>NOT(ISERROR(SEARCH("-",CG100)))</xm:f>
            <xm:f>"-"</xm:f>
            <x14:dxf>
              <font>
                <color rgb="FFFF0000"/>
              </font>
            </x14:dxf>
          </x14:cfRule>
          <xm:sqref>CG100:CG101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EDB5-7FF9-461B-A0E6-E14DF7E71082}">
  <sheetPr>
    <tabColor rgb="FF92D050"/>
    <pageSetUpPr fitToPage="1"/>
  </sheetPr>
  <dimension ref="A1:CL102"/>
  <sheetViews>
    <sheetView zoomScale="70" zoomScaleNormal="70" zoomScaleSheetLayoutView="100" workbookViewId="0">
      <pane xSplit="2" ySplit="2" topLeftCell="C57" activePane="bottomRight" state="frozenSplit"/>
      <selection pane="topRight" activeCell="C1" sqref="C1"/>
      <selection pane="bottomLeft" activeCell="A3" sqref="A3"/>
      <selection pane="bottomRight" activeCell="C99" sqref="C99:CL99"/>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HABITATS!B108</f>
        <v>6.5579999999999998</v>
      </c>
      <c r="C4" s="62"/>
      <c r="D4" s="62"/>
      <c r="E4" s="62">
        <f t="shared" ref="E4:J11" si="0">$B4</f>
        <v>6.5579999999999998</v>
      </c>
      <c r="F4" s="62"/>
      <c r="G4" s="62"/>
      <c r="H4" s="62">
        <f t="shared" si="0"/>
        <v>6.5579999999999998</v>
      </c>
      <c r="I4" s="62">
        <f t="shared" si="0"/>
        <v>6.5579999999999998</v>
      </c>
      <c r="J4" s="62">
        <f t="shared" si="0"/>
        <v>6.5579999999999998</v>
      </c>
      <c r="K4" s="62"/>
      <c r="L4" s="62">
        <f t="shared" ref="L4:AA10" si="1">$B4</f>
        <v>6.5579999999999998</v>
      </c>
      <c r="M4" s="62"/>
      <c r="N4" s="62">
        <f t="shared" si="1"/>
        <v>6.5579999999999998</v>
      </c>
      <c r="O4" s="62">
        <f t="shared" si="1"/>
        <v>6.5579999999999998</v>
      </c>
      <c r="P4" s="62">
        <f t="shared" si="1"/>
        <v>6.5579999999999998</v>
      </c>
      <c r="Q4" s="62">
        <f t="shared" si="1"/>
        <v>6.5579999999999998</v>
      </c>
      <c r="R4" s="62">
        <f t="shared" si="1"/>
        <v>6.5579999999999998</v>
      </c>
      <c r="S4" s="62">
        <f t="shared" si="1"/>
        <v>6.5579999999999998</v>
      </c>
      <c r="T4" s="62">
        <f t="shared" si="1"/>
        <v>6.5579999999999998</v>
      </c>
      <c r="U4" s="62">
        <f t="shared" si="1"/>
        <v>6.5579999999999998</v>
      </c>
      <c r="V4" s="62">
        <f t="shared" si="1"/>
        <v>6.5579999999999998</v>
      </c>
      <c r="W4" s="62">
        <f t="shared" si="1"/>
        <v>6.5579999999999998</v>
      </c>
      <c r="X4" s="62">
        <f t="shared" si="1"/>
        <v>6.5579999999999998</v>
      </c>
      <c r="Y4" s="62">
        <f t="shared" si="1"/>
        <v>6.5579999999999998</v>
      </c>
      <c r="Z4" s="62">
        <f t="shared" si="1"/>
        <v>6.5579999999999998</v>
      </c>
      <c r="AA4" s="62">
        <f t="shared" si="1"/>
        <v>6.5579999999999998</v>
      </c>
      <c r="AB4" s="62"/>
      <c r="AC4" s="62">
        <f t="shared" ref="AC4:BF5" si="2">$B4</f>
        <v>6.5579999999999998</v>
      </c>
      <c r="AD4" s="62">
        <f t="shared" si="2"/>
        <v>6.5579999999999998</v>
      </c>
      <c r="AE4" s="62">
        <f t="shared" si="2"/>
        <v>6.5579999999999998</v>
      </c>
      <c r="AF4" s="62">
        <f t="shared" si="2"/>
        <v>6.5579999999999998</v>
      </c>
      <c r="AG4" s="62">
        <f t="shared" si="2"/>
        <v>6.5579999999999998</v>
      </c>
      <c r="AH4" s="62">
        <f t="shared" si="2"/>
        <v>6.5579999999999998</v>
      </c>
      <c r="AI4" s="62">
        <f t="shared" si="2"/>
        <v>6.5579999999999998</v>
      </c>
      <c r="AJ4" s="62">
        <f t="shared" si="2"/>
        <v>6.5579999999999998</v>
      </c>
      <c r="AK4" s="62">
        <f t="shared" si="2"/>
        <v>6.5579999999999998</v>
      </c>
      <c r="AL4" s="62"/>
      <c r="AM4" s="62">
        <f t="shared" si="2"/>
        <v>6.5579999999999998</v>
      </c>
      <c r="AN4" s="62">
        <f t="shared" si="2"/>
        <v>6.5579999999999998</v>
      </c>
      <c r="AO4" s="62">
        <f t="shared" si="2"/>
        <v>6.5579999999999998</v>
      </c>
      <c r="AP4" s="62">
        <f t="shared" si="2"/>
        <v>6.5579999999999998</v>
      </c>
      <c r="AQ4" s="62">
        <f t="shared" si="2"/>
        <v>6.5579999999999998</v>
      </c>
      <c r="AR4" s="62">
        <f t="shared" si="2"/>
        <v>6.5579999999999998</v>
      </c>
      <c r="AS4" s="62">
        <f t="shared" si="2"/>
        <v>6.5579999999999998</v>
      </c>
      <c r="AT4" s="62">
        <f t="shared" si="2"/>
        <v>6.5579999999999998</v>
      </c>
      <c r="AU4" s="62">
        <f t="shared" si="2"/>
        <v>6.5579999999999998</v>
      </c>
      <c r="AV4" s="62">
        <f t="shared" si="2"/>
        <v>6.5579999999999998</v>
      </c>
      <c r="AW4" s="62">
        <f t="shared" si="2"/>
        <v>6.5579999999999998</v>
      </c>
      <c r="AX4" s="62">
        <f t="shared" si="2"/>
        <v>6.5579999999999998</v>
      </c>
      <c r="AY4" s="62">
        <f t="shared" si="2"/>
        <v>6.5579999999999998</v>
      </c>
      <c r="AZ4" s="62">
        <f t="shared" si="2"/>
        <v>6.5579999999999998</v>
      </c>
      <c r="BA4" s="62">
        <f t="shared" si="2"/>
        <v>6.5579999999999998</v>
      </c>
      <c r="BB4" s="62">
        <f t="shared" si="2"/>
        <v>6.5579999999999998</v>
      </c>
      <c r="BC4" s="62">
        <f t="shared" si="2"/>
        <v>6.5579999999999998</v>
      </c>
      <c r="BD4" s="62"/>
      <c r="BE4" s="62"/>
      <c r="BF4" s="62">
        <f t="shared" si="2"/>
        <v>6.5579999999999998</v>
      </c>
      <c r="BG4" s="62"/>
      <c r="BH4" s="62"/>
      <c r="BI4" s="62"/>
      <c r="BJ4" s="62">
        <f t="shared" ref="BJ4:CE7" si="3">$B4</f>
        <v>6.5579999999999998</v>
      </c>
      <c r="BK4" s="62">
        <f t="shared" si="3"/>
        <v>6.5579999999999998</v>
      </c>
      <c r="BL4" s="62"/>
      <c r="BM4" s="62">
        <f t="shared" si="3"/>
        <v>6.5579999999999998</v>
      </c>
      <c r="BN4" s="62">
        <f t="shared" si="3"/>
        <v>6.5579999999999998</v>
      </c>
      <c r="BO4" s="62">
        <f t="shared" si="3"/>
        <v>6.5579999999999998</v>
      </c>
      <c r="BP4" s="62"/>
      <c r="BQ4" s="62">
        <f t="shared" si="3"/>
        <v>6.5579999999999998</v>
      </c>
      <c r="BR4" s="62">
        <f t="shared" si="3"/>
        <v>6.5579999999999998</v>
      </c>
      <c r="BS4" s="62">
        <f t="shared" si="3"/>
        <v>6.5579999999999998</v>
      </c>
      <c r="BT4" s="62">
        <f t="shared" si="3"/>
        <v>6.5579999999999998</v>
      </c>
      <c r="BU4" s="62">
        <f t="shared" si="3"/>
        <v>6.5579999999999998</v>
      </c>
      <c r="BV4" s="62"/>
      <c r="BW4" s="62">
        <f t="shared" si="3"/>
        <v>6.5579999999999998</v>
      </c>
      <c r="BX4" s="62">
        <f t="shared" si="3"/>
        <v>6.5579999999999998</v>
      </c>
      <c r="BY4" s="62">
        <f t="shared" si="3"/>
        <v>6.5579999999999998</v>
      </c>
      <c r="BZ4" s="62">
        <f t="shared" si="3"/>
        <v>6.5579999999999998</v>
      </c>
      <c r="CA4" s="62">
        <f t="shared" si="3"/>
        <v>6.5579999999999998</v>
      </c>
      <c r="CB4" s="62">
        <f t="shared" si="3"/>
        <v>6.5579999999999998</v>
      </c>
      <c r="CC4" s="62"/>
      <c r="CD4" s="62">
        <f t="shared" si="3"/>
        <v>6.5579999999999998</v>
      </c>
      <c r="CE4" s="62">
        <f t="shared" si="3"/>
        <v>6.5579999999999998</v>
      </c>
      <c r="CF4" s="62">
        <f t="shared" ref="CF4:CL5" si="4">$B4</f>
        <v>6.5579999999999998</v>
      </c>
      <c r="CG4" s="62">
        <f t="shared" si="4"/>
        <v>6.5579999999999998</v>
      </c>
      <c r="CH4" s="62">
        <f t="shared" si="4"/>
        <v>6.5579999999999998</v>
      </c>
      <c r="CI4" s="62">
        <f t="shared" si="4"/>
        <v>6.5579999999999998</v>
      </c>
      <c r="CJ4" s="62">
        <f t="shared" si="4"/>
        <v>6.5579999999999998</v>
      </c>
      <c r="CK4" s="62">
        <f t="shared" si="4"/>
        <v>6.5579999999999998</v>
      </c>
      <c r="CL4" s="62">
        <f t="shared" si="4"/>
        <v>6.5579999999999998</v>
      </c>
    </row>
    <row r="5" spans="1:90" x14ac:dyDescent="0.3">
      <c r="A5" s="52" t="str">
        <f>HABITATS!A4</f>
        <v>A1.3.2</v>
      </c>
      <c r="B5" s="79">
        <f>HABITATS!B109</f>
        <v>0.95099999999999996</v>
      </c>
      <c r="C5" s="62"/>
      <c r="D5" s="62"/>
      <c r="E5" s="62">
        <f t="shared" si="0"/>
        <v>0.95099999999999996</v>
      </c>
      <c r="F5" s="62"/>
      <c r="G5" s="62"/>
      <c r="H5" s="62">
        <f t="shared" si="0"/>
        <v>0.95099999999999996</v>
      </c>
      <c r="I5" s="62">
        <f t="shared" si="0"/>
        <v>0.95099999999999996</v>
      </c>
      <c r="J5" s="62"/>
      <c r="K5" s="62"/>
      <c r="L5" s="62">
        <f t="shared" si="1"/>
        <v>0.95099999999999996</v>
      </c>
      <c r="M5" s="62"/>
      <c r="N5" s="62">
        <f t="shared" si="1"/>
        <v>0.95099999999999996</v>
      </c>
      <c r="O5" s="62">
        <f t="shared" si="1"/>
        <v>0.95099999999999996</v>
      </c>
      <c r="P5" s="62"/>
      <c r="Q5" s="62">
        <f t="shared" si="1"/>
        <v>0.95099999999999996</v>
      </c>
      <c r="R5" s="62">
        <f t="shared" si="1"/>
        <v>0.95099999999999996</v>
      </c>
      <c r="S5" s="62">
        <f t="shared" si="1"/>
        <v>0.95099999999999996</v>
      </c>
      <c r="T5" s="62">
        <f t="shared" si="1"/>
        <v>0.95099999999999996</v>
      </c>
      <c r="U5" s="62"/>
      <c r="V5" s="62">
        <f t="shared" si="1"/>
        <v>0.95099999999999996</v>
      </c>
      <c r="W5" s="62">
        <f t="shared" si="1"/>
        <v>0.95099999999999996</v>
      </c>
      <c r="X5" s="62">
        <f t="shared" si="1"/>
        <v>0.95099999999999996</v>
      </c>
      <c r="Y5" s="62">
        <f t="shared" si="1"/>
        <v>0.95099999999999996</v>
      </c>
      <c r="Z5" s="62">
        <f t="shared" si="1"/>
        <v>0.95099999999999996</v>
      </c>
      <c r="AA5" s="62">
        <f t="shared" si="1"/>
        <v>0.95099999999999996</v>
      </c>
      <c r="AB5" s="62"/>
      <c r="AC5" s="62"/>
      <c r="AD5" s="62">
        <f t="shared" si="2"/>
        <v>0.95099999999999996</v>
      </c>
      <c r="AE5" s="62">
        <f t="shared" si="2"/>
        <v>0.95099999999999996</v>
      </c>
      <c r="AF5" s="62">
        <f t="shared" si="2"/>
        <v>0.95099999999999996</v>
      </c>
      <c r="AG5" s="62">
        <f t="shared" si="2"/>
        <v>0.95099999999999996</v>
      </c>
      <c r="AH5" s="62">
        <f t="shared" si="2"/>
        <v>0.95099999999999996</v>
      </c>
      <c r="AI5" s="62">
        <f t="shared" si="2"/>
        <v>0.95099999999999996</v>
      </c>
      <c r="AJ5" s="62">
        <f t="shared" si="2"/>
        <v>0.95099999999999996</v>
      </c>
      <c r="AK5" s="62">
        <f t="shared" si="2"/>
        <v>0.95099999999999996</v>
      </c>
      <c r="AL5" s="62"/>
      <c r="AM5" s="62">
        <f t="shared" si="2"/>
        <v>0.95099999999999996</v>
      </c>
      <c r="AN5" s="62"/>
      <c r="AO5" s="62">
        <f t="shared" si="2"/>
        <v>0.95099999999999996</v>
      </c>
      <c r="AP5" s="62">
        <f t="shared" si="2"/>
        <v>0.95099999999999996</v>
      </c>
      <c r="AQ5" s="62">
        <f t="shared" si="2"/>
        <v>0.95099999999999996</v>
      </c>
      <c r="AR5" s="62"/>
      <c r="AS5" s="62">
        <f t="shared" si="2"/>
        <v>0.95099999999999996</v>
      </c>
      <c r="AT5" s="62">
        <f t="shared" si="2"/>
        <v>0.95099999999999996</v>
      </c>
      <c r="AU5" s="62">
        <f t="shared" si="2"/>
        <v>0.95099999999999996</v>
      </c>
      <c r="AV5" s="62">
        <f t="shared" si="2"/>
        <v>0.95099999999999996</v>
      </c>
      <c r="AW5" s="62">
        <f t="shared" si="2"/>
        <v>0.95099999999999996</v>
      </c>
      <c r="AX5" s="62">
        <f t="shared" si="2"/>
        <v>0.95099999999999996</v>
      </c>
      <c r="AY5" s="62">
        <f t="shared" si="2"/>
        <v>0.95099999999999996</v>
      </c>
      <c r="AZ5" s="62">
        <f t="shared" si="2"/>
        <v>0.95099999999999996</v>
      </c>
      <c r="BA5" s="62">
        <f t="shared" si="2"/>
        <v>0.95099999999999996</v>
      </c>
      <c r="BB5" s="62">
        <f t="shared" si="2"/>
        <v>0.95099999999999996</v>
      </c>
      <c r="BC5" s="62">
        <f t="shared" si="2"/>
        <v>0.95099999999999996</v>
      </c>
      <c r="BD5" s="62"/>
      <c r="BE5" s="62"/>
      <c r="BF5" s="62">
        <f t="shared" si="2"/>
        <v>0.95099999999999996</v>
      </c>
      <c r="BG5" s="62"/>
      <c r="BH5" s="62"/>
      <c r="BI5" s="62"/>
      <c r="BJ5" s="62">
        <f t="shared" si="3"/>
        <v>0.95099999999999996</v>
      </c>
      <c r="BK5" s="62">
        <f t="shared" si="3"/>
        <v>0.95099999999999996</v>
      </c>
      <c r="BL5" s="62"/>
      <c r="BM5" s="62">
        <f t="shared" si="3"/>
        <v>0.95099999999999996</v>
      </c>
      <c r="BN5" s="62">
        <f t="shared" si="3"/>
        <v>0.95099999999999996</v>
      </c>
      <c r="BO5" s="62">
        <f t="shared" si="3"/>
        <v>0.95099999999999996</v>
      </c>
      <c r="BP5" s="62"/>
      <c r="BQ5" s="62"/>
      <c r="BR5" s="62">
        <f t="shared" si="3"/>
        <v>0.95099999999999996</v>
      </c>
      <c r="BS5" s="62">
        <f t="shared" si="3"/>
        <v>0.95099999999999996</v>
      </c>
      <c r="BT5" s="62"/>
      <c r="BU5" s="62">
        <f t="shared" si="3"/>
        <v>0.95099999999999996</v>
      </c>
      <c r="BV5" s="62"/>
      <c r="BW5" s="62">
        <f t="shared" si="3"/>
        <v>0.95099999999999996</v>
      </c>
      <c r="BX5" s="62">
        <f t="shared" si="3"/>
        <v>0.95099999999999996</v>
      </c>
      <c r="BY5" s="62">
        <f t="shared" si="3"/>
        <v>0.95099999999999996</v>
      </c>
      <c r="BZ5" s="62">
        <f t="shared" si="3"/>
        <v>0.95099999999999996</v>
      </c>
      <c r="CA5" s="62">
        <f t="shared" si="3"/>
        <v>0.95099999999999996</v>
      </c>
      <c r="CB5" s="62"/>
      <c r="CC5" s="62"/>
      <c r="CD5" s="62">
        <f t="shared" si="3"/>
        <v>0.95099999999999996</v>
      </c>
      <c r="CE5" s="62">
        <f t="shared" si="3"/>
        <v>0.95099999999999996</v>
      </c>
      <c r="CF5" s="62">
        <f t="shared" si="4"/>
        <v>0.95099999999999996</v>
      </c>
      <c r="CG5" s="62"/>
      <c r="CH5" s="62">
        <f t="shared" si="4"/>
        <v>0.95099999999999996</v>
      </c>
      <c r="CI5" s="62">
        <f t="shared" si="4"/>
        <v>0.95099999999999996</v>
      </c>
      <c r="CJ5" s="62">
        <f t="shared" si="4"/>
        <v>0.95099999999999996</v>
      </c>
      <c r="CK5" s="62">
        <f t="shared" si="4"/>
        <v>0.95099999999999996</v>
      </c>
      <c r="CL5" s="62"/>
    </row>
    <row r="6" spans="1:90" x14ac:dyDescent="0.3">
      <c r="A6" s="52" t="str">
        <f>HABITATS!A5</f>
        <v>A2.1</v>
      </c>
      <c r="B6" s="79">
        <f>HABITATS!B110</f>
        <v>5.6000000000000001E-2</v>
      </c>
      <c r="C6" s="62"/>
      <c r="D6" s="62"/>
      <c r="E6" s="62">
        <f t="shared" si="0"/>
        <v>5.6000000000000001E-2</v>
      </c>
      <c r="F6" s="62"/>
      <c r="G6" s="62"/>
      <c r="H6" s="62">
        <f t="shared" si="0"/>
        <v>5.6000000000000001E-2</v>
      </c>
      <c r="I6" s="62">
        <f t="shared" si="0"/>
        <v>5.6000000000000001E-2</v>
      </c>
      <c r="J6" s="62"/>
      <c r="K6" s="62"/>
      <c r="L6" s="62"/>
      <c r="M6" s="62"/>
      <c r="N6" s="62">
        <f t="shared" si="1"/>
        <v>5.6000000000000001E-2</v>
      </c>
      <c r="O6" s="62"/>
      <c r="P6" s="62"/>
      <c r="Q6" s="62">
        <f t="shared" si="1"/>
        <v>5.6000000000000001E-2</v>
      </c>
      <c r="R6" s="62">
        <f t="shared" si="1"/>
        <v>5.6000000000000001E-2</v>
      </c>
      <c r="S6" s="62"/>
      <c r="T6" s="62"/>
      <c r="U6" s="62">
        <f t="shared" ref="U6:BG10" si="5">$B6</f>
        <v>5.6000000000000001E-2</v>
      </c>
      <c r="V6" s="62">
        <f t="shared" si="5"/>
        <v>5.6000000000000001E-2</v>
      </c>
      <c r="W6" s="62">
        <f t="shared" si="5"/>
        <v>5.6000000000000001E-2</v>
      </c>
      <c r="X6" s="62">
        <f t="shared" si="5"/>
        <v>5.6000000000000001E-2</v>
      </c>
      <c r="Y6" s="62">
        <f t="shared" si="5"/>
        <v>5.6000000000000001E-2</v>
      </c>
      <c r="Z6" s="62"/>
      <c r="AA6" s="62"/>
      <c r="AB6" s="62"/>
      <c r="AC6" s="62">
        <f t="shared" si="5"/>
        <v>5.6000000000000001E-2</v>
      </c>
      <c r="AD6" s="62"/>
      <c r="AE6" s="62">
        <f t="shared" si="5"/>
        <v>5.6000000000000001E-2</v>
      </c>
      <c r="AF6" s="62"/>
      <c r="AG6" s="62">
        <f t="shared" si="5"/>
        <v>5.6000000000000001E-2</v>
      </c>
      <c r="AH6" s="62"/>
      <c r="AI6" s="62"/>
      <c r="AJ6" s="62"/>
      <c r="AK6" s="62">
        <f t="shared" si="5"/>
        <v>5.6000000000000001E-2</v>
      </c>
      <c r="AL6" s="62">
        <f t="shared" si="5"/>
        <v>5.6000000000000001E-2</v>
      </c>
      <c r="AM6" s="62">
        <f t="shared" si="5"/>
        <v>5.6000000000000001E-2</v>
      </c>
      <c r="AN6" s="62">
        <f t="shared" si="5"/>
        <v>5.6000000000000001E-2</v>
      </c>
      <c r="AO6" s="62">
        <f t="shared" si="5"/>
        <v>5.6000000000000001E-2</v>
      </c>
      <c r="AP6" s="62">
        <f t="shared" si="5"/>
        <v>5.6000000000000001E-2</v>
      </c>
      <c r="AQ6" s="62"/>
      <c r="AR6" s="62"/>
      <c r="AS6" s="62">
        <f t="shared" si="5"/>
        <v>5.6000000000000001E-2</v>
      </c>
      <c r="AT6" s="62">
        <f t="shared" si="5"/>
        <v>5.6000000000000001E-2</v>
      </c>
      <c r="AU6" s="62"/>
      <c r="AV6" s="62"/>
      <c r="AW6" s="62">
        <f t="shared" si="5"/>
        <v>5.6000000000000001E-2</v>
      </c>
      <c r="AX6" s="62">
        <f t="shared" si="5"/>
        <v>5.6000000000000001E-2</v>
      </c>
      <c r="AY6" s="62">
        <f t="shared" si="5"/>
        <v>5.6000000000000001E-2</v>
      </c>
      <c r="AZ6" s="62"/>
      <c r="BA6" s="62"/>
      <c r="BB6" s="62">
        <f t="shared" si="5"/>
        <v>5.6000000000000001E-2</v>
      </c>
      <c r="BC6" s="62">
        <f t="shared" si="5"/>
        <v>5.6000000000000001E-2</v>
      </c>
      <c r="BD6" s="62"/>
      <c r="BE6" s="62"/>
      <c r="BF6" s="62"/>
      <c r="BG6" s="62"/>
      <c r="BH6" s="62"/>
      <c r="BI6" s="62"/>
      <c r="BJ6" s="62">
        <f t="shared" ref="BI6:CA9" si="6">$B6</f>
        <v>5.6000000000000001E-2</v>
      </c>
      <c r="BK6" s="62"/>
      <c r="BL6" s="62"/>
      <c r="BM6" s="62"/>
      <c r="BN6" s="62">
        <f t="shared" si="3"/>
        <v>5.6000000000000001E-2</v>
      </c>
      <c r="BO6" s="62"/>
      <c r="BP6" s="62">
        <f t="shared" si="3"/>
        <v>5.6000000000000001E-2</v>
      </c>
      <c r="BQ6" s="62"/>
      <c r="BR6" s="62">
        <f t="shared" si="3"/>
        <v>5.6000000000000001E-2</v>
      </c>
      <c r="BS6" s="62">
        <f t="shared" si="3"/>
        <v>5.6000000000000001E-2</v>
      </c>
      <c r="BT6" s="62">
        <f t="shared" si="3"/>
        <v>5.6000000000000001E-2</v>
      </c>
      <c r="BU6" s="62">
        <f t="shared" si="3"/>
        <v>5.6000000000000001E-2</v>
      </c>
      <c r="BV6" s="62">
        <f t="shared" si="3"/>
        <v>5.6000000000000001E-2</v>
      </c>
      <c r="BW6" s="62">
        <f t="shared" si="3"/>
        <v>5.6000000000000001E-2</v>
      </c>
      <c r="BX6" s="62">
        <f t="shared" si="3"/>
        <v>5.6000000000000001E-2</v>
      </c>
      <c r="BY6" s="62">
        <f t="shared" si="3"/>
        <v>5.6000000000000001E-2</v>
      </c>
      <c r="BZ6" s="62">
        <f t="shared" si="3"/>
        <v>5.6000000000000001E-2</v>
      </c>
      <c r="CA6" s="62">
        <f t="shared" si="3"/>
        <v>5.6000000000000001E-2</v>
      </c>
      <c r="CB6" s="62">
        <f t="shared" si="3"/>
        <v>5.6000000000000001E-2</v>
      </c>
      <c r="CC6" s="62"/>
      <c r="CD6" s="62"/>
      <c r="CE6" s="62"/>
      <c r="CF6" s="62"/>
      <c r="CG6" s="62">
        <f t="shared" ref="CG6:CG11" si="7">$B6</f>
        <v>5.6000000000000001E-2</v>
      </c>
      <c r="CH6" s="62"/>
      <c r="CI6" s="62"/>
      <c r="CJ6" s="62"/>
      <c r="CK6" s="62"/>
      <c r="CL6" s="62"/>
    </row>
    <row r="7" spans="1:90" x14ac:dyDescent="0.3">
      <c r="A7" s="52" t="str">
        <f>HABITATS!A6</f>
        <v>A3.1</v>
      </c>
      <c r="B7" s="79">
        <f>HABITATS!B111</f>
        <v>9.2999999999999999E-2</v>
      </c>
      <c r="C7" s="62"/>
      <c r="D7" s="62"/>
      <c r="E7" s="62">
        <f t="shared" si="0"/>
        <v>9.2999999999999999E-2</v>
      </c>
      <c r="F7" s="62"/>
      <c r="G7" s="62"/>
      <c r="H7" s="62"/>
      <c r="I7" s="62">
        <f t="shared" si="0"/>
        <v>9.2999999999999999E-2</v>
      </c>
      <c r="J7" s="62">
        <f t="shared" si="0"/>
        <v>9.2999999999999999E-2</v>
      </c>
      <c r="K7" s="62"/>
      <c r="L7" s="62"/>
      <c r="M7" s="62"/>
      <c r="N7" s="62"/>
      <c r="O7" s="62"/>
      <c r="P7" s="62"/>
      <c r="Q7" s="62"/>
      <c r="R7" s="62">
        <f t="shared" si="1"/>
        <v>9.2999999999999999E-2</v>
      </c>
      <c r="S7" s="62"/>
      <c r="T7" s="62">
        <f t="shared" si="1"/>
        <v>9.2999999999999999E-2</v>
      </c>
      <c r="U7" s="62">
        <f t="shared" si="5"/>
        <v>9.2999999999999999E-2</v>
      </c>
      <c r="V7" s="62">
        <f t="shared" si="5"/>
        <v>9.2999999999999999E-2</v>
      </c>
      <c r="W7" s="62">
        <f t="shared" si="5"/>
        <v>9.2999999999999999E-2</v>
      </c>
      <c r="X7" s="62"/>
      <c r="Y7" s="62">
        <f t="shared" si="5"/>
        <v>9.2999999999999999E-2</v>
      </c>
      <c r="Z7" s="62"/>
      <c r="AA7" s="62"/>
      <c r="AB7" s="62"/>
      <c r="AC7" s="62">
        <f t="shared" si="5"/>
        <v>9.2999999999999999E-2</v>
      </c>
      <c r="AD7" s="62"/>
      <c r="AE7" s="62"/>
      <c r="AF7" s="62"/>
      <c r="AG7" s="62"/>
      <c r="AH7" s="62"/>
      <c r="AI7" s="62"/>
      <c r="AJ7" s="62"/>
      <c r="AK7" s="62">
        <f t="shared" si="5"/>
        <v>9.2999999999999999E-2</v>
      </c>
      <c r="AL7" s="62"/>
      <c r="AM7" s="62">
        <f t="shared" si="5"/>
        <v>9.2999999999999999E-2</v>
      </c>
      <c r="AN7" s="62"/>
      <c r="AO7" s="62">
        <f t="shared" si="5"/>
        <v>9.2999999999999999E-2</v>
      </c>
      <c r="AP7" s="62"/>
      <c r="AQ7" s="62"/>
      <c r="AR7" s="62"/>
      <c r="AS7" s="62">
        <f t="shared" si="5"/>
        <v>9.2999999999999999E-2</v>
      </c>
      <c r="AT7" s="62"/>
      <c r="AU7" s="62"/>
      <c r="AV7" s="62"/>
      <c r="AW7" s="62"/>
      <c r="AX7" s="62"/>
      <c r="AY7" s="62"/>
      <c r="AZ7" s="62"/>
      <c r="BA7" s="62"/>
      <c r="BB7" s="62"/>
      <c r="BC7" s="62"/>
      <c r="BD7" s="62"/>
      <c r="BE7" s="62"/>
      <c r="BF7" s="62">
        <f t="shared" si="5"/>
        <v>9.2999999999999999E-2</v>
      </c>
      <c r="BG7" s="62"/>
      <c r="BH7" s="62"/>
      <c r="BI7" s="62"/>
      <c r="BJ7" s="62">
        <f t="shared" si="6"/>
        <v>9.2999999999999999E-2</v>
      </c>
      <c r="BK7" s="62">
        <f t="shared" si="6"/>
        <v>9.2999999999999999E-2</v>
      </c>
      <c r="BL7" s="62"/>
      <c r="BM7" s="62">
        <f t="shared" si="3"/>
        <v>9.2999999999999999E-2</v>
      </c>
      <c r="BN7" s="62">
        <f t="shared" si="3"/>
        <v>9.2999999999999999E-2</v>
      </c>
      <c r="BO7" s="62">
        <f t="shared" si="3"/>
        <v>9.2999999999999999E-2</v>
      </c>
      <c r="BP7" s="62"/>
      <c r="BQ7" s="62">
        <f t="shared" si="3"/>
        <v>9.2999999999999999E-2</v>
      </c>
      <c r="BR7" s="62">
        <f t="shared" si="3"/>
        <v>9.2999999999999999E-2</v>
      </c>
      <c r="BS7" s="62">
        <f t="shared" si="3"/>
        <v>9.2999999999999999E-2</v>
      </c>
      <c r="BT7" s="62"/>
      <c r="BU7" s="62">
        <f t="shared" si="3"/>
        <v>9.2999999999999999E-2</v>
      </c>
      <c r="BV7" s="62"/>
      <c r="BW7" s="62">
        <f t="shared" si="3"/>
        <v>9.2999999999999999E-2</v>
      </c>
      <c r="BX7" s="62"/>
      <c r="BY7" s="62"/>
      <c r="BZ7" s="62"/>
      <c r="CA7" s="62"/>
      <c r="CB7" s="62"/>
      <c r="CC7" s="62">
        <f t="shared" ref="CC7:CK11" si="8">$B7</f>
        <v>9.2999999999999999E-2</v>
      </c>
      <c r="CD7" s="62"/>
      <c r="CE7" s="62">
        <f t="shared" si="8"/>
        <v>9.2999999999999999E-2</v>
      </c>
      <c r="CF7" s="62"/>
      <c r="CG7" s="62">
        <f t="shared" si="7"/>
        <v>9.2999999999999999E-2</v>
      </c>
      <c r="CH7" s="62"/>
      <c r="CI7" s="62"/>
      <c r="CJ7" s="62">
        <f t="shared" si="8"/>
        <v>9.2999999999999999E-2</v>
      </c>
      <c r="CK7" s="62">
        <f t="shared" si="8"/>
        <v>9.2999999999999999E-2</v>
      </c>
      <c r="CL7" s="62"/>
    </row>
    <row r="8" spans="1:90" x14ac:dyDescent="0.3">
      <c r="A8" s="52" t="str">
        <f>HABITATS!A7</f>
        <v>B2.2</v>
      </c>
      <c r="B8" s="79">
        <f>HABITATS!B112</f>
        <v>0.19400000000000001</v>
      </c>
      <c r="C8" s="62"/>
      <c r="D8" s="62"/>
      <c r="E8" s="62">
        <f t="shared" si="0"/>
        <v>0.19400000000000001</v>
      </c>
      <c r="F8" s="62"/>
      <c r="G8" s="62">
        <f t="shared" si="0"/>
        <v>0.19400000000000001</v>
      </c>
      <c r="H8" s="62"/>
      <c r="I8" s="62"/>
      <c r="J8" s="62"/>
      <c r="K8" s="62"/>
      <c r="L8" s="62">
        <f t="shared" si="1"/>
        <v>0.19400000000000001</v>
      </c>
      <c r="M8" s="62"/>
      <c r="N8" s="62">
        <f t="shared" si="1"/>
        <v>0.19400000000000001</v>
      </c>
      <c r="O8" s="62">
        <f t="shared" si="1"/>
        <v>0.19400000000000001</v>
      </c>
      <c r="P8" s="62"/>
      <c r="Q8" s="62"/>
      <c r="R8" s="62"/>
      <c r="S8" s="62"/>
      <c r="T8" s="62"/>
      <c r="U8" s="62"/>
      <c r="V8" s="62"/>
      <c r="W8" s="62">
        <f t="shared" si="5"/>
        <v>0.19400000000000001</v>
      </c>
      <c r="X8" s="62">
        <f t="shared" si="5"/>
        <v>0.19400000000000001</v>
      </c>
      <c r="Y8" s="62">
        <f t="shared" si="5"/>
        <v>0.19400000000000001</v>
      </c>
      <c r="Z8" s="62">
        <f t="shared" si="5"/>
        <v>0.19400000000000001</v>
      </c>
      <c r="AA8" s="62"/>
      <c r="AB8" s="62">
        <f t="shared" si="5"/>
        <v>0.19400000000000001</v>
      </c>
      <c r="AC8" s="62"/>
      <c r="AD8" s="62"/>
      <c r="AE8" s="62">
        <f t="shared" si="5"/>
        <v>0.19400000000000001</v>
      </c>
      <c r="AF8" s="62">
        <f t="shared" si="5"/>
        <v>0.19400000000000001</v>
      </c>
      <c r="AG8" s="62">
        <f t="shared" si="5"/>
        <v>0.19400000000000001</v>
      </c>
      <c r="AH8" s="62"/>
      <c r="AI8" s="62">
        <f t="shared" si="5"/>
        <v>0.19400000000000001</v>
      </c>
      <c r="AJ8" s="62"/>
      <c r="AK8" s="62"/>
      <c r="AL8" s="62">
        <f t="shared" si="5"/>
        <v>0.19400000000000001</v>
      </c>
      <c r="AM8" s="62"/>
      <c r="AN8" s="62">
        <f t="shared" si="5"/>
        <v>0.19400000000000001</v>
      </c>
      <c r="AO8" s="62">
        <f t="shared" si="5"/>
        <v>0.19400000000000001</v>
      </c>
      <c r="AP8" s="62">
        <f t="shared" si="5"/>
        <v>0.19400000000000001</v>
      </c>
      <c r="AQ8" s="62"/>
      <c r="AR8" s="62"/>
      <c r="AS8" s="62"/>
      <c r="AT8" s="62">
        <f t="shared" si="5"/>
        <v>0.19400000000000001</v>
      </c>
      <c r="AU8" s="62"/>
      <c r="AV8" s="62">
        <f t="shared" si="5"/>
        <v>0.19400000000000001</v>
      </c>
      <c r="AW8" s="62">
        <f t="shared" si="5"/>
        <v>0.19400000000000001</v>
      </c>
      <c r="AX8" s="62"/>
      <c r="AY8" s="62"/>
      <c r="AZ8" s="62">
        <f t="shared" si="5"/>
        <v>0.19400000000000001</v>
      </c>
      <c r="BA8" s="62">
        <f t="shared" si="5"/>
        <v>0.19400000000000001</v>
      </c>
      <c r="BB8" s="62">
        <f t="shared" si="5"/>
        <v>0.19400000000000001</v>
      </c>
      <c r="BC8" s="62">
        <f t="shared" si="5"/>
        <v>0.19400000000000001</v>
      </c>
      <c r="BD8" s="62">
        <f t="shared" si="5"/>
        <v>0.19400000000000001</v>
      </c>
      <c r="BE8" s="62">
        <f t="shared" si="5"/>
        <v>0.19400000000000001</v>
      </c>
      <c r="BF8" s="62">
        <f t="shared" si="5"/>
        <v>0.19400000000000001</v>
      </c>
      <c r="BG8" s="62">
        <f t="shared" si="5"/>
        <v>0.19400000000000001</v>
      </c>
      <c r="BH8" s="62"/>
      <c r="BI8" s="62"/>
      <c r="BJ8" s="62"/>
      <c r="BK8" s="62">
        <f t="shared" si="6"/>
        <v>0.19400000000000001</v>
      </c>
      <c r="BL8" s="62">
        <f t="shared" si="6"/>
        <v>0.19400000000000001</v>
      </c>
      <c r="BM8" s="62">
        <f t="shared" si="6"/>
        <v>0.19400000000000001</v>
      </c>
      <c r="BN8" s="62"/>
      <c r="BO8" s="62"/>
      <c r="BP8" s="62"/>
      <c r="BQ8" s="62">
        <f t="shared" si="6"/>
        <v>0.19400000000000001</v>
      </c>
      <c r="BR8" s="62"/>
      <c r="BS8" s="62"/>
      <c r="BT8" s="62">
        <f t="shared" si="6"/>
        <v>0.19400000000000001</v>
      </c>
      <c r="BU8" s="62"/>
      <c r="BV8" s="62">
        <f t="shared" si="6"/>
        <v>0.19400000000000001</v>
      </c>
      <c r="BW8" s="62">
        <f t="shared" si="6"/>
        <v>0.19400000000000001</v>
      </c>
      <c r="BX8" s="62">
        <f t="shared" si="6"/>
        <v>0.19400000000000001</v>
      </c>
      <c r="BY8" s="62">
        <f t="shared" si="6"/>
        <v>0.19400000000000001</v>
      </c>
      <c r="BZ8" s="62">
        <f t="shared" si="6"/>
        <v>0.19400000000000001</v>
      </c>
      <c r="CA8" s="62">
        <f t="shared" si="6"/>
        <v>0.19400000000000001</v>
      </c>
      <c r="CB8" s="62"/>
      <c r="CC8" s="62">
        <f t="shared" si="8"/>
        <v>0.19400000000000001</v>
      </c>
      <c r="CD8" s="62">
        <f t="shared" si="8"/>
        <v>0.19400000000000001</v>
      </c>
      <c r="CE8" s="62">
        <f t="shared" si="8"/>
        <v>0.19400000000000001</v>
      </c>
      <c r="CF8" s="62"/>
      <c r="CG8" s="62">
        <f t="shared" si="7"/>
        <v>0.19400000000000001</v>
      </c>
      <c r="CH8" s="62">
        <f t="shared" si="8"/>
        <v>0.19400000000000001</v>
      </c>
      <c r="CI8" s="62"/>
      <c r="CJ8" s="62">
        <f t="shared" si="8"/>
        <v>0.19400000000000001</v>
      </c>
      <c r="CK8" s="62">
        <f t="shared" si="8"/>
        <v>0.19400000000000001</v>
      </c>
      <c r="CL8" s="62"/>
    </row>
    <row r="9" spans="1:90" x14ac:dyDescent="0.3">
      <c r="A9" s="52" t="str">
        <f>HABITATS!A8</f>
        <v>B6</v>
      </c>
      <c r="B9" s="79">
        <f>HABITATS!B113</f>
        <v>3.0760000000000001</v>
      </c>
      <c r="C9" s="62"/>
      <c r="D9" s="62"/>
      <c r="E9" s="62">
        <f t="shared" si="0"/>
        <v>3.0760000000000001</v>
      </c>
      <c r="F9" s="62"/>
      <c r="G9" s="62">
        <f t="shared" si="0"/>
        <v>3.0760000000000001</v>
      </c>
      <c r="H9" s="62"/>
      <c r="I9" s="62"/>
      <c r="J9" s="62"/>
      <c r="K9" s="62"/>
      <c r="L9" s="62">
        <f t="shared" si="1"/>
        <v>3.0760000000000001</v>
      </c>
      <c r="M9" s="62"/>
      <c r="N9" s="62">
        <f t="shared" si="1"/>
        <v>3.0760000000000001</v>
      </c>
      <c r="O9" s="62">
        <f t="shared" si="1"/>
        <v>3.0760000000000001</v>
      </c>
      <c r="P9" s="62"/>
      <c r="Q9" s="62"/>
      <c r="R9" s="62"/>
      <c r="S9" s="62"/>
      <c r="T9" s="62"/>
      <c r="U9" s="62"/>
      <c r="V9" s="62"/>
      <c r="W9" s="62">
        <f t="shared" si="5"/>
        <v>3.0760000000000001</v>
      </c>
      <c r="X9" s="62"/>
      <c r="Y9" s="62">
        <f t="shared" si="5"/>
        <v>3.0760000000000001</v>
      </c>
      <c r="Z9" s="62">
        <f t="shared" si="5"/>
        <v>3.0760000000000001</v>
      </c>
      <c r="AA9" s="62"/>
      <c r="AB9" s="62">
        <f t="shared" si="5"/>
        <v>3.0760000000000001</v>
      </c>
      <c r="AC9" s="62"/>
      <c r="AD9" s="62"/>
      <c r="AE9" s="62">
        <f t="shared" si="5"/>
        <v>3.0760000000000001</v>
      </c>
      <c r="AF9" s="62">
        <f t="shared" si="5"/>
        <v>3.0760000000000001</v>
      </c>
      <c r="AG9" s="62"/>
      <c r="AH9" s="62"/>
      <c r="AI9" s="62">
        <f t="shared" si="5"/>
        <v>3.0760000000000001</v>
      </c>
      <c r="AJ9" s="62"/>
      <c r="AK9" s="62"/>
      <c r="AL9" s="62">
        <f t="shared" si="5"/>
        <v>3.0760000000000001</v>
      </c>
      <c r="AM9" s="62"/>
      <c r="AN9" s="62">
        <f t="shared" si="5"/>
        <v>3.0760000000000001</v>
      </c>
      <c r="AO9" s="62">
        <f t="shared" si="5"/>
        <v>3.0760000000000001</v>
      </c>
      <c r="AP9" s="62">
        <f t="shared" si="5"/>
        <v>3.0760000000000001</v>
      </c>
      <c r="AQ9" s="62"/>
      <c r="AR9" s="62"/>
      <c r="AS9" s="62"/>
      <c r="AT9" s="62">
        <f t="shared" si="5"/>
        <v>3.0760000000000001</v>
      </c>
      <c r="AU9" s="62"/>
      <c r="AV9" s="62"/>
      <c r="AW9" s="62">
        <f t="shared" si="5"/>
        <v>3.0760000000000001</v>
      </c>
      <c r="AX9" s="62"/>
      <c r="AY9" s="62"/>
      <c r="AZ9" s="62">
        <f t="shared" si="5"/>
        <v>3.0760000000000001</v>
      </c>
      <c r="BA9" s="62">
        <f t="shared" si="5"/>
        <v>3.0760000000000001</v>
      </c>
      <c r="BB9" s="62">
        <f t="shared" si="5"/>
        <v>3.0760000000000001</v>
      </c>
      <c r="BC9" s="62">
        <f t="shared" si="5"/>
        <v>3.0760000000000001</v>
      </c>
      <c r="BD9" s="62">
        <f t="shared" si="5"/>
        <v>3.0760000000000001</v>
      </c>
      <c r="BE9" s="62">
        <f t="shared" si="5"/>
        <v>3.0760000000000001</v>
      </c>
      <c r="BF9" s="62">
        <f t="shared" si="5"/>
        <v>3.0760000000000001</v>
      </c>
      <c r="BG9" s="62">
        <f t="shared" si="5"/>
        <v>3.0760000000000001</v>
      </c>
      <c r="BH9" s="62"/>
      <c r="BI9" s="62">
        <f t="shared" si="6"/>
        <v>3.0760000000000001</v>
      </c>
      <c r="BJ9" s="62"/>
      <c r="BK9" s="62">
        <f t="shared" si="6"/>
        <v>3.0760000000000001</v>
      </c>
      <c r="BL9" s="62">
        <f t="shared" si="6"/>
        <v>3.0760000000000001</v>
      </c>
      <c r="BM9" s="62">
        <f t="shared" si="6"/>
        <v>3.0760000000000001</v>
      </c>
      <c r="BN9" s="62"/>
      <c r="BO9" s="62"/>
      <c r="BP9" s="62"/>
      <c r="BQ9" s="62">
        <f t="shared" si="6"/>
        <v>3.0760000000000001</v>
      </c>
      <c r="BR9" s="62"/>
      <c r="BS9" s="62"/>
      <c r="BT9" s="62">
        <f t="shared" si="6"/>
        <v>3.0760000000000001</v>
      </c>
      <c r="BU9" s="62"/>
      <c r="BV9" s="62">
        <f t="shared" si="6"/>
        <v>3.0760000000000001</v>
      </c>
      <c r="BW9" s="62">
        <f t="shared" si="6"/>
        <v>3.0760000000000001</v>
      </c>
      <c r="BX9" s="62">
        <f t="shared" si="6"/>
        <v>3.0760000000000001</v>
      </c>
      <c r="BY9" s="62">
        <f t="shared" si="6"/>
        <v>3.0760000000000001</v>
      </c>
      <c r="BZ9" s="62">
        <f t="shared" si="6"/>
        <v>3.0760000000000001</v>
      </c>
      <c r="CA9" s="62"/>
      <c r="CB9" s="62"/>
      <c r="CC9" s="62">
        <f t="shared" si="8"/>
        <v>3.0760000000000001</v>
      </c>
      <c r="CD9" s="62">
        <f t="shared" si="8"/>
        <v>3.0760000000000001</v>
      </c>
      <c r="CE9" s="62">
        <f t="shared" si="8"/>
        <v>3.0760000000000001</v>
      </c>
      <c r="CF9" s="62"/>
      <c r="CG9" s="62">
        <f t="shared" si="7"/>
        <v>3.0760000000000001</v>
      </c>
      <c r="CH9" s="62">
        <f t="shared" si="8"/>
        <v>3.0760000000000001</v>
      </c>
      <c r="CI9" s="62"/>
      <c r="CJ9" s="62">
        <f t="shared" si="8"/>
        <v>3.0760000000000001</v>
      </c>
      <c r="CK9" s="62">
        <f t="shared" si="8"/>
        <v>3.0760000000000001</v>
      </c>
      <c r="CL9" s="62"/>
    </row>
    <row r="10" spans="1:90" x14ac:dyDescent="0.3">
      <c r="A10" s="52" t="str">
        <f>HABITATS!A9</f>
        <v>C3.1</v>
      </c>
      <c r="B10" s="79">
        <f>HABITATS!B114</f>
        <v>1.6230000000000002</v>
      </c>
      <c r="C10" s="62"/>
      <c r="D10" s="62"/>
      <c r="E10" s="62">
        <f t="shared" si="0"/>
        <v>1.6230000000000002</v>
      </c>
      <c r="F10" s="62"/>
      <c r="G10" s="62"/>
      <c r="H10" s="62"/>
      <c r="I10" s="62"/>
      <c r="J10" s="62"/>
      <c r="K10" s="62"/>
      <c r="L10" s="62"/>
      <c r="M10" s="62"/>
      <c r="N10" s="62">
        <f t="shared" si="1"/>
        <v>1.6230000000000002</v>
      </c>
      <c r="O10" s="62">
        <f t="shared" si="1"/>
        <v>1.6230000000000002</v>
      </c>
      <c r="P10" s="62"/>
      <c r="Q10" s="62"/>
      <c r="R10" s="62"/>
      <c r="S10" s="62"/>
      <c r="T10" s="62"/>
      <c r="U10" s="62"/>
      <c r="V10" s="62"/>
      <c r="W10" s="62"/>
      <c r="X10" s="62"/>
      <c r="Y10" s="62"/>
      <c r="Z10" s="62"/>
      <c r="AA10" s="62"/>
      <c r="AB10" s="62"/>
      <c r="AC10" s="62"/>
      <c r="AD10" s="62"/>
      <c r="AE10" s="62"/>
      <c r="AF10" s="62">
        <f t="shared" si="5"/>
        <v>1.6230000000000002</v>
      </c>
      <c r="AG10" s="62"/>
      <c r="AH10" s="62"/>
      <c r="AI10" s="62"/>
      <c r="AJ10" s="62"/>
      <c r="AK10" s="62"/>
      <c r="AL10" s="62"/>
      <c r="AM10" s="62"/>
      <c r="AN10" s="62"/>
      <c r="AO10" s="62"/>
      <c r="AP10" s="62"/>
      <c r="AQ10" s="62"/>
      <c r="AR10" s="62"/>
      <c r="AS10" s="62"/>
      <c r="AT10" s="62"/>
      <c r="AU10" s="62"/>
      <c r="AV10" s="62"/>
      <c r="AW10" s="62"/>
      <c r="AX10" s="62"/>
      <c r="AY10" s="62"/>
      <c r="AZ10" s="62"/>
      <c r="BA10" s="62">
        <f t="shared" si="5"/>
        <v>1.6230000000000002</v>
      </c>
      <c r="BB10" s="62">
        <f t="shared" si="5"/>
        <v>1.6230000000000002</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HABITATS!B115</f>
        <v>2.9369999999999998</v>
      </c>
      <c r="C11" s="62"/>
      <c r="D11" s="62"/>
      <c r="E11" s="62">
        <f t="shared" si="0"/>
        <v>2.9369999999999998</v>
      </c>
      <c r="F11" s="62">
        <f t="shared" si="0"/>
        <v>2.9369999999999998</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2.9369999999999998</v>
      </c>
      <c r="BA11" s="62"/>
      <c r="BB11" s="62"/>
      <c r="BC11" s="62">
        <f t="shared" si="9"/>
        <v>2.9369999999999998</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7"/>
        <v>2.9369999999999998</v>
      </c>
      <c r="CH11" s="62"/>
      <c r="CI11" s="62">
        <f t="shared" si="8"/>
        <v>2.9369999999999998</v>
      </c>
      <c r="CJ11" s="62">
        <f t="shared" si="8"/>
        <v>2.9369999999999998</v>
      </c>
      <c r="CK11" s="62">
        <f t="shared" si="8"/>
        <v>2.9369999999999998</v>
      </c>
      <c r="CL11" s="62"/>
    </row>
    <row r="12" spans="1:90" x14ac:dyDescent="0.3">
      <c r="A12" s="52" t="str">
        <f>HABITATS!A11</f>
        <v>I2.1</v>
      </c>
      <c r="B12" s="79">
        <f>HABITATS!B116</f>
        <v>40.051000000000002</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40.051000000000002</v>
      </c>
      <c r="BD12" s="62"/>
      <c r="BE12" s="62"/>
      <c r="BF12" s="62"/>
      <c r="BG12" s="62"/>
      <c r="BH12" s="62">
        <f t="shared" si="9"/>
        <v>40.051000000000002</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HABITATS!B117</f>
        <v>44.274999999999999</v>
      </c>
      <c r="C13" s="62"/>
      <c r="D13" s="62"/>
      <c r="E13" s="62">
        <f t="shared" ref="E13:J17" si="10">$B13</f>
        <v>44.274999999999999</v>
      </c>
      <c r="F13" s="62"/>
      <c r="G13" s="62"/>
      <c r="H13" s="62"/>
      <c r="I13" s="62"/>
      <c r="J13" s="62"/>
      <c r="K13" s="62"/>
      <c r="L13" s="62">
        <f t="shared" ref="L13:BG13" si="11">$B13</f>
        <v>44.274999999999999</v>
      </c>
      <c r="M13" s="62"/>
      <c r="N13" s="62">
        <f t="shared" si="11"/>
        <v>44.274999999999999</v>
      </c>
      <c r="O13" s="62">
        <f t="shared" si="11"/>
        <v>44.274999999999999</v>
      </c>
      <c r="P13" s="62"/>
      <c r="Q13" s="62"/>
      <c r="R13" s="62"/>
      <c r="S13" s="62"/>
      <c r="T13" s="62"/>
      <c r="U13" s="62">
        <f t="shared" si="11"/>
        <v>44.274999999999999</v>
      </c>
      <c r="V13" s="62"/>
      <c r="W13" s="62">
        <f t="shared" si="11"/>
        <v>44.274999999999999</v>
      </c>
      <c r="X13" s="62">
        <f t="shared" si="11"/>
        <v>44.274999999999999</v>
      </c>
      <c r="Y13" s="62">
        <f t="shared" si="11"/>
        <v>44.274999999999999</v>
      </c>
      <c r="Z13" s="62">
        <f t="shared" si="11"/>
        <v>44.274999999999999</v>
      </c>
      <c r="AA13" s="62"/>
      <c r="AB13" s="62">
        <f>($B13)/100*3</f>
        <v>1.3282499999999999</v>
      </c>
      <c r="AC13" s="62">
        <f t="shared" si="11"/>
        <v>44.274999999999999</v>
      </c>
      <c r="AD13" s="62"/>
      <c r="AE13" s="62">
        <f t="shared" si="11"/>
        <v>44.274999999999999</v>
      </c>
      <c r="AF13" s="62">
        <f t="shared" si="11"/>
        <v>44.274999999999999</v>
      </c>
      <c r="AG13" s="62"/>
      <c r="AH13" s="62">
        <f>($B13)/100*3</f>
        <v>1.3282499999999999</v>
      </c>
      <c r="AI13" s="62">
        <f t="shared" si="11"/>
        <v>44.274999999999999</v>
      </c>
      <c r="AJ13" s="62"/>
      <c r="AK13" s="62"/>
      <c r="AL13" s="62"/>
      <c r="AM13" s="62"/>
      <c r="AN13" s="62"/>
      <c r="AO13" s="62">
        <f t="shared" si="11"/>
        <v>44.274999999999999</v>
      </c>
      <c r="AP13" s="62">
        <f t="shared" si="11"/>
        <v>44.274999999999999</v>
      </c>
      <c r="AQ13" s="62"/>
      <c r="AR13" s="62">
        <f t="shared" si="11"/>
        <v>44.274999999999999</v>
      </c>
      <c r="AS13" s="62"/>
      <c r="AT13" s="62">
        <f t="shared" si="11"/>
        <v>44.274999999999999</v>
      </c>
      <c r="AU13" s="62"/>
      <c r="AV13" s="62">
        <f t="shared" si="11"/>
        <v>44.274999999999999</v>
      </c>
      <c r="AW13" s="62">
        <f t="shared" si="11"/>
        <v>44.274999999999999</v>
      </c>
      <c r="AX13" s="62"/>
      <c r="AY13" s="62"/>
      <c r="AZ13" s="62">
        <f t="shared" si="11"/>
        <v>44.274999999999999</v>
      </c>
      <c r="BA13" s="62">
        <f t="shared" si="11"/>
        <v>44.274999999999999</v>
      </c>
      <c r="BB13" s="62">
        <f t="shared" si="11"/>
        <v>44.274999999999999</v>
      </c>
      <c r="BC13" s="62"/>
      <c r="BD13" s="62">
        <f t="shared" si="11"/>
        <v>44.274999999999999</v>
      </c>
      <c r="BE13" s="62">
        <f t="shared" si="11"/>
        <v>44.274999999999999</v>
      </c>
      <c r="BF13" s="62">
        <f t="shared" si="11"/>
        <v>44.274999999999999</v>
      </c>
      <c r="BG13" s="62">
        <f t="shared" si="11"/>
        <v>44.274999999999999</v>
      </c>
      <c r="BH13" s="62"/>
      <c r="BI13" s="62"/>
      <c r="BJ13" s="62"/>
      <c r="BK13" s="62"/>
      <c r="BL13" s="62">
        <f t="shared" ref="BL13:CL19" si="12">$B13</f>
        <v>44.274999999999999</v>
      </c>
      <c r="BM13" s="62">
        <f t="shared" si="12"/>
        <v>44.274999999999999</v>
      </c>
      <c r="BN13" s="62"/>
      <c r="BO13" s="62"/>
      <c r="BP13" s="62">
        <f t="shared" si="12"/>
        <v>44.274999999999999</v>
      </c>
      <c r="BQ13" s="62">
        <f t="shared" si="12"/>
        <v>44.274999999999999</v>
      </c>
      <c r="BR13" s="62"/>
      <c r="BS13" s="62"/>
      <c r="BT13" s="62">
        <f t="shared" si="12"/>
        <v>44.274999999999999</v>
      </c>
      <c r="BU13" s="62"/>
      <c r="BV13" s="62">
        <f t="shared" si="12"/>
        <v>44.274999999999999</v>
      </c>
      <c r="BW13" s="62">
        <f t="shared" si="12"/>
        <v>44.274999999999999</v>
      </c>
      <c r="BX13" s="62">
        <f t="shared" si="12"/>
        <v>44.274999999999999</v>
      </c>
      <c r="BY13" s="62">
        <f t="shared" si="12"/>
        <v>44.274999999999999</v>
      </c>
      <c r="BZ13" s="62"/>
      <c r="CA13" s="62"/>
      <c r="CB13" s="62"/>
      <c r="CC13" s="62"/>
      <c r="CD13" s="62"/>
      <c r="CE13" s="62"/>
      <c r="CF13" s="62"/>
      <c r="CG13" s="62">
        <f t="shared" ref="CG13" si="13">$B13</f>
        <v>44.274999999999999</v>
      </c>
      <c r="CH13" s="62"/>
      <c r="CI13" s="62"/>
      <c r="CJ13" s="62">
        <f t="shared" si="12"/>
        <v>44.274999999999999</v>
      </c>
      <c r="CK13" s="62">
        <f t="shared" si="12"/>
        <v>44.274999999999999</v>
      </c>
      <c r="CL13" s="62"/>
    </row>
    <row r="14" spans="1:90" x14ac:dyDescent="0.3">
      <c r="A14" s="52" t="str">
        <f>HABITATS!A13</f>
        <v>J1.3</v>
      </c>
      <c r="B14" s="79">
        <f>HABITATS!B118</f>
        <v>4.4000000000000004</v>
      </c>
      <c r="C14" s="62"/>
      <c r="D14" s="62"/>
      <c r="E14" s="62">
        <f t="shared" si="10"/>
        <v>4.4000000000000004</v>
      </c>
      <c r="F14" s="62"/>
      <c r="G14" s="62"/>
      <c r="H14" s="62"/>
      <c r="I14" s="62"/>
      <c r="J14" s="62"/>
      <c r="K14" s="62">
        <f t="shared" ref="K14:BH17" si="14">$B14</f>
        <v>4.4000000000000004</v>
      </c>
      <c r="L14" s="62">
        <f t="shared" si="14"/>
        <v>4.4000000000000004</v>
      </c>
      <c r="M14" s="62">
        <f t="shared" si="14"/>
        <v>4.4000000000000004</v>
      </c>
      <c r="N14" s="62">
        <f t="shared" si="14"/>
        <v>4.4000000000000004</v>
      </c>
      <c r="O14" s="62">
        <f t="shared" si="14"/>
        <v>4.4000000000000004</v>
      </c>
      <c r="P14" s="62"/>
      <c r="Q14" s="62"/>
      <c r="R14" s="62">
        <f t="shared" si="14"/>
        <v>4.4000000000000004</v>
      </c>
      <c r="S14" s="62">
        <f t="shared" si="14"/>
        <v>4.4000000000000004</v>
      </c>
      <c r="T14" s="62">
        <f t="shared" si="14"/>
        <v>4.4000000000000004</v>
      </c>
      <c r="U14" s="62">
        <f t="shared" si="14"/>
        <v>4.4000000000000004</v>
      </c>
      <c r="V14" s="62">
        <f t="shared" si="14"/>
        <v>4.4000000000000004</v>
      </c>
      <c r="W14" s="62">
        <f t="shared" si="14"/>
        <v>4.4000000000000004</v>
      </c>
      <c r="X14" s="62">
        <f t="shared" si="14"/>
        <v>4.4000000000000004</v>
      </c>
      <c r="Y14" s="62">
        <f t="shared" si="14"/>
        <v>4.4000000000000004</v>
      </c>
      <c r="Z14" s="62">
        <f t="shared" si="14"/>
        <v>4.4000000000000004</v>
      </c>
      <c r="AA14" s="62"/>
      <c r="AB14" s="62">
        <f t="shared" si="14"/>
        <v>4.4000000000000004</v>
      </c>
      <c r="AC14" s="62">
        <f t="shared" si="14"/>
        <v>4.4000000000000004</v>
      </c>
      <c r="AD14" s="62"/>
      <c r="AE14" s="62">
        <f t="shared" si="14"/>
        <v>4.4000000000000004</v>
      </c>
      <c r="AF14" s="62">
        <f t="shared" si="14"/>
        <v>4.4000000000000004</v>
      </c>
      <c r="AG14" s="62"/>
      <c r="AH14" s="62">
        <f t="shared" si="14"/>
        <v>4.4000000000000004</v>
      </c>
      <c r="AI14" s="62">
        <f t="shared" si="14"/>
        <v>4.4000000000000004</v>
      </c>
      <c r="AJ14" s="62"/>
      <c r="AK14" s="62">
        <f t="shared" si="14"/>
        <v>4.4000000000000004</v>
      </c>
      <c r="AL14" s="62">
        <f t="shared" si="14"/>
        <v>4.4000000000000004</v>
      </c>
      <c r="AM14" s="62">
        <f t="shared" si="14"/>
        <v>4.4000000000000004</v>
      </c>
      <c r="AN14" s="62"/>
      <c r="AO14" s="62">
        <f t="shared" si="14"/>
        <v>4.4000000000000004</v>
      </c>
      <c r="AP14" s="62">
        <f t="shared" si="14"/>
        <v>4.4000000000000004</v>
      </c>
      <c r="AQ14" s="62">
        <f t="shared" si="14"/>
        <v>4.4000000000000004</v>
      </c>
      <c r="AR14" s="62">
        <f t="shared" si="14"/>
        <v>4.4000000000000004</v>
      </c>
      <c r="AS14" s="62">
        <f t="shared" si="14"/>
        <v>4.4000000000000004</v>
      </c>
      <c r="AT14" s="62">
        <f t="shared" si="14"/>
        <v>4.4000000000000004</v>
      </c>
      <c r="AU14" s="62">
        <f t="shared" si="14"/>
        <v>4.4000000000000004</v>
      </c>
      <c r="AV14" s="62">
        <f t="shared" si="14"/>
        <v>4.4000000000000004</v>
      </c>
      <c r="AW14" s="62">
        <f t="shared" si="14"/>
        <v>4.4000000000000004</v>
      </c>
      <c r="AX14" s="62">
        <f t="shared" si="14"/>
        <v>4.4000000000000004</v>
      </c>
      <c r="AY14" s="62">
        <f t="shared" si="14"/>
        <v>4.4000000000000004</v>
      </c>
      <c r="AZ14" s="62">
        <f t="shared" si="14"/>
        <v>4.4000000000000004</v>
      </c>
      <c r="BA14" s="62">
        <f t="shared" si="14"/>
        <v>4.4000000000000004</v>
      </c>
      <c r="BB14" s="62">
        <f t="shared" si="14"/>
        <v>4.4000000000000004</v>
      </c>
      <c r="BC14" s="62">
        <f t="shared" si="14"/>
        <v>4.4000000000000004</v>
      </c>
      <c r="BD14" s="62"/>
      <c r="BE14" s="62"/>
      <c r="BF14" s="62"/>
      <c r="BG14" s="62"/>
      <c r="BH14" s="62">
        <f t="shared" si="14"/>
        <v>4.4000000000000004</v>
      </c>
      <c r="BI14" s="62"/>
      <c r="BJ14" s="62"/>
      <c r="BK14" s="62"/>
      <c r="BL14" s="62"/>
      <c r="BM14" s="62"/>
      <c r="BN14" s="62"/>
      <c r="BO14" s="62"/>
      <c r="BP14" s="62"/>
      <c r="BQ14" s="62"/>
      <c r="BR14" s="62"/>
      <c r="BS14" s="62"/>
      <c r="BT14" s="62"/>
      <c r="BU14" s="62"/>
      <c r="BV14" s="62"/>
      <c r="BW14" s="62">
        <f t="shared" si="12"/>
        <v>4.4000000000000004</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HABITATS!B119</f>
        <v>0.17099999999999999</v>
      </c>
      <c r="C15" s="62">
        <f t="shared" ref="C15:C17" si="15">$B15</f>
        <v>0.17099999999999999</v>
      </c>
      <c r="D15" s="62"/>
      <c r="E15" s="62">
        <f t="shared" si="10"/>
        <v>0.17099999999999999</v>
      </c>
      <c r="F15" s="62"/>
      <c r="G15" s="62"/>
      <c r="H15" s="62">
        <f t="shared" si="10"/>
        <v>0.17099999999999999</v>
      </c>
      <c r="I15" s="62">
        <f t="shared" si="10"/>
        <v>0.17099999999999999</v>
      </c>
      <c r="J15" s="62">
        <f t="shared" si="10"/>
        <v>0.17099999999999999</v>
      </c>
      <c r="K15" s="62"/>
      <c r="L15" s="62">
        <f t="shared" si="14"/>
        <v>0.17099999999999999</v>
      </c>
      <c r="M15" s="62"/>
      <c r="N15" s="62"/>
      <c r="O15" s="62">
        <f t="shared" si="14"/>
        <v>0.17099999999999999</v>
      </c>
      <c r="P15" s="62"/>
      <c r="Q15" s="62"/>
      <c r="R15" s="62">
        <f t="shared" si="14"/>
        <v>0.17099999999999999</v>
      </c>
      <c r="S15" s="62">
        <f t="shared" si="14"/>
        <v>0.17099999999999999</v>
      </c>
      <c r="T15" s="62">
        <f t="shared" si="14"/>
        <v>0.17099999999999999</v>
      </c>
      <c r="U15" s="62">
        <f t="shared" si="14"/>
        <v>0.17099999999999999</v>
      </c>
      <c r="V15" s="62">
        <f t="shared" si="14"/>
        <v>0.17099999999999999</v>
      </c>
      <c r="W15" s="62"/>
      <c r="X15" s="62">
        <f t="shared" si="14"/>
        <v>0.17099999999999999</v>
      </c>
      <c r="Y15" s="62">
        <f t="shared" si="14"/>
        <v>0.17099999999999999</v>
      </c>
      <c r="Z15" s="62"/>
      <c r="AA15" s="62"/>
      <c r="AB15" s="62"/>
      <c r="AC15" s="62">
        <f t="shared" si="14"/>
        <v>0.17099999999999999</v>
      </c>
      <c r="AD15" s="62"/>
      <c r="AE15" s="62">
        <f t="shared" si="14"/>
        <v>0.17099999999999999</v>
      </c>
      <c r="AF15" s="62">
        <f t="shared" si="14"/>
        <v>0.17099999999999999</v>
      </c>
      <c r="AG15" s="62"/>
      <c r="AH15" s="62"/>
      <c r="AI15" s="62"/>
      <c r="AJ15" s="62"/>
      <c r="AK15" s="62"/>
      <c r="AL15" s="62"/>
      <c r="AM15" s="62">
        <f t="shared" si="14"/>
        <v>0.17099999999999999</v>
      </c>
      <c r="AN15" s="62"/>
      <c r="AO15" s="62">
        <f t="shared" si="14"/>
        <v>0.17099999999999999</v>
      </c>
      <c r="AP15" s="62">
        <f t="shared" si="14"/>
        <v>0.17099999999999999</v>
      </c>
      <c r="AQ15" s="62">
        <f t="shared" si="14"/>
        <v>0.17099999999999999</v>
      </c>
      <c r="AR15" s="62"/>
      <c r="AS15" s="62">
        <f t="shared" si="14"/>
        <v>0.17099999999999999</v>
      </c>
      <c r="AT15" s="62">
        <f t="shared" si="14"/>
        <v>0.17099999999999999</v>
      </c>
      <c r="AU15" s="62"/>
      <c r="AV15" s="62">
        <f t="shared" si="14"/>
        <v>0.17099999999999999</v>
      </c>
      <c r="AW15" s="62"/>
      <c r="AX15" s="62"/>
      <c r="AY15" s="62"/>
      <c r="AZ15" s="62">
        <f t="shared" si="14"/>
        <v>0.17099999999999999</v>
      </c>
      <c r="BA15" s="62"/>
      <c r="BB15" s="62"/>
      <c r="BC15" s="62">
        <f t="shared" si="14"/>
        <v>0.17099999999999999</v>
      </c>
      <c r="BD15" s="62">
        <f t="shared" si="14"/>
        <v>0.17099999999999999</v>
      </c>
      <c r="BE15" s="62"/>
      <c r="BF15" s="62"/>
      <c r="BG15" s="62"/>
      <c r="BH15" s="62"/>
      <c r="BI15" s="62"/>
      <c r="BJ15" s="62"/>
      <c r="BK15" s="62"/>
      <c r="BL15" s="62"/>
      <c r="BM15" s="62"/>
      <c r="BN15" s="62">
        <f t="shared" si="12"/>
        <v>0.17099999999999999</v>
      </c>
      <c r="BO15" s="62"/>
      <c r="BP15" s="62">
        <f t="shared" si="12"/>
        <v>0.17099999999999999</v>
      </c>
      <c r="BQ15" s="62">
        <f t="shared" si="12"/>
        <v>0.17099999999999999</v>
      </c>
      <c r="BR15" s="62">
        <f t="shared" si="12"/>
        <v>0.17099999999999999</v>
      </c>
      <c r="BS15" s="62">
        <f t="shared" si="12"/>
        <v>0.17099999999999999</v>
      </c>
      <c r="BT15" s="62">
        <f t="shared" si="12"/>
        <v>0.17099999999999999</v>
      </c>
      <c r="BU15" s="62"/>
      <c r="BV15" s="62"/>
      <c r="BW15" s="62">
        <f t="shared" si="12"/>
        <v>0.17099999999999999</v>
      </c>
      <c r="BX15" s="62">
        <f t="shared" si="12"/>
        <v>0.17099999999999999</v>
      </c>
      <c r="BY15" s="62">
        <f t="shared" si="12"/>
        <v>0.17099999999999999</v>
      </c>
      <c r="BZ15" s="62">
        <f t="shared" si="12"/>
        <v>0.17099999999999999</v>
      </c>
      <c r="CA15" s="62">
        <f t="shared" si="12"/>
        <v>0.17099999999999999</v>
      </c>
      <c r="CB15" s="62">
        <f t="shared" si="12"/>
        <v>0.17099999999999999</v>
      </c>
      <c r="CC15" s="62">
        <f t="shared" si="12"/>
        <v>0.17099999999999999</v>
      </c>
      <c r="CD15" s="62"/>
      <c r="CE15" s="62"/>
      <c r="CF15" s="62"/>
      <c r="CG15" s="62"/>
      <c r="CH15" s="62"/>
      <c r="CI15" s="62"/>
      <c r="CJ15" s="62">
        <f t="shared" si="12"/>
        <v>0.17099999999999999</v>
      </c>
      <c r="CK15" s="62">
        <f t="shared" si="12"/>
        <v>0.17099999999999999</v>
      </c>
      <c r="CL15" s="62">
        <f t="shared" si="12"/>
        <v>0.17099999999999999</v>
      </c>
    </row>
    <row r="16" spans="1:90" x14ac:dyDescent="0.3">
      <c r="A16" s="52" t="str">
        <f>HABITATS!A15</f>
        <v>J2.2</v>
      </c>
      <c r="B16" s="79">
        <f>HABITATS!B120</f>
        <v>0.13100000000000001</v>
      </c>
      <c r="C16" s="62">
        <f t="shared" si="15"/>
        <v>0.13100000000000001</v>
      </c>
      <c r="D16" s="62">
        <v>2.9000000000000005E-2</v>
      </c>
      <c r="E16" s="62">
        <f t="shared" si="10"/>
        <v>0.13100000000000001</v>
      </c>
      <c r="F16" s="62"/>
      <c r="G16" s="62"/>
      <c r="H16" s="62">
        <f t="shared" si="10"/>
        <v>0.13100000000000001</v>
      </c>
      <c r="I16" s="62">
        <f t="shared" si="10"/>
        <v>0.13100000000000001</v>
      </c>
      <c r="J16" s="62">
        <f t="shared" si="10"/>
        <v>0.13100000000000001</v>
      </c>
      <c r="K16" s="62"/>
      <c r="L16" s="62">
        <f t="shared" si="14"/>
        <v>0.13100000000000001</v>
      </c>
      <c r="M16" s="62"/>
      <c r="N16" s="62"/>
      <c r="O16" s="62">
        <f t="shared" si="14"/>
        <v>0.13100000000000001</v>
      </c>
      <c r="P16" s="62"/>
      <c r="Q16" s="62"/>
      <c r="R16" s="62">
        <f t="shared" si="14"/>
        <v>0.13100000000000001</v>
      </c>
      <c r="S16" s="62">
        <f t="shared" si="14"/>
        <v>0.13100000000000001</v>
      </c>
      <c r="T16" s="62">
        <f t="shared" si="14"/>
        <v>0.13100000000000001</v>
      </c>
      <c r="U16" s="62">
        <f t="shared" si="14"/>
        <v>0.13100000000000001</v>
      </c>
      <c r="V16" s="62">
        <f t="shared" si="14"/>
        <v>0.13100000000000001</v>
      </c>
      <c r="W16" s="62"/>
      <c r="X16" s="62">
        <f t="shared" si="14"/>
        <v>0.13100000000000001</v>
      </c>
      <c r="Y16" s="62">
        <f t="shared" si="14"/>
        <v>0.13100000000000001</v>
      </c>
      <c r="Z16" s="62"/>
      <c r="AA16" s="62"/>
      <c r="AB16" s="62"/>
      <c r="AC16" s="62">
        <f t="shared" si="14"/>
        <v>0.13100000000000001</v>
      </c>
      <c r="AD16" s="62"/>
      <c r="AE16" s="62">
        <f t="shared" si="14"/>
        <v>0.13100000000000001</v>
      </c>
      <c r="AF16" s="62">
        <f t="shared" si="14"/>
        <v>0.13100000000000001</v>
      </c>
      <c r="AG16" s="62"/>
      <c r="AH16" s="62"/>
      <c r="AI16" s="62"/>
      <c r="AJ16" s="62"/>
      <c r="AK16" s="62"/>
      <c r="AL16" s="62"/>
      <c r="AM16" s="62">
        <f t="shared" si="14"/>
        <v>0.13100000000000001</v>
      </c>
      <c r="AN16" s="62"/>
      <c r="AO16" s="62">
        <f t="shared" si="14"/>
        <v>0.13100000000000001</v>
      </c>
      <c r="AP16" s="62">
        <f t="shared" si="14"/>
        <v>0.13100000000000001</v>
      </c>
      <c r="AQ16" s="62">
        <f t="shared" si="14"/>
        <v>0.13100000000000001</v>
      </c>
      <c r="AR16" s="62"/>
      <c r="AS16" s="62">
        <f t="shared" si="14"/>
        <v>0.13100000000000001</v>
      </c>
      <c r="AT16" s="62">
        <f t="shared" si="14"/>
        <v>0.13100000000000001</v>
      </c>
      <c r="AU16" s="62"/>
      <c r="AV16" s="62">
        <f t="shared" si="14"/>
        <v>0.13100000000000001</v>
      </c>
      <c r="AW16" s="62"/>
      <c r="AX16" s="62"/>
      <c r="AY16" s="62"/>
      <c r="AZ16" s="62">
        <f t="shared" si="14"/>
        <v>0.13100000000000001</v>
      </c>
      <c r="BA16" s="62"/>
      <c r="BB16" s="62"/>
      <c r="BC16" s="62">
        <f t="shared" si="14"/>
        <v>0.13100000000000001</v>
      </c>
      <c r="BD16" s="62">
        <f t="shared" si="14"/>
        <v>0.13100000000000001</v>
      </c>
      <c r="BE16" s="62"/>
      <c r="BF16" s="62"/>
      <c r="BG16" s="62"/>
      <c r="BH16" s="62"/>
      <c r="BI16" s="62"/>
      <c r="BJ16" s="62"/>
      <c r="BK16" s="62"/>
      <c r="BL16" s="62"/>
      <c r="BM16" s="62"/>
      <c r="BN16" s="62">
        <f t="shared" si="12"/>
        <v>0.13100000000000001</v>
      </c>
      <c r="BO16" s="62"/>
      <c r="BP16" s="62">
        <f t="shared" si="12"/>
        <v>0.13100000000000001</v>
      </c>
      <c r="BQ16" s="62">
        <f t="shared" si="12"/>
        <v>0.13100000000000001</v>
      </c>
      <c r="BR16" s="62">
        <f t="shared" si="12"/>
        <v>0.13100000000000001</v>
      </c>
      <c r="BS16" s="62">
        <f t="shared" si="12"/>
        <v>0.13100000000000001</v>
      </c>
      <c r="BT16" s="62">
        <f t="shared" si="12"/>
        <v>0.13100000000000001</v>
      </c>
      <c r="BU16" s="62"/>
      <c r="BV16" s="62"/>
      <c r="BW16" s="62">
        <f t="shared" si="12"/>
        <v>0.13100000000000001</v>
      </c>
      <c r="BX16" s="62"/>
      <c r="BY16" s="62">
        <f t="shared" si="12"/>
        <v>0.13100000000000001</v>
      </c>
      <c r="BZ16" s="62">
        <f t="shared" si="12"/>
        <v>0.13100000000000001</v>
      </c>
      <c r="CA16" s="62">
        <f t="shared" si="12"/>
        <v>0.13100000000000001</v>
      </c>
      <c r="CB16" s="62"/>
      <c r="CC16" s="62">
        <f t="shared" si="12"/>
        <v>0.13100000000000001</v>
      </c>
      <c r="CD16" s="62"/>
      <c r="CE16" s="62"/>
      <c r="CF16" s="62"/>
      <c r="CG16" s="62"/>
      <c r="CH16" s="62"/>
      <c r="CI16" s="62"/>
      <c r="CJ16" s="62">
        <f t="shared" si="12"/>
        <v>0.13100000000000001</v>
      </c>
      <c r="CK16" s="62">
        <f t="shared" si="12"/>
        <v>0.13100000000000001</v>
      </c>
      <c r="CL16" s="62">
        <f t="shared" si="12"/>
        <v>0.13100000000000001</v>
      </c>
    </row>
    <row r="17" spans="1:90" x14ac:dyDescent="0.3">
      <c r="A17" s="52" t="str">
        <f>HABITATS!A16</f>
        <v>J2.3</v>
      </c>
      <c r="B17" s="79">
        <f>HABITATS!B121</f>
        <v>1.079</v>
      </c>
      <c r="C17" s="62">
        <f t="shared" si="15"/>
        <v>1.079</v>
      </c>
      <c r="D17" s="62">
        <v>0.375</v>
      </c>
      <c r="E17" s="62">
        <f t="shared" si="10"/>
        <v>1.079</v>
      </c>
      <c r="F17" s="62"/>
      <c r="G17" s="62"/>
      <c r="H17" s="62">
        <f t="shared" si="10"/>
        <v>1.079</v>
      </c>
      <c r="I17" s="62">
        <f t="shared" si="10"/>
        <v>1.079</v>
      </c>
      <c r="J17" s="62">
        <f t="shared" si="10"/>
        <v>1.079</v>
      </c>
      <c r="K17" s="62"/>
      <c r="L17" s="62">
        <f t="shared" si="14"/>
        <v>1.079</v>
      </c>
      <c r="M17" s="62"/>
      <c r="N17" s="62"/>
      <c r="O17" s="62">
        <f t="shared" si="14"/>
        <v>1.079</v>
      </c>
      <c r="P17" s="62"/>
      <c r="Q17" s="62"/>
      <c r="R17" s="62">
        <f t="shared" si="14"/>
        <v>1.079</v>
      </c>
      <c r="S17" s="62">
        <f t="shared" si="14"/>
        <v>1.079</v>
      </c>
      <c r="T17" s="62">
        <f t="shared" si="14"/>
        <v>1.079</v>
      </c>
      <c r="U17" s="62">
        <f t="shared" si="14"/>
        <v>1.079</v>
      </c>
      <c r="V17" s="62">
        <f t="shared" si="14"/>
        <v>1.079</v>
      </c>
      <c r="W17" s="62"/>
      <c r="X17" s="62">
        <f t="shared" si="14"/>
        <v>1.079</v>
      </c>
      <c r="Y17" s="62">
        <f t="shared" si="14"/>
        <v>1.079</v>
      </c>
      <c r="Z17" s="62"/>
      <c r="AA17" s="62"/>
      <c r="AB17" s="62"/>
      <c r="AC17" s="62">
        <f t="shared" si="14"/>
        <v>1.079</v>
      </c>
      <c r="AD17" s="62"/>
      <c r="AE17" s="62">
        <f t="shared" si="14"/>
        <v>1.079</v>
      </c>
      <c r="AF17" s="62">
        <f t="shared" si="14"/>
        <v>1.079</v>
      </c>
      <c r="AG17" s="62"/>
      <c r="AH17" s="62"/>
      <c r="AI17" s="62"/>
      <c r="AJ17" s="62"/>
      <c r="AK17" s="62"/>
      <c r="AL17" s="62"/>
      <c r="AM17" s="62">
        <f t="shared" si="14"/>
        <v>1.079</v>
      </c>
      <c r="AN17" s="62"/>
      <c r="AO17" s="62">
        <f t="shared" si="14"/>
        <v>1.079</v>
      </c>
      <c r="AP17" s="62">
        <f t="shared" si="14"/>
        <v>1.079</v>
      </c>
      <c r="AQ17" s="62">
        <f t="shared" si="14"/>
        <v>1.079</v>
      </c>
      <c r="AR17" s="62"/>
      <c r="AS17" s="62">
        <f t="shared" si="14"/>
        <v>1.079</v>
      </c>
      <c r="AT17" s="62">
        <f t="shared" si="14"/>
        <v>1.079</v>
      </c>
      <c r="AU17" s="62"/>
      <c r="AV17" s="62">
        <f t="shared" si="14"/>
        <v>1.079</v>
      </c>
      <c r="AW17" s="62"/>
      <c r="AX17" s="62"/>
      <c r="AY17" s="62"/>
      <c r="AZ17" s="62">
        <f t="shared" si="14"/>
        <v>1.079</v>
      </c>
      <c r="BA17" s="62"/>
      <c r="BB17" s="62"/>
      <c r="BC17" s="62">
        <f t="shared" si="14"/>
        <v>1.079</v>
      </c>
      <c r="BD17" s="62">
        <f t="shared" si="14"/>
        <v>1.079</v>
      </c>
      <c r="BE17" s="62"/>
      <c r="BF17" s="62"/>
      <c r="BG17" s="62"/>
      <c r="BH17" s="62"/>
      <c r="BI17" s="62"/>
      <c r="BJ17" s="62"/>
      <c r="BK17" s="62">
        <f t="shared" ref="BK17" si="16">$B17</f>
        <v>1.079</v>
      </c>
      <c r="BL17" s="62"/>
      <c r="BM17" s="62">
        <f t="shared" si="12"/>
        <v>1.079</v>
      </c>
      <c r="BN17" s="62">
        <f t="shared" si="12"/>
        <v>1.079</v>
      </c>
      <c r="BO17" s="62">
        <f t="shared" si="12"/>
        <v>1.079</v>
      </c>
      <c r="BP17" s="62">
        <f t="shared" si="12"/>
        <v>1.079</v>
      </c>
      <c r="BQ17" s="62">
        <f t="shared" si="12"/>
        <v>1.079</v>
      </c>
      <c r="BR17" s="62">
        <f t="shared" si="12"/>
        <v>1.079</v>
      </c>
      <c r="BS17" s="62">
        <f t="shared" si="12"/>
        <v>1.079</v>
      </c>
      <c r="BT17" s="62">
        <f t="shared" si="12"/>
        <v>1.079</v>
      </c>
      <c r="BU17" s="62">
        <f t="shared" si="12"/>
        <v>1.079</v>
      </c>
      <c r="BV17" s="62"/>
      <c r="BW17" s="62">
        <f t="shared" si="12"/>
        <v>1.079</v>
      </c>
      <c r="BX17" s="62">
        <f t="shared" si="12"/>
        <v>1.079</v>
      </c>
      <c r="BY17" s="62">
        <f t="shared" si="12"/>
        <v>1.079</v>
      </c>
      <c r="BZ17" s="62">
        <f t="shared" si="12"/>
        <v>1.079</v>
      </c>
      <c r="CA17" s="62">
        <f t="shared" si="12"/>
        <v>1.079</v>
      </c>
      <c r="CB17" s="62">
        <f t="shared" si="12"/>
        <v>1.079</v>
      </c>
      <c r="CC17" s="62">
        <f t="shared" si="12"/>
        <v>1.079</v>
      </c>
      <c r="CD17" s="62"/>
      <c r="CE17" s="62"/>
      <c r="CF17" s="62"/>
      <c r="CG17" s="62"/>
      <c r="CH17" s="62"/>
      <c r="CI17" s="62"/>
      <c r="CJ17" s="62">
        <f t="shared" si="12"/>
        <v>1.079</v>
      </c>
      <c r="CK17" s="62">
        <f t="shared" si="12"/>
        <v>1.079</v>
      </c>
      <c r="CL17" s="62">
        <f t="shared" si="12"/>
        <v>1.079</v>
      </c>
    </row>
    <row r="18" spans="1:90" x14ac:dyDescent="0.3">
      <c r="A18" s="52" t="str">
        <f>HABITATS!A17</f>
        <v>J2.8</v>
      </c>
      <c r="B18" s="79">
        <f>HABITATS!B122</f>
        <v>7.2999999999999995E-2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HABITATS!B123</f>
        <v>5.8999999999999997E-2</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2"/>
        <v>5.8999999999999997E-2</v>
      </c>
      <c r="BN19" s="62"/>
      <c r="BO19" s="62">
        <f t="shared" si="12"/>
        <v>5.8999999999999997E-2</v>
      </c>
      <c r="BP19" s="62">
        <f t="shared" si="12"/>
        <v>5.8999999999999997E-2</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HABITATS!B124</f>
        <v>0.86199999999999999</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BI21" si="17">SUM(B4:B20)</f>
        <v>106.58899999999998</v>
      </c>
      <c r="C21" s="63">
        <f t="shared" si="17"/>
        <v>1.381</v>
      </c>
      <c r="D21" s="63">
        <v>0.40400000000000003</v>
      </c>
      <c r="E21" s="63">
        <f t="shared" si="17"/>
        <v>65.543999999999997</v>
      </c>
      <c r="F21" s="63">
        <f t="shared" si="17"/>
        <v>2.9369999999999998</v>
      </c>
      <c r="G21" s="63">
        <f t="shared" si="17"/>
        <v>3.27</v>
      </c>
      <c r="H21" s="63">
        <f t="shared" si="17"/>
        <v>8.9459999999999997</v>
      </c>
      <c r="I21" s="63">
        <f t="shared" si="17"/>
        <v>9.0389999999999997</v>
      </c>
      <c r="J21" s="63">
        <f t="shared" si="17"/>
        <v>8.032</v>
      </c>
      <c r="K21" s="63">
        <f t="shared" si="17"/>
        <v>4.4000000000000004</v>
      </c>
      <c r="L21" s="63">
        <f t="shared" si="17"/>
        <v>60.835000000000001</v>
      </c>
      <c r="M21" s="63">
        <f t="shared" si="17"/>
        <v>4.4000000000000004</v>
      </c>
      <c r="N21" s="63">
        <f t="shared" si="17"/>
        <v>61.132999999999996</v>
      </c>
      <c r="O21" s="63">
        <f t="shared" si="17"/>
        <v>62.457999999999998</v>
      </c>
      <c r="P21" s="63">
        <f t="shared" si="17"/>
        <v>6.5579999999999998</v>
      </c>
      <c r="Q21" s="63">
        <f t="shared" si="17"/>
        <v>7.5649999999999995</v>
      </c>
      <c r="R21" s="63">
        <f t="shared" si="17"/>
        <v>13.439</v>
      </c>
      <c r="S21" s="63">
        <f t="shared" si="17"/>
        <v>13.29</v>
      </c>
      <c r="T21" s="63">
        <f t="shared" si="17"/>
        <v>13.382999999999999</v>
      </c>
      <c r="U21" s="63">
        <f t="shared" si="17"/>
        <v>56.762999999999998</v>
      </c>
      <c r="V21" s="63">
        <f t="shared" si="17"/>
        <v>13.439</v>
      </c>
      <c r="W21" s="63">
        <f t="shared" si="17"/>
        <v>59.602999999999994</v>
      </c>
      <c r="X21" s="63">
        <f t="shared" si="17"/>
        <v>57.814999999999998</v>
      </c>
      <c r="Y21" s="63">
        <f t="shared" si="17"/>
        <v>60.983999999999995</v>
      </c>
      <c r="Z21" s="63">
        <f t="shared" si="17"/>
        <v>59.454000000000001</v>
      </c>
      <c r="AA21" s="63">
        <f t="shared" si="17"/>
        <v>7.5089999999999995</v>
      </c>
      <c r="AB21" s="63">
        <f t="shared" si="17"/>
        <v>8.9982500000000005</v>
      </c>
      <c r="AC21" s="63">
        <f t="shared" si="17"/>
        <v>56.762999999999998</v>
      </c>
      <c r="AD21" s="63">
        <f t="shared" si="17"/>
        <v>7.5089999999999995</v>
      </c>
      <c r="AE21" s="63">
        <f t="shared" si="17"/>
        <v>60.890999999999998</v>
      </c>
      <c r="AF21" s="63">
        <f t="shared" si="17"/>
        <v>62.457999999999998</v>
      </c>
      <c r="AG21" s="63">
        <f t="shared" si="17"/>
        <v>7.7589999999999995</v>
      </c>
      <c r="AH21" s="63">
        <f t="shared" si="17"/>
        <v>13.23725</v>
      </c>
      <c r="AI21" s="63">
        <f t="shared" si="17"/>
        <v>59.454000000000001</v>
      </c>
      <c r="AJ21" s="63">
        <f t="shared" si="17"/>
        <v>7.5089999999999995</v>
      </c>
      <c r="AK21" s="63">
        <f t="shared" si="17"/>
        <v>12.058</v>
      </c>
      <c r="AL21" s="63">
        <f t="shared" si="17"/>
        <v>7.7260000000000009</v>
      </c>
      <c r="AM21" s="63">
        <f t="shared" si="17"/>
        <v>13.439</v>
      </c>
      <c r="AN21" s="63">
        <f t="shared" si="17"/>
        <v>9.8840000000000003</v>
      </c>
      <c r="AO21" s="63">
        <f t="shared" si="17"/>
        <v>60.983999999999995</v>
      </c>
      <c r="AP21" s="63">
        <f t="shared" si="17"/>
        <v>60.890999999999998</v>
      </c>
      <c r="AQ21" s="63">
        <f t="shared" si="17"/>
        <v>13.29</v>
      </c>
      <c r="AR21" s="63">
        <f t="shared" si="17"/>
        <v>55.232999999999997</v>
      </c>
      <c r="AS21" s="63">
        <f t="shared" si="17"/>
        <v>13.439</v>
      </c>
      <c r="AT21" s="63">
        <f t="shared" si="17"/>
        <v>60.890999999999998</v>
      </c>
      <c r="AU21" s="63">
        <f t="shared" si="17"/>
        <v>11.908999999999999</v>
      </c>
      <c r="AV21" s="63">
        <f t="shared" si="17"/>
        <v>57.758999999999993</v>
      </c>
      <c r="AW21" s="63">
        <f t="shared" si="17"/>
        <v>59.51</v>
      </c>
      <c r="AX21" s="63">
        <f t="shared" si="17"/>
        <v>11.965</v>
      </c>
      <c r="AY21" s="63">
        <f t="shared" si="17"/>
        <v>11.965</v>
      </c>
      <c r="AZ21" s="63">
        <f t="shared" si="17"/>
        <v>63.771999999999998</v>
      </c>
      <c r="BA21" s="63">
        <f t="shared" si="17"/>
        <v>61.076999999999998</v>
      </c>
      <c r="BB21" s="63">
        <f t="shared" si="17"/>
        <v>61.132999999999996</v>
      </c>
      <c r="BC21" s="63">
        <f t="shared" si="17"/>
        <v>59.603999999999999</v>
      </c>
      <c r="BD21" s="63">
        <f t="shared" si="17"/>
        <v>48.926000000000002</v>
      </c>
      <c r="BE21" s="63">
        <f t="shared" si="17"/>
        <v>47.545000000000002</v>
      </c>
      <c r="BF21" s="63">
        <f t="shared" si="17"/>
        <v>55.146999999999998</v>
      </c>
      <c r="BG21" s="63">
        <f t="shared" si="17"/>
        <v>47.545000000000002</v>
      </c>
      <c r="BH21" s="63">
        <f t="shared" si="17"/>
        <v>44.451000000000001</v>
      </c>
      <c r="BI21" s="63">
        <f t="shared" si="17"/>
        <v>3.0760000000000001</v>
      </c>
      <c r="BJ21" s="63">
        <f t="shared" ref="BJ21:CL21" si="18">SUM(BJ4:BJ20)</f>
        <v>7.6579999999999995</v>
      </c>
      <c r="BK21" s="63">
        <f t="shared" si="18"/>
        <v>11.951000000000001</v>
      </c>
      <c r="BL21" s="63">
        <f t="shared" si="18"/>
        <v>47.545000000000002</v>
      </c>
      <c r="BM21" s="63">
        <f t="shared" si="18"/>
        <v>56.284999999999997</v>
      </c>
      <c r="BN21" s="63">
        <f t="shared" si="18"/>
        <v>9.0389999999999997</v>
      </c>
      <c r="BO21" s="63">
        <f t="shared" si="18"/>
        <v>8.7399999999999984</v>
      </c>
      <c r="BP21" s="63">
        <f t="shared" si="18"/>
        <v>45.770999999999994</v>
      </c>
      <c r="BQ21" s="63">
        <f t="shared" si="18"/>
        <v>55.576999999999998</v>
      </c>
      <c r="BR21" s="63">
        <f t="shared" si="18"/>
        <v>9.0389999999999997</v>
      </c>
      <c r="BS21" s="63">
        <f t="shared" si="18"/>
        <v>9.0389999999999997</v>
      </c>
      <c r="BT21" s="63">
        <f t="shared" si="18"/>
        <v>55.54</v>
      </c>
      <c r="BU21" s="63">
        <f t="shared" si="18"/>
        <v>8.7370000000000001</v>
      </c>
      <c r="BV21" s="63">
        <f t="shared" si="18"/>
        <v>47.600999999999999</v>
      </c>
      <c r="BW21" s="63">
        <f t="shared" si="18"/>
        <v>60.983999999999995</v>
      </c>
      <c r="BX21" s="63">
        <f t="shared" si="18"/>
        <v>56.36</v>
      </c>
      <c r="BY21" s="63">
        <f t="shared" si="18"/>
        <v>56.491</v>
      </c>
      <c r="BZ21" s="63">
        <f t="shared" si="18"/>
        <v>12.215999999999999</v>
      </c>
      <c r="CA21" s="63">
        <f t="shared" si="18"/>
        <v>9.14</v>
      </c>
      <c r="CB21" s="63">
        <f t="shared" si="18"/>
        <v>7.8639999999999999</v>
      </c>
      <c r="CC21" s="63">
        <f t="shared" si="18"/>
        <v>4.7439999999999998</v>
      </c>
      <c r="CD21" s="63">
        <f t="shared" si="18"/>
        <v>10.779</v>
      </c>
      <c r="CE21" s="63">
        <f t="shared" si="18"/>
        <v>10.872</v>
      </c>
      <c r="CF21" s="63">
        <f t="shared" si="18"/>
        <v>7.5089999999999995</v>
      </c>
      <c r="CG21" s="63">
        <f t="shared" si="18"/>
        <v>57.189</v>
      </c>
      <c r="CH21" s="63">
        <f t="shared" si="18"/>
        <v>10.779</v>
      </c>
      <c r="CI21" s="63">
        <f t="shared" si="18"/>
        <v>10.446</v>
      </c>
      <c r="CJ21" s="63">
        <f t="shared" si="18"/>
        <v>59.464999999999996</v>
      </c>
      <c r="CK21" s="63">
        <f t="shared" si="18"/>
        <v>59.464999999999996</v>
      </c>
      <c r="CL21" s="63">
        <f t="shared" si="18"/>
        <v>7.9390000000000001</v>
      </c>
    </row>
    <row r="22" spans="1:90" x14ac:dyDescent="0.3">
      <c r="A22" s="54" t="s">
        <v>8</v>
      </c>
      <c r="B22" s="54" t="s">
        <v>0</v>
      </c>
      <c r="C22" s="54"/>
      <c r="D22" s="69"/>
      <c r="E22" s="69"/>
      <c r="Q22" s="61"/>
      <c r="BC22" s="69"/>
      <c r="BD22" s="69"/>
      <c r="BE22" s="69"/>
    </row>
    <row r="23" spans="1:90" x14ac:dyDescent="0.3">
      <c r="A23" s="52" t="str">
        <f>HABITATS!A3</f>
        <v>A1.1.2</v>
      </c>
      <c r="B23" s="79">
        <f>HABITATS!C108</f>
        <v>0</v>
      </c>
      <c r="C23" s="62"/>
      <c r="D23" s="62"/>
      <c r="E23" s="62">
        <f t="shared" ref="E23:J30" si="19">$B23</f>
        <v>0</v>
      </c>
      <c r="F23" s="62"/>
      <c r="G23" s="62"/>
      <c r="H23" s="62">
        <f t="shared" si="19"/>
        <v>0</v>
      </c>
      <c r="I23" s="62">
        <f t="shared" si="19"/>
        <v>0</v>
      </c>
      <c r="J23" s="62">
        <f t="shared" si="19"/>
        <v>0</v>
      </c>
      <c r="K23" s="62"/>
      <c r="L23" s="62">
        <f t="shared" ref="L23:AA29" si="20">$B23</f>
        <v>0</v>
      </c>
      <c r="M23" s="62"/>
      <c r="N23" s="62">
        <f t="shared" si="20"/>
        <v>0</v>
      </c>
      <c r="O23" s="62">
        <f t="shared" si="20"/>
        <v>0</v>
      </c>
      <c r="P23" s="62">
        <f t="shared" si="20"/>
        <v>0</v>
      </c>
      <c r="Q23" s="62">
        <f t="shared" si="20"/>
        <v>0</v>
      </c>
      <c r="R23" s="62">
        <f t="shared" si="20"/>
        <v>0</v>
      </c>
      <c r="S23" s="62">
        <f t="shared" si="20"/>
        <v>0</v>
      </c>
      <c r="T23" s="62">
        <f t="shared" si="20"/>
        <v>0</v>
      </c>
      <c r="U23" s="62">
        <f t="shared" si="20"/>
        <v>0</v>
      </c>
      <c r="V23" s="62">
        <f t="shared" si="20"/>
        <v>0</v>
      </c>
      <c r="W23" s="62">
        <f t="shared" si="20"/>
        <v>0</v>
      </c>
      <c r="X23" s="62">
        <f t="shared" si="20"/>
        <v>0</v>
      </c>
      <c r="Y23" s="62">
        <f t="shared" si="20"/>
        <v>0</v>
      </c>
      <c r="Z23" s="62">
        <f t="shared" si="20"/>
        <v>0</v>
      </c>
      <c r="AA23" s="62">
        <f t="shared" si="20"/>
        <v>0</v>
      </c>
      <c r="AB23" s="62"/>
      <c r="AC23" s="62">
        <f t="shared" ref="AC23:BF24" si="21">$B23</f>
        <v>0</v>
      </c>
      <c r="AD23" s="62">
        <f t="shared" si="21"/>
        <v>0</v>
      </c>
      <c r="AE23" s="62">
        <f t="shared" si="21"/>
        <v>0</v>
      </c>
      <c r="AF23" s="62">
        <f t="shared" si="21"/>
        <v>0</v>
      </c>
      <c r="AG23" s="62">
        <f t="shared" si="21"/>
        <v>0</v>
      </c>
      <c r="AH23" s="62">
        <f t="shared" si="21"/>
        <v>0</v>
      </c>
      <c r="AI23" s="62">
        <f t="shared" si="21"/>
        <v>0</v>
      </c>
      <c r="AJ23" s="62">
        <f t="shared" si="21"/>
        <v>0</v>
      </c>
      <c r="AK23" s="62">
        <f t="shared" si="21"/>
        <v>0</v>
      </c>
      <c r="AL23" s="62"/>
      <c r="AM23" s="62">
        <f t="shared" si="21"/>
        <v>0</v>
      </c>
      <c r="AN23" s="62">
        <f t="shared" si="21"/>
        <v>0</v>
      </c>
      <c r="AO23" s="62">
        <f t="shared" si="21"/>
        <v>0</v>
      </c>
      <c r="AP23" s="62">
        <f t="shared" si="21"/>
        <v>0</v>
      </c>
      <c r="AQ23" s="62">
        <f t="shared" si="21"/>
        <v>0</v>
      </c>
      <c r="AR23" s="62">
        <f t="shared" si="21"/>
        <v>0</v>
      </c>
      <c r="AS23" s="62">
        <f t="shared" si="21"/>
        <v>0</v>
      </c>
      <c r="AT23" s="62">
        <f t="shared" si="21"/>
        <v>0</v>
      </c>
      <c r="AU23" s="62">
        <f t="shared" si="21"/>
        <v>0</v>
      </c>
      <c r="AV23" s="62">
        <f t="shared" si="21"/>
        <v>0</v>
      </c>
      <c r="AW23" s="62">
        <f t="shared" si="21"/>
        <v>0</v>
      </c>
      <c r="AX23" s="62">
        <f t="shared" si="21"/>
        <v>0</v>
      </c>
      <c r="AY23" s="62">
        <f t="shared" si="21"/>
        <v>0</v>
      </c>
      <c r="AZ23" s="62">
        <f t="shared" si="21"/>
        <v>0</v>
      </c>
      <c r="BA23" s="62">
        <f t="shared" si="21"/>
        <v>0</v>
      </c>
      <c r="BB23" s="62">
        <f t="shared" si="21"/>
        <v>0</v>
      </c>
      <c r="BC23" s="62">
        <f t="shared" si="21"/>
        <v>0</v>
      </c>
      <c r="BD23" s="62"/>
      <c r="BE23" s="62"/>
      <c r="BF23" s="62">
        <f t="shared" si="21"/>
        <v>0</v>
      </c>
      <c r="BG23" s="62"/>
      <c r="BH23" s="62"/>
      <c r="BI23" s="62"/>
      <c r="BJ23" s="62">
        <f t="shared" ref="BJ23:CE26" si="22">$B23</f>
        <v>0</v>
      </c>
      <c r="BK23" s="62">
        <f t="shared" si="22"/>
        <v>0</v>
      </c>
      <c r="BL23" s="62"/>
      <c r="BM23" s="62">
        <f t="shared" si="22"/>
        <v>0</v>
      </c>
      <c r="BN23" s="62">
        <f t="shared" si="22"/>
        <v>0</v>
      </c>
      <c r="BO23" s="62">
        <f t="shared" si="22"/>
        <v>0</v>
      </c>
      <c r="BP23" s="62"/>
      <c r="BQ23" s="62">
        <f t="shared" si="22"/>
        <v>0</v>
      </c>
      <c r="BR23" s="62">
        <f t="shared" si="22"/>
        <v>0</v>
      </c>
      <c r="BS23" s="62">
        <f t="shared" si="22"/>
        <v>0</v>
      </c>
      <c r="BT23" s="62">
        <f t="shared" si="22"/>
        <v>0</v>
      </c>
      <c r="BU23" s="62">
        <f t="shared" si="22"/>
        <v>0</v>
      </c>
      <c r="BV23" s="62"/>
      <c r="BW23" s="62">
        <f t="shared" si="22"/>
        <v>0</v>
      </c>
      <c r="BX23" s="62">
        <f t="shared" si="22"/>
        <v>0</v>
      </c>
      <c r="BY23" s="62">
        <f t="shared" si="22"/>
        <v>0</v>
      </c>
      <c r="BZ23" s="62">
        <f t="shared" si="22"/>
        <v>0</v>
      </c>
      <c r="CA23" s="62">
        <f t="shared" si="22"/>
        <v>0</v>
      </c>
      <c r="CB23" s="62">
        <f t="shared" si="22"/>
        <v>0</v>
      </c>
      <c r="CC23" s="62"/>
      <c r="CD23" s="62">
        <f t="shared" si="22"/>
        <v>0</v>
      </c>
      <c r="CE23" s="62">
        <f t="shared" si="22"/>
        <v>0</v>
      </c>
      <c r="CF23" s="62">
        <f t="shared" ref="CF23:CL24" si="23">$B23</f>
        <v>0</v>
      </c>
      <c r="CG23" s="62">
        <f t="shared" si="23"/>
        <v>0</v>
      </c>
      <c r="CH23" s="62">
        <f t="shared" si="23"/>
        <v>0</v>
      </c>
      <c r="CI23" s="62">
        <f t="shared" si="23"/>
        <v>0</v>
      </c>
      <c r="CJ23" s="62">
        <f t="shared" si="23"/>
        <v>0</v>
      </c>
      <c r="CK23" s="62">
        <f t="shared" si="23"/>
        <v>0</v>
      </c>
      <c r="CL23" s="62">
        <f t="shared" si="23"/>
        <v>0</v>
      </c>
    </row>
    <row r="24" spans="1:90" x14ac:dyDescent="0.3">
      <c r="A24" s="52" t="str">
        <f>HABITATS!A4</f>
        <v>A1.3.2</v>
      </c>
      <c r="B24" s="79">
        <f>HABITATS!C109</f>
        <v>0</v>
      </c>
      <c r="C24" s="62"/>
      <c r="D24" s="62"/>
      <c r="E24" s="62">
        <f t="shared" si="19"/>
        <v>0</v>
      </c>
      <c r="F24" s="62"/>
      <c r="G24" s="62"/>
      <c r="H24" s="62">
        <f t="shared" si="19"/>
        <v>0</v>
      </c>
      <c r="I24" s="62">
        <f t="shared" si="19"/>
        <v>0</v>
      </c>
      <c r="J24" s="62"/>
      <c r="K24" s="62"/>
      <c r="L24" s="62">
        <f t="shared" si="20"/>
        <v>0</v>
      </c>
      <c r="M24" s="62"/>
      <c r="N24" s="62">
        <f t="shared" si="20"/>
        <v>0</v>
      </c>
      <c r="O24" s="62">
        <f t="shared" si="20"/>
        <v>0</v>
      </c>
      <c r="P24" s="62"/>
      <c r="Q24" s="62">
        <f t="shared" si="20"/>
        <v>0</v>
      </c>
      <c r="R24" s="62">
        <f t="shared" si="20"/>
        <v>0</v>
      </c>
      <c r="S24" s="62">
        <f t="shared" si="20"/>
        <v>0</v>
      </c>
      <c r="T24" s="62">
        <f t="shared" si="20"/>
        <v>0</v>
      </c>
      <c r="U24" s="62"/>
      <c r="V24" s="62">
        <f t="shared" si="20"/>
        <v>0</v>
      </c>
      <c r="W24" s="62">
        <f t="shared" si="20"/>
        <v>0</v>
      </c>
      <c r="X24" s="62">
        <f t="shared" si="20"/>
        <v>0</v>
      </c>
      <c r="Y24" s="62">
        <f t="shared" si="20"/>
        <v>0</v>
      </c>
      <c r="Z24" s="62">
        <f t="shared" si="20"/>
        <v>0</v>
      </c>
      <c r="AA24" s="62">
        <f t="shared" si="20"/>
        <v>0</v>
      </c>
      <c r="AB24" s="62"/>
      <c r="AC24" s="62"/>
      <c r="AD24" s="62">
        <f t="shared" si="21"/>
        <v>0</v>
      </c>
      <c r="AE24" s="62">
        <f t="shared" si="21"/>
        <v>0</v>
      </c>
      <c r="AF24" s="62">
        <f t="shared" si="21"/>
        <v>0</v>
      </c>
      <c r="AG24" s="62">
        <f t="shared" si="21"/>
        <v>0</v>
      </c>
      <c r="AH24" s="62">
        <f t="shared" si="21"/>
        <v>0</v>
      </c>
      <c r="AI24" s="62">
        <f t="shared" si="21"/>
        <v>0</v>
      </c>
      <c r="AJ24" s="62">
        <f t="shared" si="21"/>
        <v>0</v>
      </c>
      <c r="AK24" s="62">
        <f t="shared" si="21"/>
        <v>0</v>
      </c>
      <c r="AL24" s="62"/>
      <c r="AM24" s="62">
        <f t="shared" si="21"/>
        <v>0</v>
      </c>
      <c r="AN24" s="62"/>
      <c r="AO24" s="62">
        <f t="shared" si="21"/>
        <v>0</v>
      </c>
      <c r="AP24" s="62">
        <f t="shared" si="21"/>
        <v>0</v>
      </c>
      <c r="AQ24" s="62">
        <f t="shared" si="21"/>
        <v>0</v>
      </c>
      <c r="AR24" s="62"/>
      <c r="AS24" s="62">
        <f t="shared" si="21"/>
        <v>0</v>
      </c>
      <c r="AT24" s="62">
        <f t="shared" si="21"/>
        <v>0</v>
      </c>
      <c r="AU24" s="62">
        <f t="shared" si="21"/>
        <v>0</v>
      </c>
      <c r="AV24" s="62">
        <f t="shared" si="21"/>
        <v>0</v>
      </c>
      <c r="AW24" s="62">
        <f t="shared" si="21"/>
        <v>0</v>
      </c>
      <c r="AX24" s="62">
        <f t="shared" si="21"/>
        <v>0</v>
      </c>
      <c r="AY24" s="62">
        <f t="shared" si="21"/>
        <v>0</v>
      </c>
      <c r="AZ24" s="62">
        <f t="shared" si="21"/>
        <v>0</v>
      </c>
      <c r="BA24" s="62">
        <f t="shared" si="21"/>
        <v>0</v>
      </c>
      <c r="BB24" s="62">
        <f t="shared" si="21"/>
        <v>0</v>
      </c>
      <c r="BC24" s="62">
        <f t="shared" si="21"/>
        <v>0</v>
      </c>
      <c r="BD24" s="62"/>
      <c r="BE24" s="62"/>
      <c r="BF24" s="62">
        <f t="shared" si="21"/>
        <v>0</v>
      </c>
      <c r="BG24" s="62"/>
      <c r="BH24" s="62"/>
      <c r="BI24" s="62"/>
      <c r="BJ24" s="62">
        <f t="shared" si="22"/>
        <v>0</v>
      </c>
      <c r="BK24" s="62">
        <f t="shared" si="22"/>
        <v>0</v>
      </c>
      <c r="BL24" s="62"/>
      <c r="BM24" s="62">
        <f t="shared" si="22"/>
        <v>0</v>
      </c>
      <c r="BN24" s="62">
        <f t="shared" si="22"/>
        <v>0</v>
      </c>
      <c r="BO24" s="62">
        <f t="shared" si="22"/>
        <v>0</v>
      </c>
      <c r="BP24" s="62"/>
      <c r="BQ24" s="62"/>
      <c r="BR24" s="62">
        <f t="shared" si="22"/>
        <v>0</v>
      </c>
      <c r="BS24" s="62">
        <f t="shared" si="22"/>
        <v>0</v>
      </c>
      <c r="BT24" s="62"/>
      <c r="BU24" s="62">
        <f t="shared" si="22"/>
        <v>0</v>
      </c>
      <c r="BV24" s="62"/>
      <c r="BW24" s="62">
        <f t="shared" si="22"/>
        <v>0</v>
      </c>
      <c r="BX24" s="62">
        <f t="shared" si="22"/>
        <v>0</v>
      </c>
      <c r="BY24" s="62">
        <f t="shared" si="22"/>
        <v>0</v>
      </c>
      <c r="BZ24" s="62">
        <f t="shared" si="22"/>
        <v>0</v>
      </c>
      <c r="CA24" s="62">
        <f t="shared" si="22"/>
        <v>0</v>
      </c>
      <c r="CB24" s="62"/>
      <c r="CC24" s="62"/>
      <c r="CD24" s="62">
        <f t="shared" si="22"/>
        <v>0</v>
      </c>
      <c r="CE24" s="62">
        <f t="shared" si="22"/>
        <v>0</v>
      </c>
      <c r="CF24" s="62">
        <f t="shared" si="23"/>
        <v>0</v>
      </c>
      <c r="CG24" s="62"/>
      <c r="CH24" s="62">
        <f t="shared" si="23"/>
        <v>0</v>
      </c>
      <c r="CI24" s="62">
        <f t="shared" si="23"/>
        <v>0</v>
      </c>
      <c r="CJ24" s="62">
        <f t="shared" si="23"/>
        <v>0</v>
      </c>
      <c r="CK24" s="62">
        <f t="shared" si="23"/>
        <v>0</v>
      </c>
      <c r="CL24" s="62"/>
    </row>
    <row r="25" spans="1:90" x14ac:dyDescent="0.3">
      <c r="A25" s="52" t="str">
        <f>HABITATS!A5</f>
        <v>A2.1</v>
      </c>
      <c r="B25" s="79">
        <f>HABITATS!C110</f>
        <v>0</v>
      </c>
      <c r="C25" s="62"/>
      <c r="D25" s="62"/>
      <c r="E25" s="62">
        <f t="shared" si="19"/>
        <v>0</v>
      </c>
      <c r="F25" s="62"/>
      <c r="G25" s="62"/>
      <c r="H25" s="62">
        <f t="shared" si="19"/>
        <v>0</v>
      </c>
      <c r="I25" s="62">
        <f t="shared" si="19"/>
        <v>0</v>
      </c>
      <c r="J25" s="62"/>
      <c r="K25" s="62"/>
      <c r="L25" s="62"/>
      <c r="M25" s="62"/>
      <c r="N25" s="62">
        <f t="shared" si="20"/>
        <v>0</v>
      </c>
      <c r="O25" s="62"/>
      <c r="P25" s="62"/>
      <c r="Q25" s="62">
        <f t="shared" si="20"/>
        <v>0</v>
      </c>
      <c r="R25" s="62">
        <f t="shared" si="20"/>
        <v>0</v>
      </c>
      <c r="S25" s="62"/>
      <c r="T25" s="62"/>
      <c r="U25" s="62">
        <f t="shared" ref="U25:BG29" si="24">$B25</f>
        <v>0</v>
      </c>
      <c r="V25" s="62">
        <f t="shared" si="24"/>
        <v>0</v>
      </c>
      <c r="W25" s="62">
        <f t="shared" si="24"/>
        <v>0</v>
      </c>
      <c r="X25" s="62">
        <f t="shared" si="24"/>
        <v>0</v>
      </c>
      <c r="Y25" s="62">
        <f t="shared" si="24"/>
        <v>0</v>
      </c>
      <c r="Z25" s="62"/>
      <c r="AA25" s="62"/>
      <c r="AB25" s="62"/>
      <c r="AC25" s="62">
        <f t="shared" si="24"/>
        <v>0</v>
      </c>
      <c r="AD25" s="62"/>
      <c r="AE25" s="62">
        <f t="shared" si="24"/>
        <v>0</v>
      </c>
      <c r="AF25" s="62"/>
      <c r="AG25" s="62">
        <f t="shared" si="24"/>
        <v>0</v>
      </c>
      <c r="AH25" s="62"/>
      <c r="AI25" s="62"/>
      <c r="AJ25" s="62"/>
      <c r="AK25" s="62">
        <f t="shared" si="24"/>
        <v>0</v>
      </c>
      <c r="AL25" s="62">
        <f t="shared" si="24"/>
        <v>0</v>
      </c>
      <c r="AM25" s="62">
        <f t="shared" si="24"/>
        <v>0</v>
      </c>
      <c r="AN25" s="62">
        <f t="shared" si="24"/>
        <v>0</v>
      </c>
      <c r="AO25" s="62">
        <f t="shared" si="24"/>
        <v>0</v>
      </c>
      <c r="AP25" s="62">
        <f t="shared" si="24"/>
        <v>0</v>
      </c>
      <c r="AQ25" s="62"/>
      <c r="AR25" s="62"/>
      <c r="AS25" s="62">
        <f t="shared" si="24"/>
        <v>0</v>
      </c>
      <c r="AT25" s="62">
        <f t="shared" si="24"/>
        <v>0</v>
      </c>
      <c r="AU25" s="62"/>
      <c r="AV25" s="62"/>
      <c r="AW25" s="62">
        <f t="shared" si="24"/>
        <v>0</v>
      </c>
      <c r="AX25" s="62">
        <f t="shared" si="24"/>
        <v>0</v>
      </c>
      <c r="AY25" s="62">
        <f t="shared" si="24"/>
        <v>0</v>
      </c>
      <c r="AZ25" s="62"/>
      <c r="BA25" s="62"/>
      <c r="BB25" s="62">
        <f t="shared" si="24"/>
        <v>0</v>
      </c>
      <c r="BC25" s="62">
        <f t="shared" si="24"/>
        <v>0</v>
      </c>
      <c r="BD25" s="62"/>
      <c r="BE25" s="62"/>
      <c r="BF25" s="62"/>
      <c r="BG25" s="62"/>
      <c r="BH25" s="62"/>
      <c r="BI25" s="62"/>
      <c r="BJ25" s="62">
        <f t="shared" ref="BI25:CA28" si="25">$B25</f>
        <v>0</v>
      </c>
      <c r="BK25" s="62"/>
      <c r="BL25" s="62"/>
      <c r="BM25" s="62"/>
      <c r="BN25" s="62">
        <f t="shared" si="22"/>
        <v>0</v>
      </c>
      <c r="BO25" s="62"/>
      <c r="BP25" s="62">
        <f t="shared" si="22"/>
        <v>0</v>
      </c>
      <c r="BQ25" s="62"/>
      <c r="BR25" s="62">
        <f t="shared" si="22"/>
        <v>0</v>
      </c>
      <c r="BS25" s="62">
        <f t="shared" si="22"/>
        <v>0</v>
      </c>
      <c r="BT25" s="62">
        <f t="shared" si="22"/>
        <v>0</v>
      </c>
      <c r="BU25" s="62">
        <f t="shared" si="22"/>
        <v>0</v>
      </c>
      <c r="BV25" s="62">
        <f t="shared" si="22"/>
        <v>0</v>
      </c>
      <c r="BW25" s="62">
        <f t="shared" si="22"/>
        <v>0</v>
      </c>
      <c r="BX25" s="62">
        <f t="shared" si="22"/>
        <v>0</v>
      </c>
      <c r="BY25" s="62">
        <f t="shared" si="22"/>
        <v>0</v>
      </c>
      <c r="BZ25" s="62">
        <f t="shared" si="22"/>
        <v>0</v>
      </c>
      <c r="CA25" s="62">
        <f t="shared" si="22"/>
        <v>0</v>
      </c>
      <c r="CB25" s="62">
        <f t="shared" si="22"/>
        <v>0</v>
      </c>
      <c r="CC25" s="62"/>
      <c r="CD25" s="62"/>
      <c r="CE25" s="62"/>
      <c r="CF25" s="62"/>
      <c r="CG25" s="62">
        <f t="shared" ref="CG25:CG30" si="26">$B25</f>
        <v>0</v>
      </c>
      <c r="CH25" s="62"/>
      <c r="CI25" s="62"/>
      <c r="CJ25" s="62"/>
      <c r="CK25" s="62"/>
      <c r="CL25" s="62"/>
    </row>
    <row r="26" spans="1:90" x14ac:dyDescent="0.3">
      <c r="A26" s="52" t="str">
        <f>HABITATS!A6</f>
        <v>A3.1</v>
      </c>
      <c r="B26" s="79">
        <f>HABITATS!C111</f>
        <v>0</v>
      </c>
      <c r="C26" s="62"/>
      <c r="D26" s="62"/>
      <c r="E26" s="62">
        <f t="shared" si="19"/>
        <v>0</v>
      </c>
      <c r="F26" s="62"/>
      <c r="G26" s="62"/>
      <c r="H26" s="62"/>
      <c r="I26" s="62">
        <f t="shared" si="19"/>
        <v>0</v>
      </c>
      <c r="J26" s="62">
        <f t="shared" si="19"/>
        <v>0</v>
      </c>
      <c r="K26" s="62"/>
      <c r="L26" s="62"/>
      <c r="M26" s="62"/>
      <c r="N26" s="62"/>
      <c r="O26" s="62"/>
      <c r="P26" s="62"/>
      <c r="Q26" s="62"/>
      <c r="R26" s="62">
        <f t="shared" si="20"/>
        <v>0</v>
      </c>
      <c r="S26" s="62"/>
      <c r="T26" s="62">
        <f t="shared" si="20"/>
        <v>0</v>
      </c>
      <c r="U26" s="62">
        <f t="shared" si="24"/>
        <v>0</v>
      </c>
      <c r="V26" s="62">
        <f t="shared" si="24"/>
        <v>0</v>
      </c>
      <c r="W26" s="62">
        <f t="shared" si="24"/>
        <v>0</v>
      </c>
      <c r="X26" s="62"/>
      <c r="Y26" s="62">
        <f t="shared" si="24"/>
        <v>0</v>
      </c>
      <c r="Z26" s="62"/>
      <c r="AA26" s="62"/>
      <c r="AB26" s="62"/>
      <c r="AC26" s="62">
        <f t="shared" si="24"/>
        <v>0</v>
      </c>
      <c r="AD26" s="62"/>
      <c r="AE26" s="62"/>
      <c r="AF26" s="62"/>
      <c r="AG26" s="62"/>
      <c r="AH26" s="62"/>
      <c r="AI26" s="62"/>
      <c r="AJ26" s="62"/>
      <c r="AK26" s="62">
        <f t="shared" si="24"/>
        <v>0</v>
      </c>
      <c r="AL26" s="62"/>
      <c r="AM26" s="62">
        <f t="shared" si="24"/>
        <v>0</v>
      </c>
      <c r="AN26" s="62"/>
      <c r="AO26" s="62">
        <f t="shared" si="24"/>
        <v>0</v>
      </c>
      <c r="AP26" s="62"/>
      <c r="AQ26" s="62"/>
      <c r="AR26" s="62"/>
      <c r="AS26" s="62">
        <f t="shared" si="24"/>
        <v>0</v>
      </c>
      <c r="AT26" s="62"/>
      <c r="AU26" s="62"/>
      <c r="AV26" s="62"/>
      <c r="AW26" s="62"/>
      <c r="AX26" s="62"/>
      <c r="AY26" s="62"/>
      <c r="AZ26" s="62"/>
      <c r="BA26" s="62"/>
      <c r="BB26" s="62"/>
      <c r="BC26" s="62"/>
      <c r="BD26" s="62"/>
      <c r="BE26" s="62"/>
      <c r="BF26" s="62">
        <f t="shared" si="24"/>
        <v>0</v>
      </c>
      <c r="BG26" s="62"/>
      <c r="BH26" s="62"/>
      <c r="BI26" s="62"/>
      <c r="BJ26" s="62">
        <f t="shared" si="25"/>
        <v>0</v>
      </c>
      <c r="BK26" s="62">
        <f t="shared" si="25"/>
        <v>0</v>
      </c>
      <c r="BL26" s="62"/>
      <c r="BM26" s="62">
        <f t="shared" si="22"/>
        <v>0</v>
      </c>
      <c r="BN26" s="62">
        <f t="shared" si="22"/>
        <v>0</v>
      </c>
      <c r="BO26" s="62">
        <f t="shared" si="22"/>
        <v>0</v>
      </c>
      <c r="BP26" s="62"/>
      <c r="BQ26" s="62">
        <f t="shared" si="22"/>
        <v>0</v>
      </c>
      <c r="BR26" s="62">
        <f t="shared" si="22"/>
        <v>0</v>
      </c>
      <c r="BS26" s="62">
        <f t="shared" si="22"/>
        <v>0</v>
      </c>
      <c r="BT26" s="62"/>
      <c r="BU26" s="62">
        <f t="shared" si="22"/>
        <v>0</v>
      </c>
      <c r="BV26" s="62"/>
      <c r="BW26" s="62">
        <f t="shared" si="22"/>
        <v>0</v>
      </c>
      <c r="BX26" s="62"/>
      <c r="BY26" s="62"/>
      <c r="BZ26" s="62"/>
      <c r="CA26" s="62"/>
      <c r="CB26" s="62"/>
      <c r="CC26" s="62">
        <f t="shared" ref="CC26:CK30" si="27">$B26</f>
        <v>0</v>
      </c>
      <c r="CD26" s="62"/>
      <c r="CE26" s="62">
        <f t="shared" si="27"/>
        <v>0</v>
      </c>
      <c r="CF26" s="62"/>
      <c r="CG26" s="62">
        <f t="shared" si="26"/>
        <v>0</v>
      </c>
      <c r="CH26" s="62"/>
      <c r="CI26" s="62"/>
      <c r="CJ26" s="62">
        <f t="shared" si="27"/>
        <v>0</v>
      </c>
      <c r="CK26" s="62">
        <f t="shared" si="27"/>
        <v>0</v>
      </c>
      <c r="CL26" s="62"/>
    </row>
    <row r="27" spans="1:90" x14ac:dyDescent="0.3">
      <c r="A27" s="52" t="str">
        <f>HABITATS!A7</f>
        <v>B2.2</v>
      </c>
      <c r="B27" s="79">
        <f>HABITATS!C112</f>
        <v>0</v>
      </c>
      <c r="C27" s="62"/>
      <c r="D27" s="62"/>
      <c r="E27" s="62">
        <f t="shared" si="19"/>
        <v>0</v>
      </c>
      <c r="F27" s="62"/>
      <c r="G27" s="62">
        <f t="shared" si="19"/>
        <v>0</v>
      </c>
      <c r="H27" s="62"/>
      <c r="I27" s="62"/>
      <c r="J27" s="62"/>
      <c r="K27" s="62"/>
      <c r="L27" s="62">
        <f t="shared" si="20"/>
        <v>0</v>
      </c>
      <c r="M27" s="62"/>
      <c r="N27" s="62">
        <f t="shared" si="20"/>
        <v>0</v>
      </c>
      <c r="O27" s="62">
        <f t="shared" si="20"/>
        <v>0</v>
      </c>
      <c r="P27" s="62"/>
      <c r="Q27" s="62"/>
      <c r="R27" s="62"/>
      <c r="S27" s="62"/>
      <c r="T27" s="62"/>
      <c r="U27" s="62"/>
      <c r="V27" s="62"/>
      <c r="W27" s="62">
        <f t="shared" si="24"/>
        <v>0</v>
      </c>
      <c r="X27" s="62">
        <f t="shared" si="24"/>
        <v>0</v>
      </c>
      <c r="Y27" s="62">
        <f t="shared" si="24"/>
        <v>0</v>
      </c>
      <c r="Z27" s="62">
        <f t="shared" si="24"/>
        <v>0</v>
      </c>
      <c r="AA27" s="62"/>
      <c r="AB27" s="62">
        <f t="shared" si="24"/>
        <v>0</v>
      </c>
      <c r="AC27" s="62"/>
      <c r="AD27" s="62"/>
      <c r="AE27" s="62">
        <f t="shared" si="24"/>
        <v>0</v>
      </c>
      <c r="AF27" s="62">
        <f t="shared" si="24"/>
        <v>0</v>
      </c>
      <c r="AG27" s="62">
        <f t="shared" si="24"/>
        <v>0</v>
      </c>
      <c r="AH27" s="62"/>
      <c r="AI27" s="62">
        <f t="shared" si="24"/>
        <v>0</v>
      </c>
      <c r="AJ27" s="62"/>
      <c r="AK27" s="62"/>
      <c r="AL27" s="62">
        <f t="shared" si="24"/>
        <v>0</v>
      </c>
      <c r="AM27" s="62"/>
      <c r="AN27" s="62">
        <f t="shared" si="24"/>
        <v>0</v>
      </c>
      <c r="AO27" s="62">
        <f t="shared" si="24"/>
        <v>0</v>
      </c>
      <c r="AP27" s="62">
        <f t="shared" si="24"/>
        <v>0</v>
      </c>
      <c r="AQ27" s="62"/>
      <c r="AR27" s="62"/>
      <c r="AS27" s="62"/>
      <c r="AT27" s="62">
        <f t="shared" si="24"/>
        <v>0</v>
      </c>
      <c r="AU27" s="62"/>
      <c r="AV27" s="62">
        <f t="shared" si="24"/>
        <v>0</v>
      </c>
      <c r="AW27" s="62">
        <f t="shared" si="24"/>
        <v>0</v>
      </c>
      <c r="AX27" s="62"/>
      <c r="AY27" s="62"/>
      <c r="AZ27" s="62">
        <f t="shared" si="24"/>
        <v>0</v>
      </c>
      <c r="BA27" s="62">
        <f t="shared" si="24"/>
        <v>0</v>
      </c>
      <c r="BB27" s="62">
        <f t="shared" si="24"/>
        <v>0</v>
      </c>
      <c r="BC27" s="62">
        <f t="shared" si="24"/>
        <v>0</v>
      </c>
      <c r="BD27" s="62">
        <f t="shared" si="24"/>
        <v>0</v>
      </c>
      <c r="BE27" s="62">
        <f t="shared" si="24"/>
        <v>0</v>
      </c>
      <c r="BF27" s="62">
        <f t="shared" si="24"/>
        <v>0</v>
      </c>
      <c r="BG27" s="62">
        <f t="shared" si="24"/>
        <v>0</v>
      </c>
      <c r="BH27" s="62"/>
      <c r="BI27" s="62"/>
      <c r="BJ27" s="62"/>
      <c r="BK27" s="62">
        <f t="shared" si="25"/>
        <v>0</v>
      </c>
      <c r="BL27" s="62">
        <f t="shared" si="25"/>
        <v>0</v>
      </c>
      <c r="BM27" s="62">
        <f t="shared" si="25"/>
        <v>0</v>
      </c>
      <c r="BN27" s="62"/>
      <c r="BO27" s="62"/>
      <c r="BP27" s="62"/>
      <c r="BQ27" s="62">
        <f t="shared" si="25"/>
        <v>0</v>
      </c>
      <c r="BR27" s="62"/>
      <c r="BS27" s="62"/>
      <c r="BT27" s="62">
        <f t="shared" si="25"/>
        <v>0</v>
      </c>
      <c r="BU27" s="62"/>
      <c r="BV27" s="62">
        <f t="shared" si="25"/>
        <v>0</v>
      </c>
      <c r="BW27" s="62">
        <f t="shared" si="25"/>
        <v>0</v>
      </c>
      <c r="BX27" s="62">
        <f t="shared" si="25"/>
        <v>0</v>
      </c>
      <c r="BY27" s="62">
        <f t="shared" si="25"/>
        <v>0</v>
      </c>
      <c r="BZ27" s="62">
        <f t="shared" si="25"/>
        <v>0</v>
      </c>
      <c r="CA27" s="62">
        <f t="shared" si="25"/>
        <v>0</v>
      </c>
      <c r="CB27" s="62"/>
      <c r="CC27" s="62">
        <f t="shared" si="27"/>
        <v>0</v>
      </c>
      <c r="CD27" s="62">
        <f t="shared" si="27"/>
        <v>0</v>
      </c>
      <c r="CE27" s="62">
        <f t="shared" si="27"/>
        <v>0</v>
      </c>
      <c r="CF27" s="62"/>
      <c r="CG27" s="62">
        <f t="shared" si="26"/>
        <v>0</v>
      </c>
      <c r="CH27" s="62">
        <f t="shared" si="27"/>
        <v>0</v>
      </c>
      <c r="CI27" s="62"/>
      <c r="CJ27" s="62">
        <f t="shared" si="27"/>
        <v>0</v>
      </c>
      <c r="CK27" s="62">
        <f t="shared" si="27"/>
        <v>0</v>
      </c>
      <c r="CL27" s="62"/>
    </row>
    <row r="28" spans="1:90" x14ac:dyDescent="0.3">
      <c r="A28" s="52" t="str">
        <f>HABITATS!A8</f>
        <v>B6</v>
      </c>
      <c r="B28" s="79">
        <f>HABITATS!C113</f>
        <v>0</v>
      </c>
      <c r="C28" s="62"/>
      <c r="D28" s="62"/>
      <c r="E28" s="62">
        <f t="shared" si="19"/>
        <v>0</v>
      </c>
      <c r="F28" s="62"/>
      <c r="G28" s="62">
        <f t="shared" si="19"/>
        <v>0</v>
      </c>
      <c r="H28" s="62"/>
      <c r="I28" s="62"/>
      <c r="J28" s="62"/>
      <c r="K28" s="62"/>
      <c r="L28" s="62">
        <f t="shared" si="20"/>
        <v>0</v>
      </c>
      <c r="M28" s="62"/>
      <c r="N28" s="62">
        <f t="shared" si="20"/>
        <v>0</v>
      </c>
      <c r="O28" s="62">
        <f t="shared" si="20"/>
        <v>0</v>
      </c>
      <c r="P28" s="62"/>
      <c r="Q28" s="62"/>
      <c r="R28" s="62"/>
      <c r="S28" s="62"/>
      <c r="T28" s="62"/>
      <c r="U28" s="62"/>
      <c r="V28" s="62"/>
      <c r="W28" s="62">
        <f t="shared" si="24"/>
        <v>0</v>
      </c>
      <c r="X28" s="62"/>
      <c r="Y28" s="62">
        <f t="shared" si="24"/>
        <v>0</v>
      </c>
      <c r="Z28" s="62">
        <f t="shared" si="24"/>
        <v>0</v>
      </c>
      <c r="AA28" s="62"/>
      <c r="AB28" s="62">
        <f t="shared" si="24"/>
        <v>0</v>
      </c>
      <c r="AC28" s="62"/>
      <c r="AD28" s="62"/>
      <c r="AE28" s="62">
        <f t="shared" si="24"/>
        <v>0</v>
      </c>
      <c r="AF28" s="62">
        <f t="shared" si="24"/>
        <v>0</v>
      </c>
      <c r="AG28" s="62"/>
      <c r="AH28" s="62"/>
      <c r="AI28" s="62">
        <f t="shared" si="24"/>
        <v>0</v>
      </c>
      <c r="AJ28" s="62"/>
      <c r="AK28" s="62"/>
      <c r="AL28" s="62">
        <f t="shared" si="24"/>
        <v>0</v>
      </c>
      <c r="AM28" s="62"/>
      <c r="AN28" s="62">
        <f t="shared" si="24"/>
        <v>0</v>
      </c>
      <c r="AO28" s="62">
        <f t="shared" si="24"/>
        <v>0</v>
      </c>
      <c r="AP28" s="62">
        <f t="shared" si="24"/>
        <v>0</v>
      </c>
      <c r="AQ28" s="62"/>
      <c r="AR28" s="62"/>
      <c r="AS28" s="62"/>
      <c r="AT28" s="62">
        <f t="shared" si="24"/>
        <v>0</v>
      </c>
      <c r="AU28" s="62"/>
      <c r="AV28" s="62"/>
      <c r="AW28" s="62">
        <f t="shared" si="24"/>
        <v>0</v>
      </c>
      <c r="AX28" s="62"/>
      <c r="AY28" s="62"/>
      <c r="AZ28" s="62">
        <f t="shared" si="24"/>
        <v>0</v>
      </c>
      <c r="BA28" s="62">
        <f t="shared" si="24"/>
        <v>0</v>
      </c>
      <c r="BB28" s="62">
        <f t="shared" si="24"/>
        <v>0</v>
      </c>
      <c r="BC28" s="62">
        <f t="shared" si="24"/>
        <v>0</v>
      </c>
      <c r="BD28" s="62">
        <f t="shared" si="24"/>
        <v>0</v>
      </c>
      <c r="BE28" s="62">
        <f t="shared" si="24"/>
        <v>0</v>
      </c>
      <c r="BF28" s="62">
        <f t="shared" si="24"/>
        <v>0</v>
      </c>
      <c r="BG28" s="62">
        <f t="shared" si="24"/>
        <v>0</v>
      </c>
      <c r="BH28" s="62"/>
      <c r="BI28" s="62">
        <f t="shared" si="25"/>
        <v>0</v>
      </c>
      <c r="BJ28" s="62"/>
      <c r="BK28" s="62">
        <f t="shared" si="25"/>
        <v>0</v>
      </c>
      <c r="BL28" s="62">
        <f t="shared" si="25"/>
        <v>0</v>
      </c>
      <c r="BM28" s="62">
        <f t="shared" si="25"/>
        <v>0</v>
      </c>
      <c r="BN28" s="62"/>
      <c r="BO28" s="62"/>
      <c r="BP28" s="62"/>
      <c r="BQ28" s="62">
        <f t="shared" si="25"/>
        <v>0</v>
      </c>
      <c r="BR28" s="62"/>
      <c r="BS28" s="62"/>
      <c r="BT28" s="62">
        <f t="shared" si="25"/>
        <v>0</v>
      </c>
      <c r="BU28" s="62"/>
      <c r="BV28" s="62">
        <f t="shared" si="25"/>
        <v>0</v>
      </c>
      <c r="BW28" s="62">
        <f t="shared" si="25"/>
        <v>0</v>
      </c>
      <c r="BX28" s="62">
        <f t="shared" si="25"/>
        <v>0</v>
      </c>
      <c r="BY28" s="62">
        <f t="shared" si="25"/>
        <v>0</v>
      </c>
      <c r="BZ28" s="62">
        <f t="shared" si="25"/>
        <v>0</v>
      </c>
      <c r="CA28" s="62"/>
      <c r="CB28" s="62"/>
      <c r="CC28" s="62">
        <f t="shared" si="27"/>
        <v>0</v>
      </c>
      <c r="CD28" s="62">
        <f t="shared" si="27"/>
        <v>0</v>
      </c>
      <c r="CE28" s="62">
        <f t="shared" si="27"/>
        <v>0</v>
      </c>
      <c r="CF28" s="62"/>
      <c r="CG28" s="62">
        <f t="shared" si="26"/>
        <v>0</v>
      </c>
      <c r="CH28" s="62">
        <f t="shared" si="27"/>
        <v>0</v>
      </c>
      <c r="CI28" s="62"/>
      <c r="CJ28" s="62">
        <f t="shared" si="27"/>
        <v>0</v>
      </c>
      <c r="CK28" s="62">
        <f t="shared" si="27"/>
        <v>0</v>
      </c>
      <c r="CL28" s="62"/>
    </row>
    <row r="29" spans="1:90" x14ac:dyDescent="0.3">
      <c r="A29" s="52" t="str">
        <f>HABITATS!A9</f>
        <v>C3.1</v>
      </c>
      <c r="B29" s="79">
        <f>HABITATS!C114</f>
        <v>0</v>
      </c>
      <c r="C29" s="62"/>
      <c r="D29" s="62"/>
      <c r="E29" s="62">
        <f t="shared" si="19"/>
        <v>0</v>
      </c>
      <c r="F29" s="62"/>
      <c r="G29" s="62"/>
      <c r="H29" s="62"/>
      <c r="I29" s="62"/>
      <c r="J29" s="62"/>
      <c r="K29" s="62"/>
      <c r="L29" s="62"/>
      <c r="M29" s="62"/>
      <c r="N29" s="62">
        <f t="shared" si="20"/>
        <v>0</v>
      </c>
      <c r="O29" s="62">
        <f t="shared" si="20"/>
        <v>0</v>
      </c>
      <c r="P29" s="62"/>
      <c r="Q29" s="62"/>
      <c r="R29" s="62"/>
      <c r="S29" s="62"/>
      <c r="T29" s="62"/>
      <c r="U29" s="62"/>
      <c r="V29" s="62"/>
      <c r="W29" s="62"/>
      <c r="X29" s="62"/>
      <c r="Y29" s="62"/>
      <c r="Z29" s="62"/>
      <c r="AA29" s="62"/>
      <c r="AB29" s="62"/>
      <c r="AC29" s="62"/>
      <c r="AD29" s="62"/>
      <c r="AE29" s="62"/>
      <c r="AF29" s="62">
        <f t="shared" si="24"/>
        <v>0</v>
      </c>
      <c r="AG29" s="62"/>
      <c r="AH29" s="62"/>
      <c r="AI29" s="62"/>
      <c r="AJ29" s="62"/>
      <c r="AK29" s="62"/>
      <c r="AL29" s="62"/>
      <c r="AM29" s="62"/>
      <c r="AN29" s="62"/>
      <c r="AO29" s="62"/>
      <c r="AP29" s="62"/>
      <c r="AQ29" s="62"/>
      <c r="AR29" s="62"/>
      <c r="AS29" s="62"/>
      <c r="AT29" s="62"/>
      <c r="AU29" s="62"/>
      <c r="AV29" s="62"/>
      <c r="AW29" s="62"/>
      <c r="AX29" s="62"/>
      <c r="AY29" s="62"/>
      <c r="AZ29" s="62"/>
      <c r="BA29" s="62">
        <f t="shared" si="24"/>
        <v>0</v>
      </c>
      <c r="BB29" s="62">
        <f t="shared" si="24"/>
        <v>0</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HABITATS!C115</f>
        <v>0</v>
      </c>
      <c r="C30" s="62"/>
      <c r="D30" s="62"/>
      <c r="E30" s="62">
        <f t="shared" si="19"/>
        <v>0</v>
      </c>
      <c r="F30" s="62">
        <f t="shared" si="19"/>
        <v>0</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8">$B30</f>
        <v>0</v>
      </c>
      <c r="BA30" s="62"/>
      <c r="BB30" s="62"/>
      <c r="BC30" s="62">
        <f t="shared" si="28"/>
        <v>0</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6"/>
        <v>0</v>
      </c>
      <c r="CH30" s="62"/>
      <c r="CI30" s="62">
        <f t="shared" si="27"/>
        <v>0</v>
      </c>
      <c r="CJ30" s="62">
        <f t="shared" si="27"/>
        <v>0</v>
      </c>
      <c r="CK30" s="62">
        <f t="shared" si="27"/>
        <v>0</v>
      </c>
      <c r="CL30" s="62"/>
    </row>
    <row r="31" spans="1:90" x14ac:dyDescent="0.3">
      <c r="A31" s="52" t="str">
        <f>HABITATS!A11</f>
        <v>I2.1</v>
      </c>
      <c r="B31" s="79">
        <f>HABITATS!C116</f>
        <v>17.88</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8"/>
        <v>17.88</v>
      </c>
      <c r="BD31" s="62"/>
      <c r="BE31" s="62"/>
      <c r="BF31" s="62"/>
      <c r="BG31" s="62"/>
      <c r="BH31" s="62">
        <f t="shared" si="28"/>
        <v>17.88</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HABITATS!C117</f>
        <v>13.256</v>
      </c>
      <c r="C32" s="62"/>
      <c r="D32" s="62"/>
      <c r="E32" s="62">
        <f t="shared" ref="E32:J36" si="29">$B32</f>
        <v>13.256</v>
      </c>
      <c r="F32" s="62"/>
      <c r="G32" s="62"/>
      <c r="H32" s="62"/>
      <c r="I32" s="62"/>
      <c r="J32" s="62"/>
      <c r="K32" s="62"/>
      <c r="L32" s="62">
        <f t="shared" ref="L32:BG32" si="30">$B32</f>
        <v>13.256</v>
      </c>
      <c r="M32" s="62"/>
      <c r="N32" s="62">
        <f t="shared" si="30"/>
        <v>13.256</v>
      </c>
      <c r="O32" s="62">
        <f t="shared" si="30"/>
        <v>13.256</v>
      </c>
      <c r="P32" s="62"/>
      <c r="Q32" s="62"/>
      <c r="R32" s="62"/>
      <c r="S32" s="62"/>
      <c r="T32" s="62"/>
      <c r="U32" s="62">
        <f t="shared" si="30"/>
        <v>13.256</v>
      </c>
      <c r="V32" s="62"/>
      <c r="W32" s="62">
        <f t="shared" si="30"/>
        <v>13.256</v>
      </c>
      <c r="X32" s="62">
        <f t="shared" si="30"/>
        <v>13.256</v>
      </c>
      <c r="Y32" s="62">
        <f t="shared" si="30"/>
        <v>13.256</v>
      </c>
      <c r="Z32" s="62">
        <f t="shared" si="30"/>
        <v>13.256</v>
      </c>
      <c r="AA32" s="62"/>
      <c r="AB32" s="62">
        <f>($B32)/100*3</f>
        <v>0.39768000000000003</v>
      </c>
      <c r="AC32" s="62">
        <f t="shared" si="30"/>
        <v>13.256</v>
      </c>
      <c r="AD32" s="62"/>
      <c r="AE32" s="62">
        <f t="shared" si="30"/>
        <v>13.256</v>
      </c>
      <c r="AF32" s="62">
        <f t="shared" si="30"/>
        <v>13.256</v>
      </c>
      <c r="AG32" s="62"/>
      <c r="AH32" s="62">
        <f>($B32)/100*3</f>
        <v>0.39768000000000003</v>
      </c>
      <c r="AI32" s="62">
        <f t="shared" si="30"/>
        <v>13.256</v>
      </c>
      <c r="AJ32" s="62"/>
      <c r="AK32" s="62"/>
      <c r="AL32" s="62"/>
      <c r="AM32" s="62"/>
      <c r="AN32" s="62"/>
      <c r="AO32" s="62">
        <f t="shared" si="30"/>
        <v>13.256</v>
      </c>
      <c r="AP32" s="62">
        <f t="shared" si="30"/>
        <v>13.256</v>
      </c>
      <c r="AQ32" s="62"/>
      <c r="AR32" s="62">
        <f t="shared" si="30"/>
        <v>13.256</v>
      </c>
      <c r="AS32" s="62"/>
      <c r="AT32" s="62">
        <f t="shared" si="30"/>
        <v>13.256</v>
      </c>
      <c r="AU32" s="62"/>
      <c r="AV32" s="62">
        <f t="shared" si="30"/>
        <v>13.256</v>
      </c>
      <c r="AW32" s="62">
        <f t="shared" si="30"/>
        <v>13.256</v>
      </c>
      <c r="AX32" s="62"/>
      <c r="AY32" s="62"/>
      <c r="AZ32" s="62">
        <f t="shared" si="30"/>
        <v>13.256</v>
      </c>
      <c r="BA32" s="62">
        <f t="shared" si="30"/>
        <v>13.256</v>
      </c>
      <c r="BB32" s="62">
        <f t="shared" si="30"/>
        <v>13.256</v>
      </c>
      <c r="BC32" s="62"/>
      <c r="BD32" s="62">
        <f t="shared" si="30"/>
        <v>13.256</v>
      </c>
      <c r="BE32" s="62">
        <f t="shared" si="30"/>
        <v>13.256</v>
      </c>
      <c r="BF32" s="62">
        <f t="shared" si="30"/>
        <v>13.256</v>
      </c>
      <c r="BG32" s="62">
        <f t="shared" si="30"/>
        <v>13.256</v>
      </c>
      <c r="BH32" s="62"/>
      <c r="BI32" s="62"/>
      <c r="BJ32" s="62"/>
      <c r="BK32" s="62"/>
      <c r="BL32" s="62">
        <f t="shared" ref="BL32:CL38" si="31">$B32</f>
        <v>13.256</v>
      </c>
      <c r="BM32" s="62">
        <f t="shared" si="31"/>
        <v>13.256</v>
      </c>
      <c r="BN32" s="62"/>
      <c r="BO32" s="62"/>
      <c r="BP32" s="62">
        <f t="shared" si="31"/>
        <v>13.256</v>
      </c>
      <c r="BQ32" s="62">
        <f t="shared" si="31"/>
        <v>13.256</v>
      </c>
      <c r="BR32" s="62"/>
      <c r="BS32" s="62"/>
      <c r="BT32" s="62">
        <f t="shared" si="31"/>
        <v>13.256</v>
      </c>
      <c r="BU32" s="62"/>
      <c r="BV32" s="62">
        <f t="shared" si="31"/>
        <v>13.256</v>
      </c>
      <c r="BW32" s="62">
        <f t="shared" si="31"/>
        <v>13.256</v>
      </c>
      <c r="BX32" s="62">
        <f t="shared" si="31"/>
        <v>13.256</v>
      </c>
      <c r="BY32" s="62">
        <f t="shared" si="31"/>
        <v>13.256</v>
      </c>
      <c r="BZ32" s="62"/>
      <c r="CA32" s="62"/>
      <c r="CB32" s="62"/>
      <c r="CC32" s="62"/>
      <c r="CD32" s="62"/>
      <c r="CE32" s="62"/>
      <c r="CF32" s="62"/>
      <c r="CG32" s="62">
        <f t="shared" ref="CG32" si="32">$B32</f>
        <v>13.256</v>
      </c>
      <c r="CH32" s="62"/>
      <c r="CI32" s="62"/>
      <c r="CJ32" s="62">
        <f t="shared" si="31"/>
        <v>13.256</v>
      </c>
      <c r="CK32" s="62">
        <f t="shared" si="31"/>
        <v>13.256</v>
      </c>
      <c r="CL32" s="62"/>
    </row>
    <row r="33" spans="1:90" x14ac:dyDescent="0.3">
      <c r="A33" s="52" t="str">
        <f>HABITATS!A13</f>
        <v>J1.3</v>
      </c>
      <c r="B33" s="79">
        <f>HABITATS!C118</f>
        <v>0</v>
      </c>
      <c r="C33" s="62"/>
      <c r="D33" s="62"/>
      <c r="E33" s="62">
        <f t="shared" si="29"/>
        <v>0</v>
      </c>
      <c r="F33" s="62"/>
      <c r="G33" s="62"/>
      <c r="H33" s="62"/>
      <c r="I33" s="62"/>
      <c r="J33" s="62"/>
      <c r="K33" s="62">
        <f t="shared" ref="K33:BH36" si="33">$B33</f>
        <v>0</v>
      </c>
      <c r="L33" s="62">
        <f t="shared" si="33"/>
        <v>0</v>
      </c>
      <c r="M33" s="62">
        <f t="shared" si="33"/>
        <v>0</v>
      </c>
      <c r="N33" s="62">
        <f t="shared" si="33"/>
        <v>0</v>
      </c>
      <c r="O33" s="62">
        <f t="shared" si="33"/>
        <v>0</v>
      </c>
      <c r="P33" s="62"/>
      <c r="Q33" s="62"/>
      <c r="R33" s="62">
        <f t="shared" si="33"/>
        <v>0</v>
      </c>
      <c r="S33" s="62">
        <f t="shared" si="33"/>
        <v>0</v>
      </c>
      <c r="T33" s="62">
        <f t="shared" si="33"/>
        <v>0</v>
      </c>
      <c r="U33" s="62">
        <f t="shared" si="33"/>
        <v>0</v>
      </c>
      <c r="V33" s="62">
        <f t="shared" si="33"/>
        <v>0</v>
      </c>
      <c r="W33" s="62">
        <f t="shared" si="33"/>
        <v>0</v>
      </c>
      <c r="X33" s="62">
        <f t="shared" si="33"/>
        <v>0</v>
      </c>
      <c r="Y33" s="62">
        <f t="shared" si="33"/>
        <v>0</v>
      </c>
      <c r="Z33" s="62">
        <f t="shared" si="33"/>
        <v>0</v>
      </c>
      <c r="AA33" s="62"/>
      <c r="AB33" s="62">
        <f t="shared" si="33"/>
        <v>0</v>
      </c>
      <c r="AC33" s="62">
        <f t="shared" si="33"/>
        <v>0</v>
      </c>
      <c r="AD33" s="62"/>
      <c r="AE33" s="62">
        <f t="shared" si="33"/>
        <v>0</v>
      </c>
      <c r="AF33" s="62">
        <f t="shared" si="33"/>
        <v>0</v>
      </c>
      <c r="AG33" s="62"/>
      <c r="AH33" s="62">
        <f t="shared" si="33"/>
        <v>0</v>
      </c>
      <c r="AI33" s="62">
        <f t="shared" si="33"/>
        <v>0</v>
      </c>
      <c r="AJ33" s="62"/>
      <c r="AK33" s="62">
        <f t="shared" si="33"/>
        <v>0</v>
      </c>
      <c r="AL33" s="62">
        <f t="shared" si="33"/>
        <v>0</v>
      </c>
      <c r="AM33" s="62">
        <f t="shared" si="33"/>
        <v>0</v>
      </c>
      <c r="AN33" s="62"/>
      <c r="AO33" s="62">
        <f t="shared" si="33"/>
        <v>0</v>
      </c>
      <c r="AP33" s="62">
        <f t="shared" si="33"/>
        <v>0</v>
      </c>
      <c r="AQ33" s="62">
        <f t="shared" si="33"/>
        <v>0</v>
      </c>
      <c r="AR33" s="62">
        <f t="shared" si="33"/>
        <v>0</v>
      </c>
      <c r="AS33" s="62">
        <f t="shared" si="33"/>
        <v>0</v>
      </c>
      <c r="AT33" s="62">
        <f t="shared" si="33"/>
        <v>0</v>
      </c>
      <c r="AU33" s="62">
        <f t="shared" si="33"/>
        <v>0</v>
      </c>
      <c r="AV33" s="62">
        <f t="shared" si="33"/>
        <v>0</v>
      </c>
      <c r="AW33" s="62">
        <f t="shared" si="33"/>
        <v>0</v>
      </c>
      <c r="AX33" s="62">
        <f t="shared" si="33"/>
        <v>0</v>
      </c>
      <c r="AY33" s="62">
        <f t="shared" si="33"/>
        <v>0</v>
      </c>
      <c r="AZ33" s="62">
        <f t="shared" si="33"/>
        <v>0</v>
      </c>
      <c r="BA33" s="62">
        <f t="shared" si="33"/>
        <v>0</v>
      </c>
      <c r="BB33" s="62">
        <f t="shared" si="33"/>
        <v>0</v>
      </c>
      <c r="BC33" s="62">
        <f t="shared" si="33"/>
        <v>0</v>
      </c>
      <c r="BD33" s="62"/>
      <c r="BE33" s="62"/>
      <c r="BF33" s="62"/>
      <c r="BG33" s="62"/>
      <c r="BH33" s="62">
        <f t="shared" si="33"/>
        <v>0</v>
      </c>
      <c r="BI33" s="62"/>
      <c r="BJ33" s="62"/>
      <c r="BK33" s="62"/>
      <c r="BL33" s="62"/>
      <c r="BM33" s="62"/>
      <c r="BN33" s="62"/>
      <c r="BO33" s="62"/>
      <c r="BP33" s="62"/>
      <c r="BQ33" s="62"/>
      <c r="BR33" s="62"/>
      <c r="BS33" s="62"/>
      <c r="BT33" s="62"/>
      <c r="BU33" s="62"/>
      <c r="BV33" s="62"/>
      <c r="BW33" s="62">
        <f t="shared" si="31"/>
        <v>0</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HABITATS!C119</f>
        <v>1E-3</v>
      </c>
      <c r="C34" s="62">
        <f t="shared" ref="C34:C36" si="34">$B34</f>
        <v>1E-3</v>
      </c>
      <c r="D34" s="62"/>
      <c r="E34" s="62">
        <f t="shared" si="29"/>
        <v>1E-3</v>
      </c>
      <c r="F34" s="62"/>
      <c r="G34" s="62"/>
      <c r="H34" s="62">
        <f t="shared" si="29"/>
        <v>1E-3</v>
      </c>
      <c r="I34" s="62">
        <f t="shared" si="29"/>
        <v>1E-3</v>
      </c>
      <c r="J34" s="62">
        <f t="shared" si="29"/>
        <v>1E-3</v>
      </c>
      <c r="K34" s="62"/>
      <c r="L34" s="62">
        <f t="shared" si="33"/>
        <v>1E-3</v>
      </c>
      <c r="M34" s="62"/>
      <c r="N34" s="62"/>
      <c r="O34" s="62">
        <f t="shared" si="33"/>
        <v>1E-3</v>
      </c>
      <c r="P34" s="62"/>
      <c r="Q34" s="62"/>
      <c r="R34" s="62">
        <f t="shared" si="33"/>
        <v>1E-3</v>
      </c>
      <c r="S34" s="62">
        <f t="shared" si="33"/>
        <v>1E-3</v>
      </c>
      <c r="T34" s="62">
        <f t="shared" si="33"/>
        <v>1E-3</v>
      </c>
      <c r="U34" s="62">
        <f t="shared" si="33"/>
        <v>1E-3</v>
      </c>
      <c r="V34" s="62">
        <f t="shared" si="33"/>
        <v>1E-3</v>
      </c>
      <c r="W34" s="62"/>
      <c r="X34" s="62">
        <f t="shared" si="33"/>
        <v>1E-3</v>
      </c>
      <c r="Y34" s="62">
        <f t="shared" si="33"/>
        <v>1E-3</v>
      </c>
      <c r="Z34" s="62"/>
      <c r="AA34" s="62"/>
      <c r="AB34" s="62"/>
      <c r="AC34" s="62">
        <f t="shared" si="33"/>
        <v>1E-3</v>
      </c>
      <c r="AD34" s="62"/>
      <c r="AE34" s="62">
        <f t="shared" si="33"/>
        <v>1E-3</v>
      </c>
      <c r="AF34" s="62">
        <f t="shared" si="33"/>
        <v>1E-3</v>
      </c>
      <c r="AG34" s="62"/>
      <c r="AH34" s="62"/>
      <c r="AI34" s="62"/>
      <c r="AJ34" s="62"/>
      <c r="AK34" s="62"/>
      <c r="AL34" s="62"/>
      <c r="AM34" s="62">
        <f t="shared" si="33"/>
        <v>1E-3</v>
      </c>
      <c r="AN34" s="62"/>
      <c r="AO34" s="62">
        <f t="shared" si="33"/>
        <v>1E-3</v>
      </c>
      <c r="AP34" s="62">
        <f t="shared" si="33"/>
        <v>1E-3</v>
      </c>
      <c r="AQ34" s="62">
        <f t="shared" si="33"/>
        <v>1E-3</v>
      </c>
      <c r="AR34" s="62"/>
      <c r="AS34" s="62">
        <f t="shared" si="33"/>
        <v>1E-3</v>
      </c>
      <c r="AT34" s="62">
        <f t="shared" si="33"/>
        <v>1E-3</v>
      </c>
      <c r="AU34" s="62"/>
      <c r="AV34" s="62">
        <f t="shared" si="33"/>
        <v>1E-3</v>
      </c>
      <c r="AW34" s="62"/>
      <c r="AX34" s="62"/>
      <c r="AY34" s="62"/>
      <c r="AZ34" s="62">
        <f t="shared" si="33"/>
        <v>1E-3</v>
      </c>
      <c r="BA34" s="62"/>
      <c r="BB34" s="62"/>
      <c r="BC34" s="62">
        <f t="shared" si="33"/>
        <v>1E-3</v>
      </c>
      <c r="BD34" s="62">
        <f t="shared" si="33"/>
        <v>1E-3</v>
      </c>
      <c r="BE34" s="62"/>
      <c r="BF34" s="62"/>
      <c r="BG34" s="62"/>
      <c r="BH34" s="62"/>
      <c r="BI34" s="62"/>
      <c r="BJ34" s="62"/>
      <c r="BK34" s="62"/>
      <c r="BL34" s="62"/>
      <c r="BM34" s="62"/>
      <c r="BN34" s="62">
        <f t="shared" si="31"/>
        <v>1E-3</v>
      </c>
      <c r="BO34" s="62"/>
      <c r="BP34" s="62">
        <f t="shared" si="31"/>
        <v>1E-3</v>
      </c>
      <c r="BQ34" s="62">
        <f t="shared" si="31"/>
        <v>1E-3</v>
      </c>
      <c r="BR34" s="62">
        <f t="shared" si="31"/>
        <v>1E-3</v>
      </c>
      <c r="BS34" s="62">
        <f t="shared" si="31"/>
        <v>1E-3</v>
      </c>
      <c r="BT34" s="62">
        <f t="shared" si="31"/>
        <v>1E-3</v>
      </c>
      <c r="BU34" s="62"/>
      <c r="BV34" s="62"/>
      <c r="BW34" s="62">
        <f t="shared" si="31"/>
        <v>1E-3</v>
      </c>
      <c r="BX34" s="62">
        <f t="shared" si="31"/>
        <v>1E-3</v>
      </c>
      <c r="BY34" s="62">
        <f t="shared" si="31"/>
        <v>1E-3</v>
      </c>
      <c r="BZ34" s="62">
        <f t="shared" si="31"/>
        <v>1E-3</v>
      </c>
      <c r="CA34" s="62">
        <f t="shared" si="31"/>
        <v>1E-3</v>
      </c>
      <c r="CB34" s="62">
        <f t="shared" si="31"/>
        <v>1E-3</v>
      </c>
      <c r="CC34" s="62">
        <f t="shared" si="31"/>
        <v>1E-3</v>
      </c>
      <c r="CD34" s="62"/>
      <c r="CE34" s="62"/>
      <c r="CF34" s="62"/>
      <c r="CG34" s="62"/>
      <c r="CH34" s="62"/>
      <c r="CI34" s="62"/>
      <c r="CJ34" s="62">
        <f t="shared" si="31"/>
        <v>1E-3</v>
      </c>
      <c r="CK34" s="62">
        <f t="shared" si="31"/>
        <v>1E-3</v>
      </c>
      <c r="CL34" s="62">
        <f t="shared" si="31"/>
        <v>1E-3</v>
      </c>
    </row>
    <row r="35" spans="1:90" x14ac:dyDescent="0.3">
      <c r="A35" s="52" t="str">
        <f>HABITATS!A15</f>
        <v>J2.2</v>
      </c>
      <c r="B35" s="79">
        <f>HABITATS!C120</f>
        <v>3.0000000000000001E-3</v>
      </c>
      <c r="C35" s="62">
        <f t="shared" si="34"/>
        <v>3.0000000000000001E-3</v>
      </c>
      <c r="D35" s="62">
        <v>0</v>
      </c>
      <c r="E35" s="62">
        <f t="shared" si="29"/>
        <v>3.0000000000000001E-3</v>
      </c>
      <c r="F35" s="62"/>
      <c r="G35" s="62"/>
      <c r="H35" s="62">
        <f t="shared" si="29"/>
        <v>3.0000000000000001E-3</v>
      </c>
      <c r="I35" s="62">
        <f t="shared" si="29"/>
        <v>3.0000000000000001E-3</v>
      </c>
      <c r="J35" s="62">
        <f t="shared" si="29"/>
        <v>3.0000000000000001E-3</v>
      </c>
      <c r="K35" s="62"/>
      <c r="L35" s="62">
        <f t="shared" si="33"/>
        <v>3.0000000000000001E-3</v>
      </c>
      <c r="M35" s="62"/>
      <c r="N35" s="62"/>
      <c r="O35" s="62">
        <f t="shared" si="33"/>
        <v>3.0000000000000001E-3</v>
      </c>
      <c r="P35" s="62"/>
      <c r="Q35" s="62"/>
      <c r="R35" s="62">
        <f t="shared" si="33"/>
        <v>3.0000000000000001E-3</v>
      </c>
      <c r="S35" s="62">
        <f t="shared" si="33"/>
        <v>3.0000000000000001E-3</v>
      </c>
      <c r="T35" s="62">
        <f t="shared" si="33"/>
        <v>3.0000000000000001E-3</v>
      </c>
      <c r="U35" s="62">
        <f t="shared" si="33"/>
        <v>3.0000000000000001E-3</v>
      </c>
      <c r="V35" s="62">
        <f t="shared" si="33"/>
        <v>3.0000000000000001E-3</v>
      </c>
      <c r="W35" s="62"/>
      <c r="X35" s="62">
        <f t="shared" si="33"/>
        <v>3.0000000000000001E-3</v>
      </c>
      <c r="Y35" s="62">
        <f t="shared" si="33"/>
        <v>3.0000000000000001E-3</v>
      </c>
      <c r="Z35" s="62"/>
      <c r="AA35" s="62"/>
      <c r="AB35" s="62"/>
      <c r="AC35" s="62">
        <f t="shared" si="33"/>
        <v>3.0000000000000001E-3</v>
      </c>
      <c r="AD35" s="62"/>
      <c r="AE35" s="62">
        <f t="shared" si="33"/>
        <v>3.0000000000000001E-3</v>
      </c>
      <c r="AF35" s="62">
        <f t="shared" si="33"/>
        <v>3.0000000000000001E-3</v>
      </c>
      <c r="AG35" s="62"/>
      <c r="AH35" s="62"/>
      <c r="AI35" s="62"/>
      <c r="AJ35" s="62"/>
      <c r="AK35" s="62"/>
      <c r="AL35" s="62"/>
      <c r="AM35" s="62">
        <f t="shared" si="33"/>
        <v>3.0000000000000001E-3</v>
      </c>
      <c r="AN35" s="62"/>
      <c r="AO35" s="62">
        <f t="shared" si="33"/>
        <v>3.0000000000000001E-3</v>
      </c>
      <c r="AP35" s="62">
        <f t="shared" si="33"/>
        <v>3.0000000000000001E-3</v>
      </c>
      <c r="AQ35" s="62">
        <f t="shared" si="33"/>
        <v>3.0000000000000001E-3</v>
      </c>
      <c r="AR35" s="62"/>
      <c r="AS35" s="62">
        <f t="shared" si="33"/>
        <v>3.0000000000000001E-3</v>
      </c>
      <c r="AT35" s="62">
        <f t="shared" si="33"/>
        <v>3.0000000000000001E-3</v>
      </c>
      <c r="AU35" s="62"/>
      <c r="AV35" s="62">
        <f t="shared" si="33"/>
        <v>3.0000000000000001E-3</v>
      </c>
      <c r="AW35" s="62"/>
      <c r="AX35" s="62"/>
      <c r="AY35" s="62"/>
      <c r="AZ35" s="62">
        <f t="shared" si="33"/>
        <v>3.0000000000000001E-3</v>
      </c>
      <c r="BA35" s="62"/>
      <c r="BB35" s="62"/>
      <c r="BC35" s="62">
        <f t="shared" si="33"/>
        <v>3.0000000000000001E-3</v>
      </c>
      <c r="BD35" s="62">
        <f t="shared" si="33"/>
        <v>3.0000000000000001E-3</v>
      </c>
      <c r="BE35" s="62"/>
      <c r="BF35" s="62"/>
      <c r="BG35" s="62"/>
      <c r="BH35" s="62"/>
      <c r="BI35" s="62"/>
      <c r="BJ35" s="62"/>
      <c r="BK35" s="62"/>
      <c r="BL35" s="62"/>
      <c r="BM35" s="62"/>
      <c r="BN35" s="62">
        <f t="shared" si="31"/>
        <v>3.0000000000000001E-3</v>
      </c>
      <c r="BO35" s="62"/>
      <c r="BP35" s="62">
        <f t="shared" si="31"/>
        <v>3.0000000000000001E-3</v>
      </c>
      <c r="BQ35" s="62">
        <f t="shared" si="31"/>
        <v>3.0000000000000001E-3</v>
      </c>
      <c r="BR35" s="62">
        <f t="shared" si="31"/>
        <v>3.0000000000000001E-3</v>
      </c>
      <c r="BS35" s="62">
        <f t="shared" si="31"/>
        <v>3.0000000000000001E-3</v>
      </c>
      <c r="BT35" s="62">
        <f t="shared" si="31"/>
        <v>3.0000000000000001E-3</v>
      </c>
      <c r="BU35" s="62"/>
      <c r="BV35" s="62"/>
      <c r="BW35" s="62">
        <f t="shared" si="31"/>
        <v>3.0000000000000001E-3</v>
      </c>
      <c r="BX35" s="62"/>
      <c r="BY35" s="62">
        <f t="shared" si="31"/>
        <v>3.0000000000000001E-3</v>
      </c>
      <c r="BZ35" s="62">
        <f t="shared" si="31"/>
        <v>3.0000000000000001E-3</v>
      </c>
      <c r="CA35" s="62">
        <f t="shared" si="31"/>
        <v>3.0000000000000001E-3</v>
      </c>
      <c r="CB35" s="62"/>
      <c r="CC35" s="62">
        <f t="shared" si="31"/>
        <v>3.0000000000000001E-3</v>
      </c>
      <c r="CD35" s="62"/>
      <c r="CE35" s="62"/>
      <c r="CF35" s="62"/>
      <c r="CG35" s="62"/>
      <c r="CH35" s="62"/>
      <c r="CI35" s="62"/>
      <c r="CJ35" s="62">
        <f t="shared" si="31"/>
        <v>3.0000000000000001E-3</v>
      </c>
      <c r="CK35" s="62">
        <f t="shared" si="31"/>
        <v>3.0000000000000001E-3</v>
      </c>
      <c r="CL35" s="62">
        <f t="shared" si="31"/>
        <v>3.0000000000000001E-3</v>
      </c>
    </row>
    <row r="36" spans="1:90" x14ac:dyDescent="0.3">
      <c r="A36" s="52" t="str">
        <f>HABITATS!A16</f>
        <v>J2.3</v>
      </c>
      <c r="B36" s="79">
        <f>HABITATS!C121</f>
        <v>0.125</v>
      </c>
      <c r="C36" s="62">
        <f t="shared" si="34"/>
        <v>0.125</v>
      </c>
      <c r="D36" s="62">
        <v>0.125</v>
      </c>
      <c r="E36" s="62">
        <f t="shared" si="29"/>
        <v>0.125</v>
      </c>
      <c r="F36" s="62"/>
      <c r="G36" s="62"/>
      <c r="H36" s="62">
        <f t="shared" si="29"/>
        <v>0.125</v>
      </c>
      <c r="I36" s="62">
        <f t="shared" si="29"/>
        <v>0.125</v>
      </c>
      <c r="J36" s="62">
        <f t="shared" si="29"/>
        <v>0.125</v>
      </c>
      <c r="K36" s="62"/>
      <c r="L36" s="62">
        <f t="shared" si="33"/>
        <v>0.125</v>
      </c>
      <c r="M36" s="62"/>
      <c r="N36" s="62"/>
      <c r="O36" s="62">
        <f t="shared" si="33"/>
        <v>0.125</v>
      </c>
      <c r="P36" s="62"/>
      <c r="Q36" s="62"/>
      <c r="R36" s="62">
        <f t="shared" si="33"/>
        <v>0.125</v>
      </c>
      <c r="S36" s="62">
        <f t="shared" si="33"/>
        <v>0.125</v>
      </c>
      <c r="T36" s="62">
        <f t="shared" si="33"/>
        <v>0.125</v>
      </c>
      <c r="U36" s="62">
        <f t="shared" si="33"/>
        <v>0.125</v>
      </c>
      <c r="V36" s="62">
        <f t="shared" si="33"/>
        <v>0.125</v>
      </c>
      <c r="W36" s="62"/>
      <c r="X36" s="62">
        <f t="shared" si="33"/>
        <v>0.125</v>
      </c>
      <c r="Y36" s="62">
        <f t="shared" si="33"/>
        <v>0.125</v>
      </c>
      <c r="Z36" s="62"/>
      <c r="AA36" s="62"/>
      <c r="AB36" s="62"/>
      <c r="AC36" s="62">
        <f t="shared" si="33"/>
        <v>0.125</v>
      </c>
      <c r="AD36" s="62"/>
      <c r="AE36" s="62">
        <f t="shared" si="33"/>
        <v>0.125</v>
      </c>
      <c r="AF36" s="62">
        <f t="shared" si="33"/>
        <v>0.125</v>
      </c>
      <c r="AG36" s="62"/>
      <c r="AH36" s="62"/>
      <c r="AI36" s="62"/>
      <c r="AJ36" s="62"/>
      <c r="AK36" s="62"/>
      <c r="AL36" s="62"/>
      <c r="AM36" s="62">
        <f t="shared" si="33"/>
        <v>0.125</v>
      </c>
      <c r="AN36" s="62"/>
      <c r="AO36" s="62">
        <f t="shared" si="33"/>
        <v>0.125</v>
      </c>
      <c r="AP36" s="62">
        <f t="shared" si="33"/>
        <v>0.125</v>
      </c>
      <c r="AQ36" s="62">
        <f t="shared" si="33"/>
        <v>0.125</v>
      </c>
      <c r="AR36" s="62"/>
      <c r="AS36" s="62">
        <f t="shared" si="33"/>
        <v>0.125</v>
      </c>
      <c r="AT36" s="62">
        <f t="shared" si="33"/>
        <v>0.125</v>
      </c>
      <c r="AU36" s="62"/>
      <c r="AV36" s="62">
        <f t="shared" si="33"/>
        <v>0.125</v>
      </c>
      <c r="AW36" s="62"/>
      <c r="AX36" s="62"/>
      <c r="AY36" s="62"/>
      <c r="AZ36" s="62">
        <f t="shared" si="33"/>
        <v>0.125</v>
      </c>
      <c r="BA36" s="62"/>
      <c r="BB36" s="62"/>
      <c r="BC36" s="62">
        <f t="shared" si="33"/>
        <v>0.125</v>
      </c>
      <c r="BD36" s="62">
        <f t="shared" si="33"/>
        <v>0.125</v>
      </c>
      <c r="BE36" s="62"/>
      <c r="BF36" s="62"/>
      <c r="BG36" s="62"/>
      <c r="BH36" s="62"/>
      <c r="BI36" s="62"/>
      <c r="BJ36" s="62"/>
      <c r="BK36" s="62">
        <f t="shared" ref="BK36" si="35">$B36</f>
        <v>0.125</v>
      </c>
      <c r="BL36" s="62"/>
      <c r="BM36" s="62">
        <f t="shared" si="31"/>
        <v>0.125</v>
      </c>
      <c r="BN36" s="62">
        <f t="shared" si="31"/>
        <v>0.125</v>
      </c>
      <c r="BO36" s="62">
        <f t="shared" si="31"/>
        <v>0.125</v>
      </c>
      <c r="BP36" s="62">
        <f t="shared" si="31"/>
        <v>0.125</v>
      </c>
      <c r="BQ36" s="62">
        <f t="shared" si="31"/>
        <v>0.125</v>
      </c>
      <c r="BR36" s="62">
        <f t="shared" si="31"/>
        <v>0.125</v>
      </c>
      <c r="BS36" s="62">
        <f t="shared" si="31"/>
        <v>0.125</v>
      </c>
      <c r="BT36" s="62">
        <f t="shared" si="31"/>
        <v>0.125</v>
      </c>
      <c r="BU36" s="62">
        <f t="shared" si="31"/>
        <v>0.125</v>
      </c>
      <c r="BV36" s="62"/>
      <c r="BW36" s="62">
        <f t="shared" si="31"/>
        <v>0.125</v>
      </c>
      <c r="BX36" s="62">
        <f t="shared" si="31"/>
        <v>0.125</v>
      </c>
      <c r="BY36" s="62">
        <f t="shared" si="31"/>
        <v>0.125</v>
      </c>
      <c r="BZ36" s="62">
        <f t="shared" si="31"/>
        <v>0.125</v>
      </c>
      <c r="CA36" s="62">
        <f t="shared" si="31"/>
        <v>0.125</v>
      </c>
      <c r="CB36" s="62">
        <f t="shared" si="31"/>
        <v>0.125</v>
      </c>
      <c r="CC36" s="62">
        <f t="shared" si="31"/>
        <v>0.125</v>
      </c>
      <c r="CD36" s="62"/>
      <c r="CE36" s="62"/>
      <c r="CF36" s="62"/>
      <c r="CG36" s="62"/>
      <c r="CH36" s="62"/>
      <c r="CI36" s="62"/>
      <c r="CJ36" s="62">
        <f t="shared" si="31"/>
        <v>0.125</v>
      </c>
      <c r="CK36" s="62">
        <f t="shared" si="31"/>
        <v>0.125</v>
      </c>
      <c r="CL36" s="62">
        <f t="shared" si="31"/>
        <v>0.125</v>
      </c>
    </row>
    <row r="37" spans="1:90" ht="13.95" customHeight="1" x14ac:dyDescent="0.3">
      <c r="A37" s="52" t="str">
        <f>HABITATS!A17</f>
        <v>J2.8</v>
      </c>
      <c r="B37" s="79">
        <f>HABITATS!C122</f>
        <v>1E-3</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HABITATS!C123</f>
        <v>0</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31"/>
        <v>0</v>
      </c>
      <c r="BN38" s="62"/>
      <c r="BO38" s="62">
        <f t="shared" si="31"/>
        <v>0</v>
      </c>
      <c r="BP38" s="62">
        <f t="shared" si="31"/>
        <v>0</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HABITATS!C124</f>
        <v>0</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31.266000000000002</v>
      </c>
      <c r="C40" s="80">
        <f>SUM(C23:C39)</f>
        <v>0.129</v>
      </c>
      <c r="D40" s="80">
        <v>0.125</v>
      </c>
      <c r="E40" s="80">
        <f t="shared" ref="E40:BK40" si="36">SUM(E23:E39)</f>
        <v>13.385</v>
      </c>
      <c r="F40" s="80">
        <f t="shared" si="36"/>
        <v>0</v>
      </c>
      <c r="G40" s="80">
        <f t="shared" si="36"/>
        <v>0</v>
      </c>
      <c r="H40" s="80">
        <f t="shared" si="36"/>
        <v>0.129</v>
      </c>
      <c r="I40" s="80">
        <f t="shared" si="36"/>
        <v>0.129</v>
      </c>
      <c r="J40" s="80">
        <f t="shared" si="36"/>
        <v>0.129</v>
      </c>
      <c r="K40" s="80">
        <f t="shared" si="36"/>
        <v>0</v>
      </c>
      <c r="L40" s="80">
        <f t="shared" si="36"/>
        <v>13.385</v>
      </c>
      <c r="M40" s="80">
        <f t="shared" si="36"/>
        <v>0</v>
      </c>
      <c r="N40" s="80">
        <f t="shared" si="36"/>
        <v>13.256</v>
      </c>
      <c r="O40" s="80">
        <f t="shared" si="36"/>
        <v>13.385</v>
      </c>
      <c r="P40" s="80">
        <f t="shared" si="36"/>
        <v>0</v>
      </c>
      <c r="Q40" s="80">
        <f t="shared" si="36"/>
        <v>0</v>
      </c>
      <c r="R40" s="80">
        <f t="shared" si="36"/>
        <v>0.129</v>
      </c>
      <c r="S40" s="80">
        <f t="shared" si="36"/>
        <v>0.129</v>
      </c>
      <c r="T40" s="80">
        <f t="shared" si="36"/>
        <v>0.129</v>
      </c>
      <c r="U40" s="80">
        <f t="shared" si="36"/>
        <v>13.385</v>
      </c>
      <c r="V40" s="80">
        <f t="shared" si="36"/>
        <v>0.129</v>
      </c>
      <c r="W40" s="80">
        <f t="shared" si="36"/>
        <v>13.256</v>
      </c>
      <c r="X40" s="80">
        <f t="shared" si="36"/>
        <v>13.385</v>
      </c>
      <c r="Y40" s="80">
        <f t="shared" si="36"/>
        <v>13.385</v>
      </c>
      <c r="Z40" s="80">
        <f t="shared" si="36"/>
        <v>13.256</v>
      </c>
      <c r="AA40" s="80">
        <f t="shared" si="36"/>
        <v>0</v>
      </c>
      <c r="AB40" s="80">
        <f t="shared" si="36"/>
        <v>0.39768000000000003</v>
      </c>
      <c r="AC40" s="80">
        <f t="shared" si="36"/>
        <v>13.385</v>
      </c>
      <c r="AD40" s="80">
        <f t="shared" si="36"/>
        <v>0</v>
      </c>
      <c r="AE40" s="80">
        <f t="shared" si="36"/>
        <v>13.385</v>
      </c>
      <c r="AF40" s="80">
        <f t="shared" si="36"/>
        <v>13.385</v>
      </c>
      <c r="AG40" s="80">
        <f t="shared" si="36"/>
        <v>0</v>
      </c>
      <c r="AH40" s="80">
        <f t="shared" si="36"/>
        <v>0.39768000000000003</v>
      </c>
      <c r="AI40" s="80">
        <f t="shared" si="36"/>
        <v>13.256</v>
      </c>
      <c r="AJ40" s="80">
        <f t="shared" si="36"/>
        <v>0</v>
      </c>
      <c r="AK40" s="80">
        <f t="shared" si="36"/>
        <v>0</v>
      </c>
      <c r="AL40" s="80">
        <f t="shared" si="36"/>
        <v>0</v>
      </c>
      <c r="AM40" s="80">
        <f t="shared" si="36"/>
        <v>0.129</v>
      </c>
      <c r="AN40" s="80">
        <f t="shared" si="36"/>
        <v>0</v>
      </c>
      <c r="AO40" s="80">
        <f t="shared" si="36"/>
        <v>13.385</v>
      </c>
      <c r="AP40" s="80">
        <f t="shared" si="36"/>
        <v>13.385</v>
      </c>
      <c r="AQ40" s="80">
        <f t="shared" si="36"/>
        <v>0.129</v>
      </c>
      <c r="AR40" s="80">
        <f t="shared" si="36"/>
        <v>13.256</v>
      </c>
      <c r="AS40" s="80">
        <f t="shared" si="36"/>
        <v>0.129</v>
      </c>
      <c r="AT40" s="80">
        <f t="shared" si="36"/>
        <v>13.385</v>
      </c>
      <c r="AU40" s="80">
        <f t="shared" si="36"/>
        <v>0</v>
      </c>
      <c r="AV40" s="80">
        <f t="shared" si="36"/>
        <v>13.385</v>
      </c>
      <c r="AW40" s="80">
        <f t="shared" si="36"/>
        <v>13.256</v>
      </c>
      <c r="AX40" s="80">
        <f t="shared" si="36"/>
        <v>0</v>
      </c>
      <c r="AY40" s="80">
        <f t="shared" si="36"/>
        <v>0</v>
      </c>
      <c r="AZ40" s="80">
        <f t="shared" si="36"/>
        <v>13.385</v>
      </c>
      <c r="BA40" s="80">
        <f t="shared" si="36"/>
        <v>13.256</v>
      </c>
      <c r="BB40" s="80">
        <f t="shared" si="36"/>
        <v>13.256</v>
      </c>
      <c r="BC40" s="80">
        <f t="shared" si="36"/>
        <v>18.009</v>
      </c>
      <c r="BD40" s="80">
        <f t="shared" si="36"/>
        <v>13.385</v>
      </c>
      <c r="BE40" s="80">
        <f t="shared" si="36"/>
        <v>13.256</v>
      </c>
      <c r="BF40" s="80">
        <f t="shared" si="36"/>
        <v>13.256</v>
      </c>
      <c r="BG40" s="80">
        <f t="shared" si="36"/>
        <v>13.256</v>
      </c>
      <c r="BH40" s="80">
        <f t="shared" si="36"/>
        <v>17.88</v>
      </c>
      <c r="BI40" s="80">
        <f t="shared" si="36"/>
        <v>0</v>
      </c>
      <c r="BJ40" s="80">
        <f t="shared" si="36"/>
        <v>0</v>
      </c>
      <c r="BK40" s="80">
        <f t="shared" si="36"/>
        <v>0.125</v>
      </c>
      <c r="BL40" s="80">
        <f t="shared" ref="BL40:CL40" si="37">SUM(BL23:BL39)</f>
        <v>13.256</v>
      </c>
      <c r="BM40" s="80">
        <f t="shared" si="37"/>
        <v>13.381</v>
      </c>
      <c r="BN40" s="80">
        <f t="shared" si="37"/>
        <v>0.129</v>
      </c>
      <c r="BO40" s="80">
        <f t="shared" si="37"/>
        <v>0.125</v>
      </c>
      <c r="BP40" s="80">
        <f t="shared" si="37"/>
        <v>13.385</v>
      </c>
      <c r="BQ40" s="80">
        <f t="shared" si="37"/>
        <v>13.385</v>
      </c>
      <c r="BR40" s="80">
        <f t="shared" si="37"/>
        <v>0.129</v>
      </c>
      <c r="BS40" s="80">
        <f t="shared" si="37"/>
        <v>0.129</v>
      </c>
      <c r="BT40" s="80">
        <f t="shared" si="37"/>
        <v>13.385</v>
      </c>
      <c r="BU40" s="80">
        <f t="shared" si="37"/>
        <v>0.125</v>
      </c>
      <c r="BV40" s="80">
        <f t="shared" si="37"/>
        <v>13.256</v>
      </c>
      <c r="BW40" s="80">
        <f t="shared" si="37"/>
        <v>13.385</v>
      </c>
      <c r="BX40" s="80">
        <f t="shared" si="37"/>
        <v>13.382</v>
      </c>
      <c r="BY40" s="80">
        <f t="shared" si="37"/>
        <v>13.385</v>
      </c>
      <c r="BZ40" s="80">
        <f t="shared" si="37"/>
        <v>0.129</v>
      </c>
      <c r="CA40" s="80">
        <f t="shared" si="37"/>
        <v>0.129</v>
      </c>
      <c r="CB40" s="80">
        <f t="shared" si="37"/>
        <v>0.126</v>
      </c>
      <c r="CC40" s="80">
        <f t="shared" si="37"/>
        <v>0.129</v>
      </c>
      <c r="CD40" s="80">
        <f t="shared" si="37"/>
        <v>0</v>
      </c>
      <c r="CE40" s="80">
        <f t="shared" si="37"/>
        <v>0</v>
      </c>
      <c r="CF40" s="80">
        <f t="shared" si="37"/>
        <v>0</v>
      </c>
      <c r="CG40" s="80">
        <f t="shared" si="37"/>
        <v>13.256</v>
      </c>
      <c r="CH40" s="80">
        <f t="shared" si="37"/>
        <v>0</v>
      </c>
      <c r="CI40" s="80">
        <f t="shared" si="37"/>
        <v>0</v>
      </c>
      <c r="CJ40" s="80">
        <f t="shared" si="37"/>
        <v>13.385</v>
      </c>
      <c r="CK40" s="80">
        <f t="shared" si="37"/>
        <v>13.385</v>
      </c>
      <c r="CL40" s="80">
        <f t="shared" si="37"/>
        <v>0.129</v>
      </c>
    </row>
    <row r="41" spans="1:90" x14ac:dyDescent="0.3">
      <c r="A41" s="195" t="s">
        <v>11</v>
      </c>
      <c r="B41" s="195"/>
      <c r="C41" s="62">
        <f t="shared" ref="C41:N42" si="38">$B41</f>
        <v>0</v>
      </c>
      <c r="D41" s="62">
        <v>0</v>
      </c>
      <c r="E41" s="62">
        <f t="shared" si="38"/>
        <v>0</v>
      </c>
      <c r="F41" s="62">
        <f t="shared" si="38"/>
        <v>0</v>
      </c>
      <c r="G41" s="62">
        <f t="shared" si="38"/>
        <v>0</v>
      </c>
      <c r="H41" s="62">
        <f t="shared" si="38"/>
        <v>0</v>
      </c>
      <c r="I41" s="62">
        <f t="shared" si="38"/>
        <v>0</v>
      </c>
      <c r="J41" s="62">
        <f t="shared" si="38"/>
        <v>0</v>
      </c>
      <c r="K41" s="62">
        <f t="shared" si="38"/>
        <v>0</v>
      </c>
      <c r="L41" s="62">
        <f t="shared" si="38"/>
        <v>0</v>
      </c>
      <c r="M41" s="62">
        <f t="shared" si="38"/>
        <v>0</v>
      </c>
      <c r="N41" s="62">
        <f t="shared" si="38"/>
        <v>0</v>
      </c>
      <c r="O41" s="62">
        <f t="shared" ref="O41:BZ42" si="39">$B41</f>
        <v>0</v>
      </c>
      <c r="P41" s="62">
        <f t="shared" si="39"/>
        <v>0</v>
      </c>
      <c r="Q41" s="62">
        <f t="shared" si="39"/>
        <v>0</v>
      </c>
      <c r="R41" s="62">
        <f t="shared" si="39"/>
        <v>0</v>
      </c>
      <c r="S41" s="62">
        <f t="shared" si="39"/>
        <v>0</v>
      </c>
      <c r="T41" s="62">
        <f t="shared" si="39"/>
        <v>0</v>
      </c>
      <c r="U41" s="62">
        <f t="shared" si="39"/>
        <v>0</v>
      </c>
      <c r="V41" s="62">
        <f t="shared" si="39"/>
        <v>0</v>
      </c>
      <c r="W41" s="62">
        <f t="shared" si="39"/>
        <v>0</v>
      </c>
      <c r="X41" s="62">
        <f t="shared" si="39"/>
        <v>0</v>
      </c>
      <c r="Y41" s="62">
        <f t="shared" si="39"/>
        <v>0</v>
      </c>
      <c r="Z41" s="62">
        <f t="shared" si="39"/>
        <v>0</v>
      </c>
      <c r="AA41" s="62">
        <f t="shared" si="39"/>
        <v>0</v>
      </c>
      <c r="AB41" s="62">
        <f t="shared" si="39"/>
        <v>0</v>
      </c>
      <c r="AC41" s="62">
        <f t="shared" si="39"/>
        <v>0</v>
      </c>
      <c r="AD41" s="62">
        <f t="shared" si="39"/>
        <v>0</v>
      </c>
      <c r="AE41" s="62">
        <f t="shared" si="39"/>
        <v>0</v>
      </c>
      <c r="AF41" s="62">
        <f t="shared" si="39"/>
        <v>0</v>
      </c>
      <c r="AG41" s="62">
        <f t="shared" si="39"/>
        <v>0</v>
      </c>
      <c r="AH41" s="62">
        <f t="shared" si="39"/>
        <v>0</v>
      </c>
      <c r="AI41" s="62">
        <f t="shared" si="39"/>
        <v>0</v>
      </c>
      <c r="AJ41" s="62">
        <f t="shared" si="39"/>
        <v>0</v>
      </c>
      <c r="AK41" s="62">
        <f t="shared" si="39"/>
        <v>0</v>
      </c>
      <c r="AL41" s="62">
        <f t="shared" si="39"/>
        <v>0</v>
      </c>
      <c r="AM41" s="62">
        <f t="shared" si="39"/>
        <v>0</v>
      </c>
      <c r="AN41" s="62">
        <f t="shared" si="39"/>
        <v>0</v>
      </c>
      <c r="AO41" s="62">
        <f t="shared" si="39"/>
        <v>0</v>
      </c>
      <c r="AP41" s="62">
        <f t="shared" si="39"/>
        <v>0</v>
      </c>
      <c r="AQ41" s="62">
        <f t="shared" si="39"/>
        <v>0</v>
      </c>
      <c r="AR41" s="62">
        <f t="shared" si="39"/>
        <v>0</v>
      </c>
      <c r="AS41" s="62">
        <f t="shared" si="39"/>
        <v>0</v>
      </c>
      <c r="AT41" s="62">
        <f t="shared" si="39"/>
        <v>0</v>
      </c>
      <c r="AU41" s="62">
        <f t="shared" si="39"/>
        <v>0</v>
      </c>
      <c r="AV41" s="62">
        <f t="shared" si="39"/>
        <v>0</v>
      </c>
      <c r="AW41" s="62">
        <f t="shared" si="39"/>
        <v>0</v>
      </c>
      <c r="AX41" s="62">
        <f t="shared" si="39"/>
        <v>0</v>
      </c>
      <c r="AY41" s="62">
        <f t="shared" si="39"/>
        <v>0</v>
      </c>
      <c r="AZ41" s="62">
        <f t="shared" si="39"/>
        <v>0</v>
      </c>
      <c r="BA41" s="62">
        <f t="shared" si="39"/>
        <v>0</v>
      </c>
      <c r="BB41" s="62">
        <f t="shared" si="39"/>
        <v>0</v>
      </c>
      <c r="BC41" s="62">
        <f t="shared" si="39"/>
        <v>0</v>
      </c>
      <c r="BD41" s="62">
        <f t="shared" si="39"/>
        <v>0</v>
      </c>
      <c r="BE41" s="62">
        <f t="shared" si="39"/>
        <v>0</v>
      </c>
      <c r="BF41" s="62">
        <f t="shared" si="39"/>
        <v>0</v>
      </c>
      <c r="BG41" s="62">
        <f t="shared" si="39"/>
        <v>0</v>
      </c>
      <c r="BH41" s="62">
        <f t="shared" si="39"/>
        <v>0</v>
      </c>
      <c r="BI41" s="62">
        <f t="shared" si="39"/>
        <v>0</v>
      </c>
      <c r="BJ41" s="62">
        <f t="shared" si="39"/>
        <v>0</v>
      </c>
      <c r="BK41" s="62">
        <f t="shared" si="39"/>
        <v>0</v>
      </c>
      <c r="BL41" s="62">
        <f t="shared" si="39"/>
        <v>0</v>
      </c>
      <c r="BM41" s="62">
        <f t="shared" si="39"/>
        <v>0</v>
      </c>
      <c r="BN41" s="62">
        <f t="shared" si="39"/>
        <v>0</v>
      </c>
      <c r="BO41" s="62">
        <f t="shared" si="39"/>
        <v>0</v>
      </c>
      <c r="BP41" s="62">
        <f t="shared" si="39"/>
        <v>0</v>
      </c>
      <c r="BQ41" s="62">
        <f t="shared" si="39"/>
        <v>0</v>
      </c>
      <c r="BR41" s="62">
        <f t="shared" si="39"/>
        <v>0</v>
      </c>
      <c r="BS41" s="62">
        <f t="shared" si="39"/>
        <v>0</v>
      </c>
      <c r="BT41" s="62">
        <f t="shared" si="39"/>
        <v>0</v>
      </c>
      <c r="BU41" s="62">
        <f t="shared" si="39"/>
        <v>0</v>
      </c>
      <c r="BV41" s="62">
        <f t="shared" si="39"/>
        <v>0</v>
      </c>
      <c r="BW41" s="62">
        <f t="shared" si="39"/>
        <v>0</v>
      </c>
      <c r="BX41" s="62">
        <f t="shared" si="39"/>
        <v>0</v>
      </c>
      <c r="BY41" s="62">
        <f t="shared" si="39"/>
        <v>0</v>
      </c>
      <c r="BZ41" s="62">
        <f t="shared" si="39"/>
        <v>0</v>
      </c>
      <c r="CA41" s="62">
        <f t="shared" ref="CA41:CL42" si="40">$B41</f>
        <v>0</v>
      </c>
      <c r="CB41" s="62">
        <f t="shared" si="40"/>
        <v>0</v>
      </c>
      <c r="CC41" s="62">
        <f t="shared" si="40"/>
        <v>0</v>
      </c>
      <c r="CD41" s="62">
        <f t="shared" si="40"/>
        <v>0</v>
      </c>
      <c r="CE41" s="62">
        <f t="shared" si="40"/>
        <v>0</v>
      </c>
      <c r="CF41" s="62">
        <f t="shared" si="40"/>
        <v>0</v>
      </c>
      <c r="CG41" s="62">
        <f t="shared" si="40"/>
        <v>0</v>
      </c>
      <c r="CH41" s="62">
        <f t="shared" si="40"/>
        <v>0</v>
      </c>
      <c r="CI41" s="62">
        <f t="shared" si="40"/>
        <v>0</v>
      </c>
      <c r="CJ41" s="62">
        <f t="shared" si="40"/>
        <v>0</v>
      </c>
      <c r="CK41" s="62">
        <f t="shared" si="40"/>
        <v>0</v>
      </c>
      <c r="CL41" s="62">
        <f t="shared" si="40"/>
        <v>0</v>
      </c>
    </row>
    <row r="42" spans="1:90" x14ac:dyDescent="0.3">
      <c r="A42" s="195" t="s">
        <v>12</v>
      </c>
      <c r="B42" s="195"/>
      <c r="C42" s="62">
        <f t="shared" si="38"/>
        <v>0</v>
      </c>
      <c r="D42" s="62">
        <v>0</v>
      </c>
      <c r="E42" s="62">
        <f t="shared" si="38"/>
        <v>0</v>
      </c>
      <c r="F42" s="62">
        <f t="shared" si="38"/>
        <v>0</v>
      </c>
      <c r="G42" s="62">
        <f t="shared" si="38"/>
        <v>0</v>
      </c>
      <c r="H42" s="62">
        <f t="shared" si="38"/>
        <v>0</v>
      </c>
      <c r="I42" s="62">
        <f t="shared" si="38"/>
        <v>0</v>
      </c>
      <c r="J42" s="62">
        <f t="shared" si="38"/>
        <v>0</v>
      </c>
      <c r="K42" s="62">
        <f t="shared" si="38"/>
        <v>0</v>
      </c>
      <c r="L42" s="62">
        <f t="shared" si="38"/>
        <v>0</v>
      </c>
      <c r="M42" s="62">
        <f t="shared" si="38"/>
        <v>0</v>
      </c>
      <c r="N42" s="62">
        <f t="shared" si="38"/>
        <v>0</v>
      </c>
      <c r="O42" s="62">
        <f t="shared" si="39"/>
        <v>0</v>
      </c>
      <c r="P42" s="62">
        <f t="shared" si="39"/>
        <v>0</v>
      </c>
      <c r="Q42" s="62">
        <f t="shared" si="39"/>
        <v>0</v>
      </c>
      <c r="R42" s="62">
        <f t="shared" si="39"/>
        <v>0</v>
      </c>
      <c r="S42" s="62">
        <f t="shared" si="39"/>
        <v>0</v>
      </c>
      <c r="T42" s="62">
        <f t="shared" si="39"/>
        <v>0</v>
      </c>
      <c r="U42" s="62">
        <f t="shared" si="39"/>
        <v>0</v>
      </c>
      <c r="V42" s="62">
        <f t="shared" si="39"/>
        <v>0</v>
      </c>
      <c r="W42" s="62">
        <f t="shared" si="39"/>
        <v>0</v>
      </c>
      <c r="X42" s="62">
        <f t="shared" si="39"/>
        <v>0</v>
      </c>
      <c r="Y42" s="62">
        <f t="shared" si="39"/>
        <v>0</v>
      </c>
      <c r="Z42" s="62">
        <f t="shared" si="39"/>
        <v>0</v>
      </c>
      <c r="AA42" s="62">
        <f t="shared" si="39"/>
        <v>0</v>
      </c>
      <c r="AB42" s="62">
        <f t="shared" si="39"/>
        <v>0</v>
      </c>
      <c r="AC42" s="62">
        <f t="shared" si="39"/>
        <v>0</v>
      </c>
      <c r="AD42" s="62">
        <f t="shared" si="39"/>
        <v>0</v>
      </c>
      <c r="AE42" s="62">
        <f t="shared" si="39"/>
        <v>0</v>
      </c>
      <c r="AF42" s="62">
        <f t="shared" si="39"/>
        <v>0</v>
      </c>
      <c r="AG42" s="62">
        <f t="shared" si="39"/>
        <v>0</v>
      </c>
      <c r="AH42" s="62">
        <f t="shared" si="39"/>
        <v>0</v>
      </c>
      <c r="AI42" s="62">
        <f t="shared" si="39"/>
        <v>0</v>
      </c>
      <c r="AJ42" s="62">
        <f t="shared" si="39"/>
        <v>0</v>
      </c>
      <c r="AK42" s="62">
        <f t="shared" si="39"/>
        <v>0</v>
      </c>
      <c r="AL42" s="62">
        <f t="shared" si="39"/>
        <v>0</v>
      </c>
      <c r="AM42" s="62">
        <f t="shared" si="39"/>
        <v>0</v>
      </c>
      <c r="AN42" s="62">
        <f t="shared" si="39"/>
        <v>0</v>
      </c>
      <c r="AO42" s="62">
        <f t="shared" si="39"/>
        <v>0</v>
      </c>
      <c r="AP42" s="62">
        <f t="shared" si="39"/>
        <v>0</v>
      </c>
      <c r="AQ42" s="62">
        <f t="shared" si="39"/>
        <v>0</v>
      </c>
      <c r="AR42" s="62">
        <f t="shared" si="39"/>
        <v>0</v>
      </c>
      <c r="AS42" s="62">
        <f t="shared" si="39"/>
        <v>0</v>
      </c>
      <c r="AT42" s="62">
        <f t="shared" si="39"/>
        <v>0</v>
      </c>
      <c r="AU42" s="62">
        <f t="shared" si="39"/>
        <v>0</v>
      </c>
      <c r="AV42" s="62">
        <f t="shared" si="39"/>
        <v>0</v>
      </c>
      <c r="AW42" s="62">
        <f t="shared" si="39"/>
        <v>0</v>
      </c>
      <c r="AX42" s="62">
        <f t="shared" si="39"/>
        <v>0</v>
      </c>
      <c r="AY42" s="62">
        <f t="shared" si="39"/>
        <v>0</v>
      </c>
      <c r="AZ42" s="62">
        <f t="shared" si="39"/>
        <v>0</v>
      </c>
      <c r="BA42" s="62">
        <f t="shared" si="39"/>
        <v>0</v>
      </c>
      <c r="BB42" s="62">
        <f t="shared" si="39"/>
        <v>0</v>
      </c>
      <c r="BC42" s="62">
        <f t="shared" si="39"/>
        <v>0</v>
      </c>
      <c r="BD42" s="62">
        <f t="shared" si="39"/>
        <v>0</v>
      </c>
      <c r="BE42" s="62">
        <f t="shared" si="39"/>
        <v>0</v>
      </c>
      <c r="BF42" s="62">
        <f t="shared" si="39"/>
        <v>0</v>
      </c>
      <c r="BG42" s="62">
        <f t="shared" si="39"/>
        <v>0</v>
      </c>
      <c r="BH42" s="62">
        <f t="shared" si="39"/>
        <v>0</v>
      </c>
      <c r="BI42" s="62">
        <f t="shared" si="39"/>
        <v>0</v>
      </c>
      <c r="BJ42" s="62">
        <f t="shared" si="39"/>
        <v>0</v>
      </c>
      <c r="BK42" s="62">
        <f t="shared" si="39"/>
        <v>0</v>
      </c>
      <c r="BL42" s="62">
        <f t="shared" si="39"/>
        <v>0</v>
      </c>
      <c r="BM42" s="62">
        <f t="shared" si="39"/>
        <v>0</v>
      </c>
      <c r="BN42" s="62">
        <f t="shared" si="39"/>
        <v>0</v>
      </c>
      <c r="BO42" s="62">
        <f t="shared" si="39"/>
        <v>0</v>
      </c>
      <c r="BP42" s="62">
        <f t="shared" si="39"/>
        <v>0</v>
      </c>
      <c r="BQ42" s="62">
        <f t="shared" si="39"/>
        <v>0</v>
      </c>
      <c r="BR42" s="62">
        <f t="shared" si="39"/>
        <v>0</v>
      </c>
      <c r="BS42" s="62">
        <f t="shared" si="39"/>
        <v>0</v>
      </c>
      <c r="BT42" s="62">
        <f t="shared" si="39"/>
        <v>0</v>
      </c>
      <c r="BU42" s="62">
        <f t="shared" si="39"/>
        <v>0</v>
      </c>
      <c r="BV42" s="62">
        <f t="shared" si="39"/>
        <v>0</v>
      </c>
      <c r="BW42" s="62">
        <f t="shared" si="39"/>
        <v>0</v>
      </c>
      <c r="BX42" s="62">
        <f t="shared" si="39"/>
        <v>0</v>
      </c>
      <c r="BY42" s="62">
        <f t="shared" si="39"/>
        <v>0</v>
      </c>
      <c r="BZ42" s="62">
        <f t="shared" si="39"/>
        <v>0</v>
      </c>
      <c r="CA42" s="62">
        <f t="shared" si="40"/>
        <v>0</v>
      </c>
      <c r="CB42" s="62">
        <f t="shared" si="40"/>
        <v>0</v>
      </c>
      <c r="CC42" s="62">
        <f t="shared" si="40"/>
        <v>0</v>
      </c>
      <c r="CD42" s="62">
        <f t="shared" si="40"/>
        <v>0</v>
      </c>
      <c r="CE42" s="62">
        <f t="shared" si="40"/>
        <v>0</v>
      </c>
      <c r="CF42" s="62">
        <f t="shared" si="40"/>
        <v>0</v>
      </c>
      <c r="CG42" s="62">
        <f t="shared" si="40"/>
        <v>0</v>
      </c>
      <c r="CH42" s="62">
        <f t="shared" si="40"/>
        <v>0</v>
      </c>
      <c r="CI42" s="62">
        <f t="shared" si="40"/>
        <v>0</v>
      </c>
      <c r="CJ42" s="62">
        <f t="shared" si="40"/>
        <v>0</v>
      </c>
      <c r="CK42" s="62">
        <f t="shared" si="40"/>
        <v>0</v>
      </c>
      <c r="CL42" s="62">
        <f t="shared" si="40"/>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HABITATS!E108</f>
        <v>6.5579999999999998</v>
      </c>
      <c r="C44" s="62"/>
      <c r="D44" s="62"/>
      <c r="E44" s="62">
        <f t="shared" ref="E44:J51" si="41">$B44</f>
        <v>6.5579999999999998</v>
      </c>
      <c r="F44" s="62"/>
      <c r="G44" s="62"/>
      <c r="H44" s="62">
        <f t="shared" si="41"/>
        <v>6.5579999999999998</v>
      </c>
      <c r="I44" s="62">
        <f t="shared" si="41"/>
        <v>6.5579999999999998</v>
      </c>
      <c r="J44" s="62">
        <f t="shared" si="41"/>
        <v>6.5579999999999998</v>
      </c>
      <c r="K44" s="62"/>
      <c r="L44" s="62">
        <f t="shared" ref="L44:AA50" si="42">$B44</f>
        <v>6.5579999999999998</v>
      </c>
      <c r="M44" s="62"/>
      <c r="N44" s="62">
        <f t="shared" si="42"/>
        <v>6.5579999999999998</v>
      </c>
      <c r="O44" s="62">
        <f t="shared" si="42"/>
        <v>6.5579999999999998</v>
      </c>
      <c r="P44" s="62">
        <f t="shared" si="42"/>
        <v>6.5579999999999998</v>
      </c>
      <c r="Q44" s="62">
        <f t="shared" si="42"/>
        <v>6.5579999999999998</v>
      </c>
      <c r="R44" s="62">
        <f t="shared" si="42"/>
        <v>6.5579999999999998</v>
      </c>
      <c r="S44" s="62">
        <f t="shared" si="42"/>
        <v>6.5579999999999998</v>
      </c>
      <c r="T44" s="62">
        <f t="shared" si="42"/>
        <v>6.5579999999999998</v>
      </c>
      <c r="U44" s="62">
        <f t="shared" si="42"/>
        <v>6.5579999999999998</v>
      </c>
      <c r="V44" s="62">
        <f t="shared" si="42"/>
        <v>6.5579999999999998</v>
      </c>
      <c r="W44" s="62">
        <f t="shared" si="42"/>
        <v>6.5579999999999998</v>
      </c>
      <c r="X44" s="62">
        <f t="shared" si="42"/>
        <v>6.5579999999999998</v>
      </c>
      <c r="Y44" s="62">
        <f t="shared" si="42"/>
        <v>6.5579999999999998</v>
      </c>
      <c r="Z44" s="62">
        <f t="shared" si="42"/>
        <v>6.5579999999999998</v>
      </c>
      <c r="AA44" s="62">
        <f t="shared" si="42"/>
        <v>6.5579999999999998</v>
      </c>
      <c r="AB44" s="62"/>
      <c r="AC44" s="62">
        <f t="shared" ref="AC44:BF45" si="43">$B44</f>
        <v>6.5579999999999998</v>
      </c>
      <c r="AD44" s="62">
        <f t="shared" si="43"/>
        <v>6.5579999999999998</v>
      </c>
      <c r="AE44" s="62">
        <f t="shared" si="43"/>
        <v>6.5579999999999998</v>
      </c>
      <c r="AF44" s="62">
        <f t="shared" si="43"/>
        <v>6.5579999999999998</v>
      </c>
      <c r="AG44" s="62">
        <f t="shared" si="43"/>
        <v>6.5579999999999998</v>
      </c>
      <c r="AH44" s="62">
        <f t="shared" si="43"/>
        <v>6.5579999999999998</v>
      </c>
      <c r="AI44" s="62">
        <f t="shared" si="43"/>
        <v>6.5579999999999998</v>
      </c>
      <c r="AJ44" s="62">
        <f t="shared" si="43"/>
        <v>6.5579999999999998</v>
      </c>
      <c r="AK44" s="62">
        <f t="shared" si="43"/>
        <v>6.5579999999999998</v>
      </c>
      <c r="AL44" s="62"/>
      <c r="AM44" s="62">
        <f t="shared" si="43"/>
        <v>6.5579999999999998</v>
      </c>
      <c r="AN44" s="62">
        <f t="shared" si="43"/>
        <v>6.5579999999999998</v>
      </c>
      <c r="AO44" s="62">
        <f t="shared" si="43"/>
        <v>6.5579999999999998</v>
      </c>
      <c r="AP44" s="62">
        <f t="shared" si="43"/>
        <v>6.5579999999999998</v>
      </c>
      <c r="AQ44" s="62">
        <f t="shared" si="43"/>
        <v>6.5579999999999998</v>
      </c>
      <c r="AR44" s="62">
        <f t="shared" si="43"/>
        <v>6.5579999999999998</v>
      </c>
      <c r="AS44" s="62">
        <f t="shared" si="43"/>
        <v>6.5579999999999998</v>
      </c>
      <c r="AT44" s="62">
        <f t="shared" si="43"/>
        <v>6.5579999999999998</v>
      </c>
      <c r="AU44" s="62">
        <f t="shared" si="43"/>
        <v>6.5579999999999998</v>
      </c>
      <c r="AV44" s="62">
        <f t="shared" si="43"/>
        <v>6.5579999999999998</v>
      </c>
      <c r="AW44" s="62">
        <f t="shared" si="43"/>
        <v>6.5579999999999998</v>
      </c>
      <c r="AX44" s="62">
        <f t="shared" si="43"/>
        <v>6.5579999999999998</v>
      </c>
      <c r="AY44" s="62">
        <f t="shared" si="43"/>
        <v>6.5579999999999998</v>
      </c>
      <c r="AZ44" s="62">
        <f t="shared" si="43"/>
        <v>6.5579999999999998</v>
      </c>
      <c r="BA44" s="62">
        <f t="shared" si="43"/>
        <v>6.5579999999999998</v>
      </c>
      <c r="BB44" s="62">
        <f t="shared" si="43"/>
        <v>6.5579999999999998</v>
      </c>
      <c r="BC44" s="62">
        <f t="shared" si="43"/>
        <v>6.5579999999999998</v>
      </c>
      <c r="BD44" s="62"/>
      <c r="BE44" s="62"/>
      <c r="BF44" s="62">
        <f t="shared" si="43"/>
        <v>6.5579999999999998</v>
      </c>
      <c r="BG44" s="62"/>
      <c r="BH44" s="62"/>
      <c r="BI44" s="62"/>
      <c r="BJ44" s="62">
        <f t="shared" ref="BJ44:BZ47" si="44">$B44</f>
        <v>6.5579999999999998</v>
      </c>
      <c r="BK44" s="62">
        <f t="shared" si="44"/>
        <v>6.5579999999999998</v>
      </c>
      <c r="BL44" s="62"/>
      <c r="BM44" s="62">
        <f t="shared" si="44"/>
        <v>6.5579999999999998</v>
      </c>
      <c r="BN44" s="62">
        <f t="shared" si="44"/>
        <v>6.5579999999999998</v>
      </c>
      <c r="BO44" s="62">
        <f t="shared" si="44"/>
        <v>6.5579999999999998</v>
      </c>
      <c r="BP44" s="62"/>
      <c r="BQ44" s="62">
        <f t="shared" si="44"/>
        <v>6.5579999999999998</v>
      </c>
      <c r="BR44" s="62">
        <f t="shared" si="44"/>
        <v>6.5579999999999998</v>
      </c>
      <c r="BS44" s="62">
        <f t="shared" si="44"/>
        <v>6.5579999999999998</v>
      </c>
      <c r="BT44" s="62">
        <f t="shared" si="44"/>
        <v>6.5579999999999998</v>
      </c>
      <c r="BU44" s="62">
        <f t="shared" si="44"/>
        <v>6.5579999999999998</v>
      </c>
      <c r="BV44" s="62"/>
      <c r="BW44" s="62">
        <f t="shared" si="44"/>
        <v>6.5579999999999998</v>
      </c>
      <c r="BX44" s="62">
        <f t="shared" si="44"/>
        <v>6.5579999999999998</v>
      </c>
      <c r="BY44" s="62">
        <f t="shared" si="44"/>
        <v>6.5579999999999998</v>
      </c>
      <c r="BZ44" s="62">
        <f t="shared" si="44"/>
        <v>6.5579999999999998</v>
      </c>
      <c r="CA44" s="62">
        <f t="shared" ref="CA44:CL51" si="45">$B44</f>
        <v>6.5579999999999998</v>
      </c>
      <c r="CB44" s="62">
        <f t="shared" si="45"/>
        <v>6.5579999999999998</v>
      </c>
      <c r="CC44" s="62"/>
      <c r="CD44" s="62">
        <f t="shared" si="45"/>
        <v>6.5579999999999998</v>
      </c>
      <c r="CE44" s="62">
        <f t="shared" si="45"/>
        <v>6.5579999999999998</v>
      </c>
      <c r="CF44" s="62">
        <f t="shared" si="45"/>
        <v>6.5579999999999998</v>
      </c>
      <c r="CG44" s="62">
        <f t="shared" si="45"/>
        <v>6.5579999999999998</v>
      </c>
      <c r="CH44" s="62">
        <f t="shared" si="45"/>
        <v>6.5579999999999998</v>
      </c>
      <c r="CI44" s="62">
        <f t="shared" si="45"/>
        <v>6.5579999999999998</v>
      </c>
      <c r="CJ44" s="62">
        <f t="shared" si="45"/>
        <v>6.5579999999999998</v>
      </c>
      <c r="CK44" s="62">
        <f t="shared" si="45"/>
        <v>6.5579999999999998</v>
      </c>
      <c r="CL44" s="62">
        <f t="shared" si="45"/>
        <v>6.5579999999999998</v>
      </c>
    </row>
    <row r="45" spans="1:90" x14ac:dyDescent="0.3">
      <c r="A45" s="52" t="str">
        <f>HABITATS!A4</f>
        <v>A1.3.2</v>
      </c>
      <c r="B45" s="79">
        <f>HABITATS!E109</f>
        <v>0.95099999999999996</v>
      </c>
      <c r="C45" s="62"/>
      <c r="D45" s="62"/>
      <c r="E45" s="62">
        <f t="shared" si="41"/>
        <v>0.95099999999999996</v>
      </c>
      <c r="F45" s="62"/>
      <c r="G45" s="62"/>
      <c r="H45" s="62">
        <f t="shared" si="41"/>
        <v>0.95099999999999996</v>
      </c>
      <c r="I45" s="62">
        <f t="shared" si="41"/>
        <v>0.95099999999999996</v>
      </c>
      <c r="J45" s="62"/>
      <c r="K45" s="62"/>
      <c r="L45" s="62">
        <f t="shared" si="42"/>
        <v>0.95099999999999996</v>
      </c>
      <c r="M45" s="62"/>
      <c r="N45" s="62">
        <f t="shared" si="42"/>
        <v>0.95099999999999996</v>
      </c>
      <c r="O45" s="62">
        <f t="shared" si="42"/>
        <v>0.95099999999999996</v>
      </c>
      <c r="P45" s="62"/>
      <c r="Q45" s="62">
        <f t="shared" si="42"/>
        <v>0.95099999999999996</v>
      </c>
      <c r="R45" s="62">
        <f t="shared" si="42"/>
        <v>0.95099999999999996</v>
      </c>
      <c r="S45" s="62">
        <f t="shared" si="42"/>
        <v>0.95099999999999996</v>
      </c>
      <c r="T45" s="62">
        <f t="shared" si="42"/>
        <v>0.95099999999999996</v>
      </c>
      <c r="U45" s="62"/>
      <c r="V45" s="62">
        <f t="shared" si="42"/>
        <v>0.95099999999999996</v>
      </c>
      <c r="W45" s="62">
        <f t="shared" si="42"/>
        <v>0.95099999999999996</v>
      </c>
      <c r="X45" s="62">
        <f t="shared" si="42"/>
        <v>0.95099999999999996</v>
      </c>
      <c r="Y45" s="62">
        <f t="shared" si="42"/>
        <v>0.95099999999999996</v>
      </c>
      <c r="Z45" s="62">
        <f t="shared" si="42"/>
        <v>0.95099999999999996</v>
      </c>
      <c r="AA45" s="62">
        <f t="shared" si="42"/>
        <v>0.95099999999999996</v>
      </c>
      <c r="AB45" s="62"/>
      <c r="AC45" s="62"/>
      <c r="AD45" s="62">
        <f t="shared" si="43"/>
        <v>0.95099999999999996</v>
      </c>
      <c r="AE45" s="62">
        <f t="shared" si="43"/>
        <v>0.95099999999999996</v>
      </c>
      <c r="AF45" s="62">
        <f t="shared" si="43"/>
        <v>0.95099999999999996</v>
      </c>
      <c r="AG45" s="62">
        <f t="shared" si="43"/>
        <v>0.95099999999999996</v>
      </c>
      <c r="AH45" s="62">
        <f t="shared" si="43"/>
        <v>0.95099999999999996</v>
      </c>
      <c r="AI45" s="62">
        <f t="shared" si="43"/>
        <v>0.95099999999999996</v>
      </c>
      <c r="AJ45" s="62">
        <f t="shared" si="43"/>
        <v>0.95099999999999996</v>
      </c>
      <c r="AK45" s="62">
        <f t="shared" si="43"/>
        <v>0.95099999999999996</v>
      </c>
      <c r="AL45" s="62"/>
      <c r="AM45" s="62">
        <f t="shared" si="43"/>
        <v>0.95099999999999996</v>
      </c>
      <c r="AN45" s="62"/>
      <c r="AO45" s="62">
        <f t="shared" si="43"/>
        <v>0.95099999999999996</v>
      </c>
      <c r="AP45" s="62">
        <f t="shared" si="43"/>
        <v>0.95099999999999996</v>
      </c>
      <c r="AQ45" s="62">
        <f t="shared" si="43"/>
        <v>0.95099999999999996</v>
      </c>
      <c r="AR45" s="62"/>
      <c r="AS45" s="62">
        <f t="shared" si="43"/>
        <v>0.95099999999999996</v>
      </c>
      <c r="AT45" s="62">
        <f t="shared" si="43"/>
        <v>0.95099999999999996</v>
      </c>
      <c r="AU45" s="62">
        <f t="shared" si="43"/>
        <v>0.95099999999999996</v>
      </c>
      <c r="AV45" s="62">
        <f t="shared" si="43"/>
        <v>0.95099999999999996</v>
      </c>
      <c r="AW45" s="62">
        <f t="shared" si="43"/>
        <v>0.95099999999999996</v>
      </c>
      <c r="AX45" s="62">
        <f t="shared" si="43"/>
        <v>0.95099999999999996</v>
      </c>
      <c r="AY45" s="62">
        <f t="shared" si="43"/>
        <v>0.95099999999999996</v>
      </c>
      <c r="AZ45" s="62">
        <f t="shared" si="43"/>
        <v>0.95099999999999996</v>
      </c>
      <c r="BA45" s="62">
        <f t="shared" si="43"/>
        <v>0.95099999999999996</v>
      </c>
      <c r="BB45" s="62">
        <f t="shared" si="43"/>
        <v>0.95099999999999996</v>
      </c>
      <c r="BC45" s="62">
        <f t="shared" si="43"/>
        <v>0.95099999999999996</v>
      </c>
      <c r="BD45" s="62"/>
      <c r="BE45" s="62"/>
      <c r="BF45" s="62">
        <f t="shared" si="43"/>
        <v>0.95099999999999996</v>
      </c>
      <c r="BG45" s="62"/>
      <c r="BH45" s="62"/>
      <c r="BI45" s="62"/>
      <c r="BJ45" s="62">
        <f t="shared" si="44"/>
        <v>0.95099999999999996</v>
      </c>
      <c r="BK45" s="62">
        <f t="shared" si="44"/>
        <v>0.95099999999999996</v>
      </c>
      <c r="BL45" s="62"/>
      <c r="BM45" s="62">
        <f t="shared" si="44"/>
        <v>0.95099999999999996</v>
      </c>
      <c r="BN45" s="62">
        <f t="shared" si="44"/>
        <v>0.95099999999999996</v>
      </c>
      <c r="BO45" s="62">
        <f t="shared" si="44"/>
        <v>0.95099999999999996</v>
      </c>
      <c r="BP45" s="62"/>
      <c r="BQ45" s="62"/>
      <c r="BR45" s="62">
        <f t="shared" si="44"/>
        <v>0.95099999999999996</v>
      </c>
      <c r="BS45" s="62">
        <f t="shared" si="44"/>
        <v>0.95099999999999996</v>
      </c>
      <c r="BT45" s="62"/>
      <c r="BU45" s="62">
        <f t="shared" si="44"/>
        <v>0.95099999999999996</v>
      </c>
      <c r="BV45" s="62"/>
      <c r="BW45" s="62">
        <f t="shared" si="44"/>
        <v>0.95099999999999996</v>
      </c>
      <c r="BX45" s="62">
        <f t="shared" si="44"/>
        <v>0.95099999999999996</v>
      </c>
      <c r="BY45" s="62">
        <f t="shared" si="44"/>
        <v>0.95099999999999996</v>
      </c>
      <c r="BZ45" s="62">
        <f t="shared" si="44"/>
        <v>0.95099999999999996</v>
      </c>
      <c r="CA45" s="62">
        <f t="shared" si="45"/>
        <v>0.95099999999999996</v>
      </c>
      <c r="CB45" s="62"/>
      <c r="CC45" s="62"/>
      <c r="CD45" s="62">
        <f t="shared" si="45"/>
        <v>0.95099999999999996</v>
      </c>
      <c r="CE45" s="62">
        <f t="shared" si="45"/>
        <v>0.95099999999999996</v>
      </c>
      <c r="CF45" s="62">
        <f t="shared" si="45"/>
        <v>0.95099999999999996</v>
      </c>
      <c r="CG45" s="62"/>
      <c r="CH45" s="62">
        <f t="shared" si="45"/>
        <v>0.95099999999999996</v>
      </c>
      <c r="CI45" s="62">
        <f t="shared" si="45"/>
        <v>0.95099999999999996</v>
      </c>
      <c r="CJ45" s="62">
        <f t="shared" si="45"/>
        <v>0.95099999999999996</v>
      </c>
      <c r="CK45" s="62">
        <f t="shared" si="45"/>
        <v>0.95099999999999996</v>
      </c>
      <c r="CL45" s="62"/>
    </row>
    <row r="46" spans="1:90" x14ac:dyDescent="0.3">
      <c r="A46" s="52" t="str">
        <f>HABITATS!A5</f>
        <v>A2.1</v>
      </c>
      <c r="B46" s="79">
        <f>HABITATS!E110</f>
        <v>5.6000000000000001E-2</v>
      </c>
      <c r="C46" s="62"/>
      <c r="D46" s="62"/>
      <c r="E46" s="62">
        <f t="shared" si="41"/>
        <v>5.6000000000000001E-2</v>
      </c>
      <c r="F46" s="62"/>
      <c r="G46" s="62"/>
      <c r="H46" s="62">
        <f t="shared" si="41"/>
        <v>5.6000000000000001E-2</v>
      </c>
      <c r="I46" s="62">
        <f t="shared" si="41"/>
        <v>5.6000000000000001E-2</v>
      </c>
      <c r="J46" s="62"/>
      <c r="K46" s="62"/>
      <c r="L46" s="62"/>
      <c r="M46" s="62"/>
      <c r="N46" s="62">
        <f t="shared" si="42"/>
        <v>5.6000000000000001E-2</v>
      </c>
      <c r="O46" s="62"/>
      <c r="P46" s="62"/>
      <c r="Q46" s="62">
        <f t="shared" si="42"/>
        <v>5.6000000000000001E-2</v>
      </c>
      <c r="R46" s="62">
        <f t="shared" si="42"/>
        <v>5.6000000000000001E-2</v>
      </c>
      <c r="S46" s="62"/>
      <c r="T46" s="62"/>
      <c r="U46" s="62">
        <f t="shared" ref="U46:BG50" si="46">$B46</f>
        <v>5.6000000000000001E-2</v>
      </c>
      <c r="V46" s="62">
        <f t="shared" si="46"/>
        <v>5.6000000000000001E-2</v>
      </c>
      <c r="W46" s="62">
        <f t="shared" si="46"/>
        <v>5.6000000000000001E-2</v>
      </c>
      <c r="X46" s="62">
        <f t="shared" si="46"/>
        <v>5.6000000000000001E-2</v>
      </c>
      <c r="Y46" s="62">
        <f t="shared" si="46"/>
        <v>5.6000000000000001E-2</v>
      </c>
      <c r="Z46" s="62"/>
      <c r="AA46" s="62"/>
      <c r="AB46" s="62"/>
      <c r="AC46" s="62">
        <f t="shared" si="46"/>
        <v>5.6000000000000001E-2</v>
      </c>
      <c r="AD46" s="62"/>
      <c r="AE46" s="62">
        <f t="shared" si="46"/>
        <v>5.6000000000000001E-2</v>
      </c>
      <c r="AF46" s="62"/>
      <c r="AG46" s="62">
        <f t="shared" si="46"/>
        <v>5.6000000000000001E-2</v>
      </c>
      <c r="AH46" s="62"/>
      <c r="AI46" s="62"/>
      <c r="AJ46" s="62"/>
      <c r="AK46" s="62">
        <f t="shared" si="46"/>
        <v>5.6000000000000001E-2</v>
      </c>
      <c r="AL46" s="62">
        <f t="shared" si="46"/>
        <v>5.6000000000000001E-2</v>
      </c>
      <c r="AM46" s="62">
        <f t="shared" si="46"/>
        <v>5.6000000000000001E-2</v>
      </c>
      <c r="AN46" s="62">
        <f t="shared" si="46"/>
        <v>5.6000000000000001E-2</v>
      </c>
      <c r="AO46" s="62">
        <f t="shared" si="46"/>
        <v>5.6000000000000001E-2</v>
      </c>
      <c r="AP46" s="62">
        <f t="shared" si="46"/>
        <v>5.6000000000000001E-2</v>
      </c>
      <c r="AQ46" s="62"/>
      <c r="AR46" s="62"/>
      <c r="AS46" s="62">
        <f t="shared" si="46"/>
        <v>5.6000000000000001E-2</v>
      </c>
      <c r="AT46" s="62">
        <f t="shared" si="46"/>
        <v>5.6000000000000001E-2</v>
      </c>
      <c r="AU46" s="62"/>
      <c r="AV46" s="62"/>
      <c r="AW46" s="62">
        <f t="shared" si="46"/>
        <v>5.6000000000000001E-2</v>
      </c>
      <c r="AX46" s="62">
        <f t="shared" si="46"/>
        <v>5.6000000000000001E-2</v>
      </c>
      <c r="AY46" s="62">
        <f t="shared" si="46"/>
        <v>5.6000000000000001E-2</v>
      </c>
      <c r="AZ46" s="62"/>
      <c r="BA46" s="62"/>
      <c r="BB46" s="62">
        <f t="shared" si="46"/>
        <v>5.6000000000000001E-2</v>
      </c>
      <c r="BC46" s="62">
        <f t="shared" si="46"/>
        <v>5.6000000000000001E-2</v>
      </c>
      <c r="BD46" s="62"/>
      <c r="BE46" s="62"/>
      <c r="BF46" s="62"/>
      <c r="BG46" s="62"/>
      <c r="BH46" s="62"/>
      <c r="BI46" s="62"/>
      <c r="BJ46" s="62">
        <f t="shared" ref="BI46:CE49" si="47">$B46</f>
        <v>5.6000000000000001E-2</v>
      </c>
      <c r="BK46" s="62"/>
      <c r="BL46" s="62"/>
      <c r="BM46" s="62"/>
      <c r="BN46" s="62">
        <f t="shared" si="44"/>
        <v>5.6000000000000001E-2</v>
      </c>
      <c r="BO46" s="62"/>
      <c r="BP46" s="62">
        <f t="shared" si="44"/>
        <v>5.6000000000000001E-2</v>
      </c>
      <c r="BQ46" s="62"/>
      <c r="BR46" s="62">
        <f t="shared" si="44"/>
        <v>5.6000000000000001E-2</v>
      </c>
      <c r="BS46" s="62">
        <f t="shared" si="44"/>
        <v>5.6000000000000001E-2</v>
      </c>
      <c r="BT46" s="62">
        <f t="shared" si="44"/>
        <v>5.6000000000000001E-2</v>
      </c>
      <c r="BU46" s="62">
        <f t="shared" si="44"/>
        <v>5.6000000000000001E-2</v>
      </c>
      <c r="BV46" s="62">
        <f t="shared" si="44"/>
        <v>5.6000000000000001E-2</v>
      </c>
      <c r="BW46" s="62">
        <f t="shared" si="44"/>
        <v>5.6000000000000001E-2</v>
      </c>
      <c r="BX46" s="62">
        <f t="shared" si="44"/>
        <v>5.6000000000000001E-2</v>
      </c>
      <c r="BY46" s="62">
        <f t="shared" si="44"/>
        <v>5.6000000000000001E-2</v>
      </c>
      <c r="BZ46" s="62">
        <f t="shared" si="44"/>
        <v>5.6000000000000001E-2</v>
      </c>
      <c r="CA46" s="62">
        <f t="shared" si="45"/>
        <v>5.6000000000000001E-2</v>
      </c>
      <c r="CB46" s="62">
        <f t="shared" si="45"/>
        <v>5.6000000000000001E-2</v>
      </c>
      <c r="CC46" s="62"/>
      <c r="CD46" s="62"/>
      <c r="CE46" s="62"/>
      <c r="CF46" s="62"/>
      <c r="CG46" s="62">
        <f t="shared" ref="CG46:CG51" si="48">$B46</f>
        <v>5.6000000000000001E-2</v>
      </c>
      <c r="CH46" s="62"/>
      <c r="CI46" s="62"/>
      <c r="CJ46" s="62"/>
      <c r="CK46" s="62"/>
      <c r="CL46" s="62"/>
    </row>
    <row r="47" spans="1:90" x14ac:dyDescent="0.3">
      <c r="A47" s="52" t="str">
        <f>HABITATS!A6</f>
        <v>A3.1</v>
      </c>
      <c r="B47" s="79">
        <f>HABITATS!E111</f>
        <v>9.2999999999999999E-2</v>
      </c>
      <c r="C47" s="62"/>
      <c r="D47" s="62"/>
      <c r="E47" s="62">
        <f t="shared" si="41"/>
        <v>9.2999999999999999E-2</v>
      </c>
      <c r="F47" s="62"/>
      <c r="G47" s="62"/>
      <c r="H47" s="62"/>
      <c r="I47" s="62">
        <f t="shared" si="41"/>
        <v>9.2999999999999999E-2</v>
      </c>
      <c r="J47" s="62">
        <f t="shared" si="41"/>
        <v>9.2999999999999999E-2</v>
      </c>
      <c r="K47" s="62"/>
      <c r="L47" s="62"/>
      <c r="M47" s="62"/>
      <c r="N47" s="62"/>
      <c r="O47" s="62"/>
      <c r="P47" s="62"/>
      <c r="Q47" s="62"/>
      <c r="R47" s="62">
        <f t="shared" si="42"/>
        <v>9.2999999999999999E-2</v>
      </c>
      <c r="S47" s="62"/>
      <c r="T47" s="62">
        <f t="shared" si="42"/>
        <v>9.2999999999999999E-2</v>
      </c>
      <c r="U47" s="62">
        <f t="shared" si="46"/>
        <v>9.2999999999999999E-2</v>
      </c>
      <c r="V47" s="62">
        <f t="shared" si="46"/>
        <v>9.2999999999999999E-2</v>
      </c>
      <c r="W47" s="62">
        <f t="shared" si="46"/>
        <v>9.2999999999999999E-2</v>
      </c>
      <c r="X47" s="62"/>
      <c r="Y47" s="62">
        <f t="shared" si="46"/>
        <v>9.2999999999999999E-2</v>
      </c>
      <c r="Z47" s="62"/>
      <c r="AA47" s="62"/>
      <c r="AB47" s="62"/>
      <c r="AC47" s="62">
        <f t="shared" si="46"/>
        <v>9.2999999999999999E-2</v>
      </c>
      <c r="AD47" s="62"/>
      <c r="AE47" s="62"/>
      <c r="AF47" s="62"/>
      <c r="AG47" s="62"/>
      <c r="AH47" s="62"/>
      <c r="AI47" s="62"/>
      <c r="AJ47" s="62"/>
      <c r="AK47" s="62">
        <f t="shared" si="46"/>
        <v>9.2999999999999999E-2</v>
      </c>
      <c r="AL47" s="62"/>
      <c r="AM47" s="62">
        <f t="shared" si="46"/>
        <v>9.2999999999999999E-2</v>
      </c>
      <c r="AN47" s="62"/>
      <c r="AO47" s="62">
        <f t="shared" si="46"/>
        <v>9.2999999999999999E-2</v>
      </c>
      <c r="AP47" s="62"/>
      <c r="AQ47" s="62"/>
      <c r="AR47" s="62"/>
      <c r="AS47" s="62">
        <f t="shared" si="46"/>
        <v>9.2999999999999999E-2</v>
      </c>
      <c r="AT47" s="62"/>
      <c r="AU47" s="62"/>
      <c r="AV47" s="62"/>
      <c r="AW47" s="62"/>
      <c r="AX47" s="62"/>
      <c r="AY47" s="62"/>
      <c r="AZ47" s="62"/>
      <c r="BA47" s="62"/>
      <c r="BB47" s="62"/>
      <c r="BC47" s="62"/>
      <c r="BD47" s="62"/>
      <c r="BE47" s="62"/>
      <c r="BF47" s="62">
        <f t="shared" si="46"/>
        <v>9.2999999999999999E-2</v>
      </c>
      <c r="BG47" s="62"/>
      <c r="BH47" s="62"/>
      <c r="BI47" s="62"/>
      <c r="BJ47" s="62">
        <f t="shared" si="47"/>
        <v>9.2999999999999999E-2</v>
      </c>
      <c r="BK47" s="62">
        <f t="shared" si="47"/>
        <v>9.2999999999999999E-2</v>
      </c>
      <c r="BL47" s="62"/>
      <c r="BM47" s="62">
        <f t="shared" si="44"/>
        <v>9.2999999999999999E-2</v>
      </c>
      <c r="BN47" s="62">
        <f t="shared" si="44"/>
        <v>9.2999999999999999E-2</v>
      </c>
      <c r="BO47" s="62">
        <f t="shared" si="44"/>
        <v>9.2999999999999999E-2</v>
      </c>
      <c r="BP47" s="62"/>
      <c r="BQ47" s="62">
        <f t="shared" si="44"/>
        <v>9.2999999999999999E-2</v>
      </c>
      <c r="BR47" s="62">
        <f t="shared" si="44"/>
        <v>9.2999999999999999E-2</v>
      </c>
      <c r="BS47" s="62">
        <f t="shared" si="44"/>
        <v>9.2999999999999999E-2</v>
      </c>
      <c r="BT47" s="62"/>
      <c r="BU47" s="62">
        <f t="shared" si="44"/>
        <v>9.2999999999999999E-2</v>
      </c>
      <c r="BV47" s="62"/>
      <c r="BW47" s="62">
        <f t="shared" si="44"/>
        <v>9.2999999999999999E-2</v>
      </c>
      <c r="BX47" s="62"/>
      <c r="BY47" s="62"/>
      <c r="BZ47" s="62"/>
      <c r="CA47" s="62"/>
      <c r="CB47" s="62"/>
      <c r="CC47" s="62">
        <f t="shared" si="45"/>
        <v>9.2999999999999999E-2</v>
      </c>
      <c r="CD47" s="62"/>
      <c r="CE47" s="62">
        <f t="shared" si="45"/>
        <v>9.2999999999999999E-2</v>
      </c>
      <c r="CF47" s="62"/>
      <c r="CG47" s="62">
        <f t="shared" si="48"/>
        <v>9.2999999999999999E-2</v>
      </c>
      <c r="CH47" s="62"/>
      <c r="CI47" s="62"/>
      <c r="CJ47" s="62">
        <f t="shared" si="45"/>
        <v>9.2999999999999999E-2</v>
      </c>
      <c r="CK47" s="62">
        <f t="shared" si="45"/>
        <v>9.2999999999999999E-2</v>
      </c>
      <c r="CL47" s="62"/>
    </row>
    <row r="48" spans="1:90" x14ac:dyDescent="0.3">
      <c r="A48" s="52" t="str">
        <f>HABITATS!A7</f>
        <v>B2.2</v>
      </c>
      <c r="B48" s="79">
        <f>HABITATS!E112</f>
        <v>0.19400000000000001</v>
      </c>
      <c r="C48" s="62"/>
      <c r="D48" s="62"/>
      <c r="E48" s="62">
        <f t="shared" si="41"/>
        <v>0.19400000000000001</v>
      </c>
      <c r="F48" s="62"/>
      <c r="G48" s="62">
        <f t="shared" si="41"/>
        <v>0.19400000000000001</v>
      </c>
      <c r="H48" s="62"/>
      <c r="I48" s="62"/>
      <c r="J48" s="62"/>
      <c r="K48" s="62"/>
      <c r="L48" s="62">
        <f t="shared" si="42"/>
        <v>0.19400000000000001</v>
      </c>
      <c r="M48" s="62"/>
      <c r="N48" s="62">
        <f t="shared" si="42"/>
        <v>0.19400000000000001</v>
      </c>
      <c r="O48" s="62">
        <f t="shared" si="42"/>
        <v>0.19400000000000001</v>
      </c>
      <c r="P48" s="62"/>
      <c r="Q48" s="62"/>
      <c r="R48" s="62"/>
      <c r="S48" s="62"/>
      <c r="T48" s="62"/>
      <c r="U48" s="62"/>
      <c r="V48" s="62"/>
      <c r="W48" s="62">
        <f t="shared" si="46"/>
        <v>0.19400000000000001</v>
      </c>
      <c r="X48" s="62">
        <f t="shared" si="46"/>
        <v>0.19400000000000001</v>
      </c>
      <c r="Y48" s="62">
        <f t="shared" si="46"/>
        <v>0.19400000000000001</v>
      </c>
      <c r="Z48" s="62">
        <f t="shared" si="46"/>
        <v>0.19400000000000001</v>
      </c>
      <c r="AA48" s="62"/>
      <c r="AB48" s="62">
        <f t="shared" si="46"/>
        <v>0.19400000000000001</v>
      </c>
      <c r="AC48" s="62"/>
      <c r="AD48" s="62"/>
      <c r="AE48" s="62">
        <f t="shared" si="46"/>
        <v>0.19400000000000001</v>
      </c>
      <c r="AF48" s="62">
        <f t="shared" si="46"/>
        <v>0.19400000000000001</v>
      </c>
      <c r="AG48" s="62">
        <f t="shared" si="46"/>
        <v>0.19400000000000001</v>
      </c>
      <c r="AH48" s="62"/>
      <c r="AI48" s="62">
        <f t="shared" si="46"/>
        <v>0.19400000000000001</v>
      </c>
      <c r="AJ48" s="62"/>
      <c r="AK48" s="62"/>
      <c r="AL48" s="62">
        <f t="shared" si="46"/>
        <v>0.19400000000000001</v>
      </c>
      <c r="AM48" s="62"/>
      <c r="AN48" s="62">
        <f t="shared" si="46"/>
        <v>0.19400000000000001</v>
      </c>
      <c r="AO48" s="62">
        <f t="shared" si="46"/>
        <v>0.19400000000000001</v>
      </c>
      <c r="AP48" s="62">
        <f t="shared" si="46"/>
        <v>0.19400000000000001</v>
      </c>
      <c r="AQ48" s="62"/>
      <c r="AR48" s="62"/>
      <c r="AS48" s="62"/>
      <c r="AT48" s="62">
        <f t="shared" si="46"/>
        <v>0.19400000000000001</v>
      </c>
      <c r="AU48" s="62"/>
      <c r="AV48" s="62">
        <f t="shared" si="46"/>
        <v>0.19400000000000001</v>
      </c>
      <c r="AW48" s="62">
        <f t="shared" si="46"/>
        <v>0.19400000000000001</v>
      </c>
      <c r="AX48" s="62"/>
      <c r="AY48" s="62"/>
      <c r="AZ48" s="62">
        <f t="shared" si="46"/>
        <v>0.19400000000000001</v>
      </c>
      <c r="BA48" s="62">
        <f t="shared" si="46"/>
        <v>0.19400000000000001</v>
      </c>
      <c r="BB48" s="62">
        <f t="shared" si="46"/>
        <v>0.19400000000000001</v>
      </c>
      <c r="BC48" s="62">
        <f t="shared" si="46"/>
        <v>0.19400000000000001</v>
      </c>
      <c r="BD48" s="62">
        <f t="shared" si="46"/>
        <v>0.19400000000000001</v>
      </c>
      <c r="BE48" s="62">
        <f t="shared" si="46"/>
        <v>0.19400000000000001</v>
      </c>
      <c r="BF48" s="62">
        <f t="shared" si="46"/>
        <v>0.19400000000000001</v>
      </c>
      <c r="BG48" s="62">
        <f t="shared" si="46"/>
        <v>0.19400000000000001</v>
      </c>
      <c r="BH48" s="62"/>
      <c r="BI48" s="62"/>
      <c r="BJ48" s="62"/>
      <c r="BK48" s="62">
        <f t="shared" si="47"/>
        <v>0.19400000000000001</v>
      </c>
      <c r="BL48" s="62">
        <f t="shared" si="47"/>
        <v>0.19400000000000001</v>
      </c>
      <c r="BM48" s="62">
        <f t="shared" si="47"/>
        <v>0.19400000000000001</v>
      </c>
      <c r="BN48" s="62"/>
      <c r="BO48" s="62"/>
      <c r="BP48" s="62"/>
      <c r="BQ48" s="62">
        <f t="shared" si="47"/>
        <v>0.19400000000000001</v>
      </c>
      <c r="BR48" s="62"/>
      <c r="BS48" s="62"/>
      <c r="BT48" s="62">
        <f t="shared" si="47"/>
        <v>0.19400000000000001</v>
      </c>
      <c r="BU48" s="62"/>
      <c r="BV48" s="62">
        <f t="shared" si="47"/>
        <v>0.19400000000000001</v>
      </c>
      <c r="BW48" s="62">
        <f t="shared" si="47"/>
        <v>0.19400000000000001</v>
      </c>
      <c r="BX48" s="62">
        <f t="shared" si="47"/>
        <v>0.19400000000000001</v>
      </c>
      <c r="BY48" s="62">
        <f t="shared" si="47"/>
        <v>0.19400000000000001</v>
      </c>
      <c r="BZ48" s="62">
        <f t="shared" si="47"/>
        <v>0.19400000000000001</v>
      </c>
      <c r="CA48" s="62">
        <f t="shared" si="47"/>
        <v>0.19400000000000001</v>
      </c>
      <c r="CB48" s="62"/>
      <c r="CC48" s="62">
        <f t="shared" si="47"/>
        <v>0.19400000000000001</v>
      </c>
      <c r="CD48" s="62">
        <f t="shared" si="47"/>
        <v>0.19400000000000001</v>
      </c>
      <c r="CE48" s="62">
        <f t="shared" si="47"/>
        <v>0.19400000000000001</v>
      </c>
      <c r="CF48" s="62"/>
      <c r="CG48" s="62">
        <f t="shared" si="48"/>
        <v>0.19400000000000001</v>
      </c>
      <c r="CH48" s="62">
        <f t="shared" si="45"/>
        <v>0.19400000000000001</v>
      </c>
      <c r="CI48" s="62"/>
      <c r="CJ48" s="62">
        <f t="shared" si="45"/>
        <v>0.19400000000000001</v>
      </c>
      <c r="CK48" s="62">
        <f t="shared" si="45"/>
        <v>0.19400000000000001</v>
      </c>
      <c r="CL48" s="62"/>
    </row>
    <row r="49" spans="1:90" x14ac:dyDescent="0.3">
      <c r="A49" s="52" t="str">
        <f>HABITATS!A8</f>
        <v>B6</v>
      </c>
      <c r="B49" s="79">
        <f>HABITATS!E113</f>
        <v>3.0760000000000001</v>
      </c>
      <c r="C49" s="62"/>
      <c r="D49" s="62"/>
      <c r="E49" s="62">
        <f t="shared" si="41"/>
        <v>3.0760000000000001</v>
      </c>
      <c r="F49" s="62"/>
      <c r="G49" s="62">
        <f t="shared" si="41"/>
        <v>3.0760000000000001</v>
      </c>
      <c r="H49" s="62"/>
      <c r="I49" s="62"/>
      <c r="J49" s="62"/>
      <c r="K49" s="62"/>
      <c r="L49" s="62">
        <f t="shared" si="42"/>
        <v>3.0760000000000001</v>
      </c>
      <c r="M49" s="62"/>
      <c r="N49" s="62">
        <f t="shared" si="42"/>
        <v>3.0760000000000001</v>
      </c>
      <c r="O49" s="62">
        <f t="shared" si="42"/>
        <v>3.0760000000000001</v>
      </c>
      <c r="P49" s="62"/>
      <c r="Q49" s="62"/>
      <c r="R49" s="62"/>
      <c r="S49" s="62"/>
      <c r="T49" s="62"/>
      <c r="U49" s="62"/>
      <c r="V49" s="62"/>
      <c r="W49" s="62">
        <f t="shared" si="46"/>
        <v>3.0760000000000001</v>
      </c>
      <c r="X49" s="62"/>
      <c r="Y49" s="62">
        <f t="shared" si="46"/>
        <v>3.0760000000000001</v>
      </c>
      <c r="Z49" s="62">
        <f t="shared" si="46"/>
        <v>3.0760000000000001</v>
      </c>
      <c r="AA49" s="62"/>
      <c r="AB49" s="62">
        <f t="shared" si="46"/>
        <v>3.0760000000000001</v>
      </c>
      <c r="AC49" s="62"/>
      <c r="AD49" s="62"/>
      <c r="AE49" s="62">
        <f t="shared" si="46"/>
        <v>3.0760000000000001</v>
      </c>
      <c r="AF49" s="62">
        <f t="shared" si="46"/>
        <v>3.0760000000000001</v>
      </c>
      <c r="AG49" s="62"/>
      <c r="AH49" s="62"/>
      <c r="AI49" s="62">
        <f t="shared" si="46"/>
        <v>3.0760000000000001</v>
      </c>
      <c r="AJ49" s="62"/>
      <c r="AK49" s="62"/>
      <c r="AL49" s="62">
        <f t="shared" si="46"/>
        <v>3.0760000000000001</v>
      </c>
      <c r="AM49" s="62"/>
      <c r="AN49" s="62">
        <f t="shared" si="46"/>
        <v>3.0760000000000001</v>
      </c>
      <c r="AO49" s="62">
        <f t="shared" si="46"/>
        <v>3.0760000000000001</v>
      </c>
      <c r="AP49" s="62">
        <f t="shared" si="46"/>
        <v>3.0760000000000001</v>
      </c>
      <c r="AQ49" s="62"/>
      <c r="AR49" s="62"/>
      <c r="AS49" s="62"/>
      <c r="AT49" s="62">
        <f t="shared" si="46"/>
        <v>3.0760000000000001</v>
      </c>
      <c r="AU49" s="62"/>
      <c r="AV49" s="62"/>
      <c r="AW49" s="62">
        <f t="shared" si="46"/>
        <v>3.0760000000000001</v>
      </c>
      <c r="AX49" s="62"/>
      <c r="AY49" s="62"/>
      <c r="AZ49" s="62">
        <f t="shared" si="46"/>
        <v>3.0760000000000001</v>
      </c>
      <c r="BA49" s="62">
        <f t="shared" si="46"/>
        <v>3.0760000000000001</v>
      </c>
      <c r="BB49" s="62">
        <f t="shared" si="46"/>
        <v>3.0760000000000001</v>
      </c>
      <c r="BC49" s="62">
        <f t="shared" si="46"/>
        <v>3.0760000000000001</v>
      </c>
      <c r="BD49" s="62">
        <f t="shared" si="46"/>
        <v>3.0760000000000001</v>
      </c>
      <c r="BE49" s="62">
        <f t="shared" si="46"/>
        <v>3.0760000000000001</v>
      </c>
      <c r="BF49" s="62">
        <f t="shared" si="46"/>
        <v>3.0760000000000001</v>
      </c>
      <c r="BG49" s="62">
        <f t="shared" si="46"/>
        <v>3.0760000000000001</v>
      </c>
      <c r="BH49" s="62"/>
      <c r="BI49" s="62">
        <f t="shared" si="47"/>
        <v>3.0760000000000001</v>
      </c>
      <c r="BJ49" s="62"/>
      <c r="BK49" s="62">
        <f t="shared" si="47"/>
        <v>3.0760000000000001</v>
      </c>
      <c r="BL49" s="62">
        <f t="shared" si="47"/>
        <v>3.0760000000000001</v>
      </c>
      <c r="BM49" s="62">
        <f t="shared" si="47"/>
        <v>3.0760000000000001</v>
      </c>
      <c r="BN49" s="62"/>
      <c r="BO49" s="62"/>
      <c r="BP49" s="62"/>
      <c r="BQ49" s="62">
        <f t="shared" si="47"/>
        <v>3.0760000000000001</v>
      </c>
      <c r="BR49" s="62"/>
      <c r="BS49" s="62"/>
      <c r="BT49" s="62">
        <f t="shared" si="47"/>
        <v>3.0760000000000001</v>
      </c>
      <c r="BU49" s="62"/>
      <c r="BV49" s="62">
        <f t="shared" si="47"/>
        <v>3.0760000000000001</v>
      </c>
      <c r="BW49" s="62">
        <f t="shared" si="47"/>
        <v>3.0760000000000001</v>
      </c>
      <c r="BX49" s="62">
        <f t="shared" si="47"/>
        <v>3.0760000000000001</v>
      </c>
      <c r="BY49" s="62">
        <f t="shared" si="47"/>
        <v>3.0760000000000001</v>
      </c>
      <c r="BZ49" s="62">
        <f t="shared" si="47"/>
        <v>3.0760000000000001</v>
      </c>
      <c r="CA49" s="62"/>
      <c r="CB49" s="62"/>
      <c r="CC49" s="62">
        <f t="shared" si="47"/>
        <v>3.0760000000000001</v>
      </c>
      <c r="CD49" s="62">
        <f t="shared" si="47"/>
        <v>3.0760000000000001</v>
      </c>
      <c r="CE49" s="62">
        <f t="shared" si="47"/>
        <v>3.0760000000000001</v>
      </c>
      <c r="CF49" s="62"/>
      <c r="CG49" s="62">
        <f t="shared" si="48"/>
        <v>3.0760000000000001</v>
      </c>
      <c r="CH49" s="62">
        <f t="shared" si="45"/>
        <v>3.0760000000000001</v>
      </c>
      <c r="CI49" s="62"/>
      <c r="CJ49" s="62">
        <f t="shared" si="45"/>
        <v>3.0760000000000001</v>
      </c>
      <c r="CK49" s="62">
        <f t="shared" si="45"/>
        <v>3.0760000000000001</v>
      </c>
      <c r="CL49" s="62"/>
    </row>
    <row r="50" spans="1:90" x14ac:dyDescent="0.3">
      <c r="A50" s="52" t="str">
        <f>HABITATS!A9</f>
        <v>C3.1</v>
      </c>
      <c r="B50" s="79">
        <f>HABITATS!E114</f>
        <v>1.6230000000000002</v>
      </c>
      <c r="C50" s="62"/>
      <c r="D50" s="62"/>
      <c r="E50" s="62">
        <f t="shared" si="41"/>
        <v>1.6230000000000002</v>
      </c>
      <c r="F50" s="62"/>
      <c r="G50" s="62"/>
      <c r="H50" s="62"/>
      <c r="I50" s="62"/>
      <c r="J50" s="62"/>
      <c r="K50" s="62"/>
      <c r="L50" s="62"/>
      <c r="M50" s="62"/>
      <c r="N50" s="62">
        <f t="shared" si="42"/>
        <v>1.6230000000000002</v>
      </c>
      <c r="O50" s="62">
        <f t="shared" si="42"/>
        <v>1.6230000000000002</v>
      </c>
      <c r="P50" s="62"/>
      <c r="Q50" s="62"/>
      <c r="R50" s="62"/>
      <c r="S50" s="62"/>
      <c r="T50" s="62"/>
      <c r="U50" s="62"/>
      <c r="V50" s="62"/>
      <c r="W50" s="62"/>
      <c r="X50" s="62"/>
      <c r="Y50" s="62"/>
      <c r="Z50" s="62"/>
      <c r="AA50" s="62"/>
      <c r="AB50" s="62"/>
      <c r="AC50" s="62"/>
      <c r="AD50" s="62"/>
      <c r="AE50" s="62"/>
      <c r="AF50" s="62">
        <f t="shared" si="46"/>
        <v>1.6230000000000002</v>
      </c>
      <c r="AG50" s="62"/>
      <c r="AH50" s="62"/>
      <c r="AI50" s="62"/>
      <c r="AJ50" s="62"/>
      <c r="AK50" s="62"/>
      <c r="AL50" s="62"/>
      <c r="AM50" s="62"/>
      <c r="AN50" s="62"/>
      <c r="AO50" s="62"/>
      <c r="AP50" s="62"/>
      <c r="AQ50" s="62"/>
      <c r="AR50" s="62"/>
      <c r="AS50" s="62"/>
      <c r="AT50" s="62"/>
      <c r="AU50" s="62"/>
      <c r="AV50" s="62"/>
      <c r="AW50" s="62"/>
      <c r="AX50" s="62"/>
      <c r="AY50" s="62"/>
      <c r="AZ50" s="62"/>
      <c r="BA50" s="62">
        <f t="shared" si="46"/>
        <v>1.6230000000000002</v>
      </c>
      <c r="BB50" s="62">
        <f t="shared" si="46"/>
        <v>1.6230000000000002</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HABITATS!E115</f>
        <v>2.9369999999999998</v>
      </c>
      <c r="C51" s="62"/>
      <c r="D51" s="62"/>
      <c r="E51" s="62">
        <f t="shared" si="41"/>
        <v>2.9369999999999998</v>
      </c>
      <c r="F51" s="62">
        <f t="shared" si="41"/>
        <v>2.9369999999999998</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9">$B51</f>
        <v>2.9369999999999998</v>
      </c>
      <c r="BA51" s="62"/>
      <c r="BB51" s="62"/>
      <c r="BC51" s="62">
        <f t="shared" si="49"/>
        <v>2.9369999999999998</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8"/>
        <v>2.9369999999999998</v>
      </c>
      <c r="CH51" s="62"/>
      <c r="CI51" s="62">
        <f t="shared" si="45"/>
        <v>2.9369999999999998</v>
      </c>
      <c r="CJ51" s="62">
        <f t="shared" si="45"/>
        <v>2.9369999999999998</v>
      </c>
      <c r="CK51" s="62">
        <f t="shared" si="45"/>
        <v>2.9369999999999998</v>
      </c>
      <c r="CL51" s="62"/>
    </row>
    <row r="52" spans="1:90" x14ac:dyDescent="0.3">
      <c r="A52" s="52" t="str">
        <f>HABITATS!A11</f>
        <v>I2.1</v>
      </c>
      <c r="B52" s="79">
        <f>HABITATS!E116</f>
        <v>22.171000000000003</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9"/>
        <v>22.171000000000003</v>
      </c>
      <c r="BD52" s="62"/>
      <c r="BE52" s="62"/>
      <c r="BF52" s="62"/>
      <c r="BG52" s="62"/>
      <c r="BH52" s="62">
        <f t="shared" si="49"/>
        <v>22.171000000000003</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HABITATS!E117</f>
        <v>31.018999999999998</v>
      </c>
      <c r="C53" s="62"/>
      <c r="D53" s="62"/>
      <c r="E53" s="62">
        <f t="shared" ref="E53:BK57" si="50">$B53</f>
        <v>31.018999999999998</v>
      </c>
      <c r="F53" s="62"/>
      <c r="G53" s="62"/>
      <c r="H53" s="62"/>
      <c r="I53" s="62"/>
      <c r="J53" s="62"/>
      <c r="K53" s="62"/>
      <c r="L53" s="62">
        <f t="shared" ref="L53:BG53" si="51">$B53</f>
        <v>31.018999999999998</v>
      </c>
      <c r="M53" s="62"/>
      <c r="N53" s="62">
        <f t="shared" si="51"/>
        <v>31.018999999999998</v>
      </c>
      <c r="O53" s="62">
        <f t="shared" si="51"/>
        <v>31.018999999999998</v>
      </c>
      <c r="P53" s="62"/>
      <c r="Q53" s="62"/>
      <c r="R53" s="62"/>
      <c r="S53" s="62"/>
      <c r="T53" s="62"/>
      <c r="U53" s="62">
        <f t="shared" si="51"/>
        <v>31.018999999999998</v>
      </c>
      <c r="V53" s="62"/>
      <c r="W53" s="62">
        <f t="shared" si="51"/>
        <v>31.018999999999998</v>
      </c>
      <c r="X53" s="62">
        <f t="shared" si="51"/>
        <v>31.018999999999998</v>
      </c>
      <c r="Y53" s="62">
        <f t="shared" si="51"/>
        <v>31.018999999999998</v>
      </c>
      <c r="Z53" s="62">
        <f t="shared" si="51"/>
        <v>31.018999999999998</v>
      </c>
      <c r="AA53" s="62"/>
      <c r="AB53" s="62">
        <f>($B53)/100*3</f>
        <v>0.9305699999999999</v>
      </c>
      <c r="AC53" s="62">
        <f t="shared" si="51"/>
        <v>31.018999999999998</v>
      </c>
      <c r="AD53" s="62"/>
      <c r="AE53" s="62">
        <f t="shared" si="51"/>
        <v>31.018999999999998</v>
      </c>
      <c r="AF53" s="62">
        <f t="shared" si="51"/>
        <v>31.018999999999998</v>
      </c>
      <c r="AG53" s="62"/>
      <c r="AH53" s="62">
        <f>($B53)/100*3</f>
        <v>0.9305699999999999</v>
      </c>
      <c r="AI53" s="62">
        <f t="shared" si="51"/>
        <v>31.018999999999998</v>
      </c>
      <c r="AJ53" s="62"/>
      <c r="AK53" s="62"/>
      <c r="AL53" s="62"/>
      <c r="AM53" s="62"/>
      <c r="AN53" s="62"/>
      <c r="AO53" s="62">
        <f t="shared" si="51"/>
        <v>31.018999999999998</v>
      </c>
      <c r="AP53" s="62">
        <f t="shared" si="51"/>
        <v>31.018999999999998</v>
      </c>
      <c r="AQ53" s="62"/>
      <c r="AR53" s="62">
        <f t="shared" si="51"/>
        <v>31.018999999999998</v>
      </c>
      <c r="AS53" s="62"/>
      <c r="AT53" s="62">
        <f t="shared" si="51"/>
        <v>31.018999999999998</v>
      </c>
      <c r="AU53" s="62"/>
      <c r="AV53" s="62">
        <f t="shared" si="51"/>
        <v>31.018999999999998</v>
      </c>
      <c r="AW53" s="62">
        <f t="shared" si="51"/>
        <v>31.018999999999998</v>
      </c>
      <c r="AX53" s="62"/>
      <c r="AY53" s="62"/>
      <c r="AZ53" s="62">
        <f t="shared" si="51"/>
        <v>31.018999999999998</v>
      </c>
      <c r="BA53" s="62">
        <f t="shared" si="51"/>
        <v>31.018999999999998</v>
      </c>
      <c r="BB53" s="62">
        <f t="shared" si="51"/>
        <v>31.018999999999998</v>
      </c>
      <c r="BC53" s="62"/>
      <c r="BD53" s="62">
        <f t="shared" si="51"/>
        <v>31.018999999999998</v>
      </c>
      <c r="BE53" s="62">
        <f t="shared" si="51"/>
        <v>31.018999999999998</v>
      </c>
      <c r="BF53" s="62">
        <f t="shared" si="51"/>
        <v>31.018999999999998</v>
      </c>
      <c r="BG53" s="62">
        <f t="shared" si="51"/>
        <v>31.018999999999998</v>
      </c>
      <c r="BH53" s="62"/>
      <c r="BI53" s="62"/>
      <c r="BJ53" s="62"/>
      <c r="BK53" s="62"/>
      <c r="BL53" s="62">
        <f t="shared" ref="BL53:CL59" si="52">$B53</f>
        <v>31.018999999999998</v>
      </c>
      <c r="BM53" s="62">
        <f t="shared" si="52"/>
        <v>31.018999999999998</v>
      </c>
      <c r="BN53" s="62"/>
      <c r="BO53" s="62"/>
      <c r="BP53" s="62">
        <f t="shared" si="52"/>
        <v>31.018999999999998</v>
      </c>
      <c r="BQ53" s="62">
        <f t="shared" si="52"/>
        <v>31.018999999999998</v>
      </c>
      <c r="BR53" s="62"/>
      <c r="BS53" s="62"/>
      <c r="BT53" s="62">
        <f t="shared" si="52"/>
        <v>31.018999999999998</v>
      </c>
      <c r="BU53" s="62"/>
      <c r="BV53" s="62">
        <f t="shared" si="52"/>
        <v>31.018999999999998</v>
      </c>
      <c r="BW53" s="62">
        <f t="shared" si="52"/>
        <v>31.018999999999998</v>
      </c>
      <c r="BX53" s="62">
        <f t="shared" si="52"/>
        <v>31.018999999999998</v>
      </c>
      <c r="BY53" s="62">
        <f t="shared" si="52"/>
        <v>31.018999999999998</v>
      </c>
      <c r="BZ53" s="62"/>
      <c r="CA53" s="62"/>
      <c r="CB53" s="62"/>
      <c r="CC53" s="62"/>
      <c r="CD53" s="62"/>
      <c r="CE53" s="62"/>
      <c r="CF53" s="62"/>
      <c r="CG53" s="62">
        <f t="shared" ref="CG53" si="53">$B53</f>
        <v>31.018999999999998</v>
      </c>
      <c r="CH53" s="62"/>
      <c r="CI53" s="62"/>
      <c r="CJ53" s="62">
        <f t="shared" si="52"/>
        <v>31.018999999999998</v>
      </c>
      <c r="CK53" s="62">
        <f t="shared" si="52"/>
        <v>31.018999999999998</v>
      </c>
      <c r="CL53" s="62"/>
    </row>
    <row r="54" spans="1:90" x14ac:dyDescent="0.3">
      <c r="A54" s="52" t="str">
        <f>HABITATS!A13</f>
        <v>J1.3</v>
      </c>
      <c r="B54" s="79">
        <f>HABITATS!E118</f>
        <v>4.4000000000000004</v>
      </c>
      <c r="C54" s="62"/>
      <c r="D54" s="62"/>
      <c r="E54" s="62">
        <f t="shared" si="50"/>
        <v>4.4000000000000004</v>
      </c>
      <c r="F54" s="62"/>
      <c r="G54" s="62"/>
      <c r="H54" s="62"/>
      <c r="I54" s="62"/>
      <c r="J54" s="62"/>
      <c r="K54" s="62">
        <f t="shared" ref="K54:BH57" si="54">$B54</f>
        <v>4.4000000000000004</v>
      </c>
      <c r="L54" s="62">
        <f t="shared" si="54"/>
        <v>4.4000000000000004</v>
      </c>
      <c r="M54" s="62">
        <f t="shared" si="54"/>
        <v>4.4000000000000004</v>
      </c>
      <c r="N54" s="62">
        <f t="shared" si="54"/>
        <v>4.4000000000000004</v>
      </c>
      <c r="O54" s="62">
        <f t="shared" si="54"/>
        <v>4.4000000000000004</v>
      </c>
      <c r="P54" s="62"/>
      <c r="Q54" s="62"/>
      <c r="R54" s="62">
        <f t="shared" si="54"/>
        <v>4.4000000000000004</v>
      </c>
      <c r="S54" s="62">
        <f t="shared" si="54"/>
        <v>4.4000000000000004</v>
      </c>
      <c r="T54" s="62">
        <f t="shared" si="54"/>
        <v>4.4000000000000004</v>
      </c>
      <c r="U54" s="62">
        <f t="shared" si="54"/>
        <v>4.4000000000000004</v>
      </c>
      <c r="V54" s="62">
        <f t="shared" si="54"/>
        <v>4.4000000000000004</v>
      </c>
      <c r="W54" s="62">
        <f t="shared" si="54"/>
        <v>4.4000000000000004</v>
      </c>
      <c r="X54" s="62">
        <f t="shared" si="54"/>
        <v>4.4000000000000004</v>
      </c>
      <c r="Y54" s="62">
        <f t="shared" si="54"/>
        <v>4.4000000000000004</v>
      </c>
      <c r="Z54" s="62">
        <f t="shared" si="54"/>
        <v>4.4000000000000004</v>
      </c>
      <c r="AA54" s="62"/>
      <c r="AB54" s="62">
        <f t="shared" si="54"/>
        <v>4.4000000000000004</v>
      </c>
      <c r="AC54" s="62">
        <f t="shared" si="54"/>
        <v>4.4000000000000004</v>
      </c>
      <c r="AD54" s="62"/>
      <c r="AE54" s="62">
        <f t="shared" si="54"/>
        <v>4.4000000000000004</v>
      </c>
      <c r="AF54" s="62">
        <f t="shared" si="54"/>
        <v>4.4000000000000004</v>
      </c>
      <c r="AG54" s="62"/>
      <c r="AH54" s="62">
        <f t="shared" si="54"/>
        <v>4.4000000000000004</v>
      </c>
      <c r="AI54" s="62">
        <f t="shared" si="54"/>
        <v>4.4000000000000004</v>
      </c>
      <c r="AJ54" s="62"/>
      <c r="AK54" s="62">
        <f t="shared" si="54"/>
        <v>4.4000000000000004</v>
      </c>
      <c r="AL54" s="62">
        <f t="shared" si="54"/>
        <v>4.4000000000000004</v>
      </c>
      <c r="AM54" s="62">
        <f t="shared" si="54"/>
        <v>4.4000000000000004</v>
      </c>
      <c r="AN54" s="62"/>
      <c r="AO54" s="62">
        <f t="shared" si="54"/>
        <v>4.4000000000000004</v>
      </c>
      <c r="AP54" s="62">
        <f t="shared" si="54"/>
        <v>4.4000000000000004</v>
      </c>
      <c r="AQ54" s="62">
        <f t="shared" si="54"/>
        <v>4.4000000000000004</v>
      </c>
      <c r="AR54" s="62">
        <f t="shared" si="54"/>
        <v>4.4000000000000004</v>
      </c>
      <c r="AS54" s="62">
        <f t="shared" si="54"/>
        <v>4.4000000000000004</v>
      </c>
      <c r="AT54" s="62">
        <f t="shared" si="54"/>
        <v>4.4000000000000004</v>
      </c>
      <c r="AU54" s="62">
        <f t="shared" si="54"/>
        <v>4.4000000000000004</v>
      </c>
      <c r="AV54" s="62">
        <f t="shared" si="54"/>
        <v>4.4000000000000004</v>
      </c>
      <c r="AW54" s="62">
        <f t="shared" si="54"/>
        <v>4.4000000000000004</v>
      </c>
      <c r="AX54" s="62">
        <f t="shared" si="54"/>
        <v>4.4000000000000004</v>
      </c>
      <c r="AY54" s="62">
        <f t="shared" si="54"/>
        <v>4.4000000000000004</v>
      </c>
      <c r="AZ54" s="62">
        <f t="shared" si="54"/>
        <v>4.4000000000000004</v>
      </c>
      <c r="BA54" s="62">
        <f t="shared" si="54"/>
        <v>4.4000000000000004</v>
      </c>
      <c r="BB54" s="62">
        <f t="shared" si="54"/>
        <v>4.4000000000000004</v>
      </c>
      <c r="BC54" s="62">
        <f t="shared" si="54"/>
        <v>4.4000000000000004</v>
      </c>
      <c r="BD54" s="62"/>
      <c r="BE54" s="62"/>
      <c r="BF54" s="62"/>
      <c r="BG54" s="62"/>
      <c r="BH54" s="62">
        <f t="shared" si="54"/>
        <v>4.4000000000000004</v>
      </c>
      <c r="BI54" s="62"/>
      <c r="BJ54" s="62"/>
      <c r="BK54" s="62"/>
      <c r="BL54" s="62"/>
      <c r="BM54" s="62"/>
      <c r="BN54" s="62"/>
      <c r="BO54" s="62"/>
      <c r="BP54" s="62"/>
      <c r="BQ54" s="62"/>
      <c r="BR54" s="62"/>
      <c r="BS54" s="62"/>
      <c r="BT54" s="62"/>
      <c r="BU54" s="62"/>
      <c r="BV54" s="62"/>
      <c r="BW54" s="62">
        <f t="shared" si="52"/>
        <v>4.4000000000000004</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HABITATS!E119</f>
        <v>0.16999999999999998</v>
      </c>
      <c r="C55" s="62">
        <f t="shared" ref="C55:C57" si="55">$B55</f>
        <v>0.16999999999999998</v>
      </c>
      <c r="D55" s="62"/>
      <c r="E55" s="62">
        <f t="shared" si="50"/>
        <v>0.16999999999999998</v>
      </c>
      <c r="F55" s="62"/>
      <c r="G55" s="62"/>
      <c r="H55" s="62">
        <f t="shared" si="50"/>
        <v>0.16999999999999998</v>
      </c>
      <c r="I55" s="62">
        <f t="shared" si="50"/>
        <v>0.16999999999999998</v>
      </c>
      <c r="J55" s="62">
        <f t="shared" si="50"/>
        <v>0.16999999999999998</v>
      </c>
      <c r="K55" s="62"/>
      <c r="L55" s="62">
        <f t="shared" si="54"/>
        <v>0.16999999999999998</v>
      </c>
      <c r="M55" s="62"/>
      <c r="N55" s="62"/>
      <c r="O55" s="62">
        <f t="shared" si="54"/>
        <v>0.16999999999999998</v>
      </c>
      <c r="P55" s="62"/>
      <c r="Q55" s="62"/>
      <c r="R55" s="62">
        <f t="shared" si="54"/>
        <v>0.16999999999999998</v>
      </c>
      <c r="S55" s="62">
        <f t="shared" si="54"/>
        <v>0.16999999999999998</v>
      </c>
      <c r="T55" s="62">
        <f t="shared" si="54"/>
        <v>0.16999999999999998</v>
      </c>
      <c r="U55" s="62">
        <f t="shared" si="54"/>
        <v>0.16999999999999998</v>
      </c>
      <c r="V55" s="62">
        <f t="shared" si="54"/>
        <v>0.16999999999999998</v>
      </c>
      <c r="W55" s="62"/>
      <c r="X55" s="62">
        <f t="shared" si="54"/>
        <v>0.16999999999999998</v>
      </c>
      <c r="Y55" s="62">
        <f t="shared" si="54"/>
        <v>0.16999999999999998</v>
      </c>
      <c r="Z55" s="62"/>
      <c r="AA55" s="62"/>
      <c r="AB55" s="62"/>
      <c r="AC55" s="62">
        <f t="shared" si="54"/>
        <v>0.16999999999999998</v>
      </c>
      <c r="AD55" s="62"/>
      <c r="AE55" s="62">
        <f t="shared" si="54"/>
        <v>0.16999999999999998</v>
      </c>
      <c r="AF55" s="62">
        <f t="shared" si="54"/>
        <v>0.16999999999999998</v>
      </c>
      <c r="AG55" s="62"/>
      <c r="AH55" s="62"/>
      <c r="AI55" s="62"/>
      <c r="AJ55" s="62"/>
      <c r="AK55" s="62"/>
      <c r="AL55" s="62"/>
      <c r="AM55" s="62">
        <f t="shared" si="54"/>
        <v>0.16999999999999998</v>
      </c>
      <c r="AN55" s="62"/>
      <c r="AO55" s="62">
        <f t="shared" si="54"/>
        <v>0.16999999999999998</v>
      </c>
      <c r="AP55" s="62">
        <f t="shared" si="54"/>
        <v>0.16999999999999998</v>
      </c>
      <c r="AQ55" s="62">
        <f t="shared" si="54"/>
        <v>0.16999999999999998</v>
      </c>
      <c r="AR55" s="62"/>
      <c r="AS55" s="62">
        <f t="shared" si="54"/>
        <v>0.16999999999999998</v>
      </c>
      <c r="AT55" s="62">
        <f t="shared" si="54"/>
        <v>0.16999999999999998</v>
      </c>
      <c r="AU55" s="62"/>
      <c r="AV55" s="62">
        <f t="shared" si="54"/>
        <v>0.16999999999999998</v>
      </c>
      <c r="AW55" s="62"/>
      <c r="AX55" s="62"/>
      <c r="AY55" s="62"/>
      <c r="AZ55" s="62">
        <f t="shared" si="54"/>
        <v>0.16999999999999998</v>
      </c>
      <c r="BA55" s="62"/>
      <c r="BB55" s="62"/>
      <c r="BC55" s="62">
        <f t="shared" si="54"/>
        <v>0.16999999999999998</v>
      </c>
      <c r="BD55" s="62">
        <f t="shared" si="54"/>
        <v>0.16999999999999998</v>
      </c>
      <c r="BE55" s="62"/>
      <c r="BF55" s="62"/>
      <c r="BG55" s="62"/>
      <c r="BH55" s="62"/>
      <c r="BI55" s="62"/>
      <c r="BJ55" s="62"/>
      <c r="BK55" s="62"/>
      <c r="BL55" s="62"/>
      <c r="BM55" s="62"/>
      <c r="BN55" s="62">
        <f t="shared" si="52"/>
        <v>0.16999999999999998</v>
      </c>
      <c r="BO55" s="62"/>
      <c r="BP55" s="62">
        <f t="shared" si="52"/>
        <v>0.16999999999999998</v>
      </c>
      <c r="BQ55" s="62">
        <f t="shared" si="52"/>
        <v>0.16999999999999998</v>
      </c>
      <c r="BR55" s="62">
        <f t="shared" si="52"/>
        <v>0.16999999999999998</v>
      </c>
      <c r="BS55" s="62">
        <f t="shared" si="52"/>
        <v>0.16999999999999998</v>
      </c>
      <c r="BT55" s="62">
        <f t="shared" si="52"/>
        <v>0.16999999999999998</v>
      </c>
      <c r="BU55" s="62"/>
      <c r="BV55" s="62"/>
      <c r="BW55" s="62">
        <f t="shared" si="52"/>
        <v>0.16999999999999998</v>
      </c>
      <c r="BX55" s="62">
        <f t="shared" si="52"/>
        <v>0.16999999999999998</v>
      </c>
      <c r="BY55" s="62">
        <f t="shared" si="52"/>
        <v>0.16999999999999998</v>
      </c>
      <c r="BZ55" s="62">
        <f t="shared" si="52"/>
        <v>0.16999999999999998</v>
      </c>
      <c r="CA55" s="62">
        <f t="shared" si="52"/>
        <v>0.16999999999999998</v>
      </c>
      <c r="CB55" s="62">
        <f t="shared" si="52"/>
        <v>0.16999999999999998</v>
      </c>
      <c r="CC55" s="62">
        <f t="shared" si="52"/>
        <v>0.16999999999999998</v>
      </c>
      <c r="CD55" s="62"/>
      <c r="CE55" s="62"/>
      <c r="CF55" s="62"/>
      <c r="CG55" s="62"/>
      <c r="CH55" s="62"/>
      <c r="CI55" s="62"/>
      <c r="CJ55" s="62">
        <f t="shared" si="52"/>
        <v>0.16999999999999998</v>
      </c>
      <c r="CK55" s="62">
        <f t="shared" si="52"/>
        <v>0.16999999999999998</v>
      </c>
      <c r="CL55" s="62">
        <f t="shared" si="52"/>
        <v>0.16999999999999998</v>
      </c>
    </row>
    <row r="56" spans="1:90" x14ac:dyDescent="0.3">
      <c r="A56" s="52" t="str">
        <f>HABITATS!A15</f>
        <v>J2.2</v>
      </c>
      <c r="B56" s="79">
        <f>HABITATS!E120</f>
        <v>0.128</v>
      </c>
      <c r="C56" s="62">
        <f t="shared" si="55"/>
        <v>0.128</v>
      </c>
      <c r="D56" s="62">
        <v>2.9000000000000005E-2</v>
      </c>
      <c r="E56" s="62">
        <f t="shared" si="50"/>
        <v>0.128</v>
      </c>
      <c r="F56" s="62"/>
      <c r="G56" s="62"/>
      <c r="H56" s="62">
        <f t="shared" si="50"/>
        <v>0.128</v>
      </c>
      <c r="I56" s="62">
        <f t="shared" si="50"/>
        <v>0.128</v>
      </c>
      <c r="J56" s="62">
        <f t="shared" si="50"/>
        <v>0.128</v>
      </c>
      <c r="K56" s="62"/>
      <c r="L56" s="62">
        <f t="shared" si="54"/>
        <v>0.128</v>
      </c>
      <c r="M56" s="62"/>
      <c r="N56" s="62"/>
      <c r="O56" s="62">
        <f t="shared" si="54"/>
        <v>0.128</v>
      </c>
      <c r="P56" s="62"/>
      <c r="Q56" s="62"/>
      <c r="R56" s="62">
        <f t="shared" si="54"/>
        <v>0.128</v>
      </c>
      <c r="S56" s="62">
        <f t="shared" si="54"/>
        <v>0.128</v>
      </c>
      <c r="T56" s="62">
        <f t="shared" si="54"/>
        <v>0.128</v>
      </c>
      <c r="U56" s="62">
        <f t="shared" si="54"/>
        <v>0.128</v>
      </c>
      <c r="V56" s="62">
        <f t="shared" si="54"/>
        <v>0.128</v>
      </c>
      <c r="W56" s="62"/>
      <c r="X56" s="62">
        <f t="shared" si="54"/>
        <v>0.128</v>
      </c>
      <c r="Y56" s="62">
        <f t="shared" si="54"/>
        <v>0.128</v>
      </c>
      <c r="Z56" s="62"/>
      <c r="AA56" s="62"/>
      <c r="AB56" s="62"/>
      <c r="AC56" s="62">
        <f t="shared" si="54"/>
        <v>0.128</v>
      </c>
      <c r="AD56" s="62"/>
      <c r="AE56" s="62">
        <f t="shared" si="54"/>
        <v>0.128</v>
      </c>
      <c r="AF56" s="62">
        <f t="shared" si="54"/>
        <v>0.128</v>
      </c>
      <c r="AG56" s="62"/>
      <c r="AH56" s="62"/>
      <c r="AI56" s="62"/>
      <c r="AJ56" s="62"/>
      <c r="AK56" s="62"/>
      <c r="AL56" s="62"/>
      <c r="AM56" s="62">
        <f t="shared" si="54"/>
        <v>0.128</v>
      </c>
      <c r="AN56" s="62"/>
      <c r="AO56" s="62">
        <f t="shared" si="54"/>
        <v>0.128</v>
      </c>
      <c r="AP56" s="62">
        <f t="shared" si="54"/>
        <v>0.128</v>
      </c>
      <c r="AQ56" s="62">
        <f t="shared" si="54"/>
        <v>0.128</v>
      </c>
      <c r="AR56" s="62"/>
      <c r="AS56" s="62">
        <f t="shared" si="54"/>
        <v>0.128</v>
      </c>
      <c r="AT56" s="62">
        <f t="shared" si="54"/>
        <v>0.128</v>
      </c>
      <c r="AU56" s="62"/>
      <c r="AV56" s="62">
        <f t="shared" si="54"/>
        <v>0.128</v>
      </c>
      <c r="AW56" s="62"/>
      <c r="AX56" s="62"/>
      <c r="AY56" s="62"/>
      <c r="AZ56" s="62">
        <f t="shared" si="54"/>
        <v>0.128</v>
      </c>
      <c r="BA56" s="62"/>
      <c r="BB56" s="62"/>
      <c r="BC56" s="62">
        <f t="shared" si="54"/>
        <v>0.128</v>
      </c>
      <c r="BD56" s="62">
        <f t="shared" si="54"/>
        <v>0.128</v>
      </c>
      <c r="BE56" s="62"/>
      <c r="BF56" s="62"/>
      <c r="BG56" s="62"/>
      <c r="BH56" s="62"/>
      <c r="BI56" s="62"/>
      <c r="BJ56" s="62"/>
      <c r="BK56" s="62"/>
      <c r="BL56" s="62"/>
      <c r="BM56" s="62"/>
      <c r="BN56" s="62">
        <f t="shared" si="52"/>
        <v>0.128</v>
      </c>
      <c r="BO56" s="62"/>
      <c r="BP56" s="62">
        <f t="shared" si="52"/>
        <v>0.128</v>
      </c>
      <c r="BQ56" s="62">
        <f t="shared" si="52"/>
        <v>0.128</v>
      </c>
      <c r="BR56" s="62">
        <f t="shared" si="52"/>
        <v>0.128</v>
      </c>
      <c r="BS56" s="62">
        <f t="shared" si="52"/>
        <v>0.128</v>
      </c>
      <c r="BT56" s="62">
        <f t="shared" si="52"/>
        <v>0.128</v>
      </c>
      <c r="BU56" s="62"/>
      <c r="BV56" s="62"/>
      <c r="BW56" s="62">
        <f t="shared" si="52"/>
        <v>0.128</v>
      </c>
      <c r="BX56" s="62"/>
      <c r="BY56" s="62">
        <f t="shared" si="52"/>
        <v>0.128</v>
      </c>
      <c r="BZ56" s="62">
        <f t="shared" si="52"/>
        <v>0.128</v>
      </c>
      <c r="CA56" s="62">
        <f t="shared" si="52"/>
        <v>0.128</v>
      </c>
      <c r="CB56" s="62"/>
      <c r="CC56" s="62">
        <f t="shared" si="52"/>
        <v>0.128</v>
      </c>
      <c r="CD56" s="62"/>
      <c r="CE56" s="62"/>
      <c r="CF56" s="62"/>
      <c r="CG56" s="62"/>
      <c r="CH56" s="62"/>
      <c r="CI56" s="62"/>
      <c r="CJ56" s="62">
        <f t="shared" si="52"/>
        <v>0.128</v>
      </c>
      <c r="CK56" s="62">
        <f t="shared" si="52"/>
        <v>0.128</v>
      </c>
      <c r="CL56" s="62">
        <f t="shared" si="52"/>
        <v>0.128</v>
      </c>
    </row>
    <row r="57" spans="1:90" x14ac:dyDescent="0.3">
      <c r="A57" s="52" t="str">
        <f>HABITATS!A16</f>
        <v>J2.3</v>
      </c>
      <c r="B57" s="79">
        <f>HABITATS!E121</f>
        <v>0.95399999999999996</v>
      </c>
      <c r="C57" s="62">
        <f t="shared" si="55"/>
        <v>0.95399999999999996</v>
      </c>
      <c r="D57" s="62">
        <v>0.25</v>
      </c>
      <c r="E57" s="62">
        <f t="shared" si="50"/>
        <v>0.95399999999999996</v>
      </c>
      <c r="F57" s="62"/>
      <c r="G57" s="62"/>
      <c r="H57" s="62">
        <f t="shared" si="50"/>
        <v>0.95399999999999996</v>
      </c>
      <c r="I57" s="62">
        <f t="shared" si="50"/>
        <v>0.95399999999999996</v>
      </c>
      <c r="J57" s="62">
        <f t="shared" si="50"/>
        <v>0.95399999999999996</v>
      </c>
      <c r="K57" s="62"/>
      <c r="L57" s="62">
        <f t="shared" si="54"/>
        <v>0.95399999999999996</v>
      </c>
      <c r="M57" s="62"/>
      <c r="N57" s="62"/>
      <c r="O57" s="62">
        <f t="shared" si="54"/>
        <v>0.95399999999999996</v>
      </c>
      <c r="P57" s="62"/>
      <c r="Q57" s="62"/>
      <c r="R57" s="62">
        <f t="shared" si="54"/>
        <v>0.95399999999999996</v>
      </c>
      <c r="S57" s="62">
        <f t="shared" si="54"/>
        <v>0.95399999999999996</v>
      </c>
      <c r="T57" s="62">
        <f t="shared" si="54"/>
        <v>0.95399999999999996</v>
      </c>
      <c r="U57" s="62">
        <f t="shared" si="54"/>
        <v>0.95399999999999996</v>
      </c>
      <c r="V57" s="62">
        <f t="shared" si="54"/>
        <v>0.95399999999999996</v>
      </c>
      <c r="W57" s="62"/>
      <c r="X57" s="62">
        <f t="shared" si="54"/>
        <v>0.95399999999999996</v>
      </c>
      <c r="Y57" s="62">
        <f t="shared" si="54"/>
        <v>0.95399999999999996</v>
      </c>
      <c r="Z57" s="62"/>
      <c r="AA57" s="62"/>
      <c r="AB57" s="62"/>
      <c r="AC57" s="62">
        <f t="shared" si="54"/>
        <v>0.95399999999999996</v>
      </c>
      <c r="AD57" s="62"/>
      <c r="AE57" s="62">
        <f t="shared" si="54"/>
        <v>0.95399999999999996</v>
      </c>
      <c r="AF57" s="62">
        <f t="shared" si="54"/>
        <v>0.95399999999999996</v>
      </c>
      <c r="AG57" s="62"/>
      <c r="AH57" s="62"/>
      <c r="AI57" s="62"/>
      <c r="AJ57" s="62"/>
      <c r="AK57" s="62"/>
      <c r="AL57" s="62"/>
      <c r="AM57" s="62">
        <f t="shared" si="54"/>
        <v>0.95399999999999996</v>
      </c>
      <c r="AN57" s="62"/>
      <c r="AO57" s="62">
        <f t="shared" si="54"/>
        <v>0.95399999999999996</v>
      </c>
      <c r="AP57" s="62">
        <f t="shared" si="54"/>
        <v>0.95399999999999996</v>
      </c>
      <c r="AQ57" s="62">
        <f t="shared" si="54"/>
        <v>0.95399999999999996</v>
      </c>
      <c r="AR57" s="62"/>
      <c r="AS57" s="62">
        <f t="shared" si="54"/>
        <v>0.95399999999999996</v>
      </c>
      <c r="AT57" s="62">
        <f t="shared" si="54"/>
        <v>0.95399999999999996</v>
      </c>
      <c r="AU57" s="62"/>
      <c r="AV57" s="62">
        <f t="shared" si="54"/>
        <v>0.95399999999999996</v>
      </c>
      <c r="AW57" s="62"/>
      <c r="AX57" s="62"/>
      <c r="AY57" s="62"/>
      <c r="AZ57" s="62">
        <f t="shared" si="54"/>
        <v>0.95399999999999996</v>
      </c>
      <c r="BA57" s="62"/>
      <c r="BB57" s="62"/>
      <c r="BC57" s="62">
        <f t="shared" si="54"/>
        <v>0.95399999999999996</v>
      </c>
      <c r="BD57" s="62">
        <f t="shared" si="54"/>
        <v>0.95399999999999996</v>
      </c>
      <c r="BE57" s="62"/>
      <c r="BF57" s="62"/>
      <c r="BG57" s="62"/>
      <c r="BH57" s="62"/>
      <c r="BI57" s="62"/>
      <c r="BJ57" s="62"/>
      <c r="BK57" s="62">
        <f t="shared" si="50"/>
        <v>0.95399999999999996</v>
      </c>
      <c r="BL57" s="62"/>
      <c r="BM57" s="62">
        <f t="shared" si="52"/>
        <v>0.95399999999999996</v>
      </c>
      <c r="BN57" s="62">
        <f t="shared" si="52"/>
        <v>0.95399999999999996</v>
      </c>
      <c r="BO57" s="62">
        <f t="shared" si="52"/>
        <v>0.95399999999999996</v>
      </c>
      <c r="BP57" s="62">
        <f t="shared" si="52"/>
        <v>0.95399999999999996</v>
      </c>
      <c r="BQ57" s="62">
        <f t="shared" si="52"/>
        <v>0.95399999999999996</v>
      </c>
      <c r="BR57" s="62">
        <f t="shared" si="52"/>
        <v>0.95399999999999996</v>
      </c>
      <c r="BS57" s="62">
        <f t="shared" si="52"/>
        <v>0.95399999999999996</v>
      </c>
      <c r="BT57" s="62">
        <f t="shared" si="52"/>
        <v>0.95399999999999996</v>
      </c>
      <c r="BU57" s="62">
        <f t="shared" si="52"/>
        <v>0.95399999999999996</v>
      </c>
      <c r="BV57" s="62"/>
      <c r="BW57" s="62">
        <f t="shared" si="52"/>
        <v>0.95399999999999996</v>
      </c>
      <c r="BX57" s="62">
        <f t="shared" si="52"/>
        <v>0.95399999999999996</v>
      </c>
      <c r="BY57" s="62">
        <f t="shared" si="52"/>
        <v>0.95399999999999996</v>
      </c>
      <c r="BZ57" s="62">
        <f t="shared" si="52"/>
        <v>0.95399999999999996</v>
      </c>
      <c r="CA57" s="62">
        <f t="shared" si="52"/>
        <v>0.95399999999999996</v>
      </c>
      <c r="CB57" s="62">
        <f t="shared" si="52"/>
        <v>0.95399999999999996</v>
      </c>
      <c r="CC57" s="62">
        <f t="shared" si="52"/>
        <v>0.95399999999999996</v>
      </c>
      <c r="CD57" s="62"/>
      <c r="CE57" s="62"/>
      <c r="CF57" s="62"/>
      <c r="CG57" s="62"/>
      <c r="CH57" s="62"/>
      <c r="CI57" s="62"/>
      <c r="CJ57" s="62">
        <f t="shared" si="52"/>
        <v>0.95399999999999996</v>
      </c>
      <c r="CK57" s="62">
        <f t="shared" si="52"/>
        <v>0.95399999999999996</v>
      </c>
      <c r="CL57" s="62">
        <f t="shared" si="52"/>
        <v>0.95399999999999996</v>
      </c>
    </row>
    <row r="58" spans="1:90" x14ac:dyDescent="0.3">
      <c r="A58" s="52" t="str">
        <f>HABITATS!A17</f>
        <v>J2.8</v>
      </c>
      <c r="B58" s="79">
        <f>HABITATS!E122</f>
        <v>7.1999999999999995E-2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HABITATS!E123</f>
        <v>5.8999999999999997E-2</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52"/>
        <v>5.8999999999999997E-2</v>
      </c>
      <c r="BN59" s="62"/>
      <c r="BO59" s="62">
        <f t="shared" si="52"/>
        <v>5.8999999999999997E-2</v>
      </c>
      <c r="BP59" s="62">
        <f t="shared" si="52"/>
        <v>5.8999999999999997E-2</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HABITATS!E124</f>
        <v>0.86199999999999999</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I61" si="56">SUM(B44:B60)</f>
        <v>75.322999999999993</v>
      </c>
      <c r="C61" s="63">
        <f t="shared" si="56"/>
        <v>1.252</v>
      </c>
      <c r="D61" s="63">
        <v>0.27900000000000003</v>
      </c>
      <c r="E61" s="63">
        <f t="shared" si="56"/>
        <v>52.158999999999999</v>
      </c>
      <c r="F61" s="63">
        <f t="shared" si="56"/>
        <v>2.9369999999999998</v>
      </c>
      <c r="G61" s="63">
        <f t="shared" si="56"/>
        <v>3.27</v>
      </c>
      <c r="H61" s="63">
        <f t="shared" si="56"/>
        <v>8.8170000000000002</v>
      </c>
      <c r="I61" s="63">
        <f t="shared" si="56"/>
        <v>8.91</v>
      </c>
      <c r="J61" s="63">
        <f t="shared" si="56"/>
        <v>7.9029999999999996</v>
      </c>
      <c r="K61" s="63">
        <f t="shared" si="56"/>
        <v>4.4000000000000004</v>
      </c>
      <c r="L61" s="63">
        <f t="shared" si="56"/>
        <v>47.45</v>
      </c>
      <c r="M61" s="63">
        <f t="shared" si="56"/>
        <v>4.4000000000000004</v>
      </c>
      <c r="N61" s="63">
        <f t="shared" si="56"/>
        <v>47.876999999999995</v>
      </c>
      <c r="O61" s="63">
        <f t="shared" si="56"/>
        <v>49.073</v>
      </c>
      <c r="P61" s="63">
        <f t="shared" si="56"/>
        <v>6.5579999999999998</v>
      </c>
      <c r="Q61" s="63">
        <f t="shared" si="56"/>
        <v>7.5649999999999995</v>
      </c>
      <c r="R61" s="63">
        <f t="shared" si="56"/>
        <v>13.31</v>
      </c>
      <c r="S61" s="63">
        <f t="shared" si="56"/>
        <v>13.161</v>
      </c>
      <c r="T61" s="63">
        <f t="shared" si="56"/>
        <v>13.254</v>
      </c>
      <c r="U61" s="63">
        <f t="shared" si="56"/>
        <v>43.378</v>
      </c>
      <c r="V61" s="63">
        <f t="shared" si="56"/>
        <v>13.31</v>
      </c>
      <c r="W61" s="63">
        <f t="shared" si="56"/>
        <v>46.346999999999994</v>
      </c>
      <c r="X61" s="63">
        <f t="shared" si="56"/>
        <v>44.43</v>
      </c>
      <c r="Y61" s="63">
        <f t="shared" si="56"/>
        <v>47.598999999999997</v>
      </c>
      <c r="Z61" s="63">
        <f t="shared" si="56"/>
        <v>46.198</v>
      </c>
      <c r="AA61" s="63">
        <f t="shared" si="56"/>
        <v>7.5089999999999995</v>
      </c>
      <c r="AB61" s="63">
        <f t="shared" si="56"/>
        <v>8.6005700000000012</v>
      </c>
      <c r="AC61" s="63">
        <f t="shared" si="56"/>
        <v>43.378</v>
      </c>
      <c r="AD61" s="63">
        <f t="shared" si="56"/>
        <v>7.5089999999999995</v>
      </c>
      <c r="AE61" s="63">
        <f t="shared" si="56"/>
        <v>47.506</v>
      </c>
      <c r="AF61" s="63">
        <f t="shared" si="56"/>
        <v>49.073</v>
      </c>
      <c r="AG61" s="63">
        <f t="shared" si="56"/>
        <v>7.7589999999999995</v>
      </c>
      <c r="AH61" s="63">
        <f t="shared" si="56"/>
        <v>12.83957</v>
      </c>
      <c r="AI61" s="63">
        <f t="shared" si="56"/>
        <v>46.198</v>
      </c>
      <c r="AJ61" s="63">
        <f t="shared" si="56"/>
        <v>7.5089999999999995</v>
      </c>
      <c r="AK61" s="63">
        <f t="shared" si="56"/>
        <v>12.058</v>
      </c>
      <c r="AL61" s="63">
        <f t="shared" si="56"/>
        <v>7.7260000000000009</v>
      </c>
      <c r="AM61" s="63">
        <f t="shared" si="56"/>
        <v>13.31</v>
      </c>
      <c r="AN61" s="63">
        <f t="shared" si="56"/>
        <v>9.8840000000000003</v>
      </c>
      <c r="AO61" s="63">
        <f t="shared" si="56"/>
        <v>47.598999999999997</v>
      </c>
      <c r="AP61" s="63">
        <f t="shared" si="56"/>
        <v>47.506</v>
      </c>
      <c r="AQ61" s="63">
        <f t="shared" si="56"/>
        <v>13.161</v>
      </c>
      <c r="AR61" s="63">
        <f t="shared" si="56"/>
        <v>41.976999999999997</v>
      </c>
      <c r="AS61" s="63">
        <f t="shared" si="56"/>
        <v>13.31</v>
      </c>
      <c r="AT61" s="63">
        <f t="shared" si="56"/>
        <v>47.506</v>
      </c>
      <c r="AU61" s="63">
        <f t="shared" si="56"/>
        <v>11.908999999999999</v>
      </c>
      <c r="AV61" s="63">
        <f t="shared" si="56"/>
        <v>44.373999999999995</v>
      </c>
      <c r="AW61" s="63">
        <f t="shared" si="56"/>
        <v>46.253999999999998</v>
      </c>
      <c r="AX61" s="63">
        <f t="shared" si="56"/>
        <v>11.965</v>
      </c>
      <c r="AY61" s="63">
        <f t="shared" si="56"/>
        <v>11.965</v>
      </c>
      <c r="AZ61" s="63">
        <f t="shared" si="56"/>
        <v>50.387</v>
      </c>
      <c r="BA61" s="63">
        <f t="shared" si="56"/>
        <v>47.820999999999998</v>
      </c>
      <c r="BB61" s="63">
        <f t="shared" si="56"/>
        <v>47.876999999999995</v>
      </c>
      <c r="BC61" s="63">
        <f t="shared" si="56"/>
        <v>41.594999999999999</v>
      </c>
      <c r="BD61" s="63">
        <f t="shared" si="56"/>
        <v>35.541000000000004</v>
      </c>
      <c r="BE61" s="63">
        <f t="shared" si="56"/>
        <v>34.289000000000001</v>
      </c>
      <c r="BF61" s="63">
        <f t="shared" si="56"/>
        <v>41.890999999999998</v>
      </c>
      <c r="BG61" s="63">
        <f t="shared" si="56"/>
        <v>34.289000000000001</v>
      </c>
      <c r="BH61" s="63">
        <f t="shared" si="56"/>
        <v>26.571000000000005</v>
      </c>
      <c r="BI61" s="63">
        <f t="shared" si="56"/>
        <v>3.0760000000000001</v>
      </c>
      <c r="BJ61" s="63">
        <f t="shared" ref="BJ61:CL61" si="57">SUM(BJ44:BJ60)</f>
        <v>7.6579999999999995</v>
      </c>
      <c r="BK61" s="63">
        <f t="shared" si="57"/>
        <v>11.826000000000001</v>
      </c>
      <c r="BL61" s="63">
        <f t="shared" si="57"/>
        <v>34.289000000000001</v>
      </c>
      <c r="BM61" s="63">
        <f t="shared" si="57"/>
        <v>42.903999999999996</v>
      </c>
      <c r="BN61" s="63">
        <f t="shared" si="57"/>
        <v>8.91</v>
      </c>
      <c r="BO61" s="63">
        <f t="shared" si="57"/>
        <v>8.6149999999999984</v>
      </c>
      <c r="BP61" s="63">
        <f t="shared" si="57"/>
        <v>32.385999999999996</v>
      </c>
      <c r="BQ61" s="63">
        <f t="shared" si="57"/>
        <v>42.192</v>
      </c>
      <c r="BR61" s="63">
        <f t="shared" si="57"/>
        <v>8.91</v>
      </c>
      <c r="BS61" s="63">
        <f t="shared" si="57"/>
        <v>8.91</v>
      </c>
      <c r="BT61" s="63">
        <f t="shared" si="57"/>
        <v>42.155000000000001</v>
      </c>
      <c r="BU61" s="63">
        <f t="shared" si="57"/>
        <v>8.6120000000000001</v>
      </c>
      <c r="BV61" s="63">
        <f t="shared" si="57"/>
        <v>34.344999999999999</v>
      </c>
      <c r="BW61" s="63">
        <f t="shared" si="57"/>
        <v>47.598999999999997</v>
      </c>
      <c r="BX61" s="63">
        <f t="shared" si="57"/>
        <v>42.978000000000002</v>
      </c>
      <c r="BY61" s="63">
        <f t="shared" si="57"/>
        <v>43.106000000000002</v>
      </c>
      <c r="BZ61" s="63">
        <f t="shared" si="57"/>
        <v>12.087</v>
      </c>
      <c r="CA61" s="63">
        <f t="shared" si="57"/>
        <v>9.0109999999999992</v>
      </c>
      <c r="CB61" s="63">
        <f t="shared" si="57"/>
        <v>7.7379999999999995</v>
      </c>
      <c r="CC61" s="63">
        <f t="shared" si="57"/>
        <v>4.6150000000000002</v>
      </c>
      <c r="CD61" s="63">
        <f t="shared" si="57"/>
        <v>10.779</v>
      </c>
      <c r="CE61" s="63">
        <f t="shared" si="57"/>
        <v>10.872</v>
      </c>
      <c r="CF61" s="63">
        <f t="shared" si="57"/>
        <v>7.5089999999999995</v>
      </c>
      <c r="CG61" s="63">
        <f t="shared" si="57"/>
        <v>43.933</v>
      </c>
      <c r="CH61" s="63">
        <f t="shared" si="57"/>
        <v>10.779</v>
      </c>
      <c r="CI61" s="63">
        <f t="shared" si="57"/>
        <v>10.446</v>
      </c>
      <c r="CJ61" s="63">
        <f t="shared" si="57"/>
        <v>46.08</v>
      </c>
      <c r="CK61" s="63">
        <f t="shared" si="57"/>
        <v>46.08</v>
      </c>
      <c r="CL61" s="63">
        <f t="shared" si="57"/>
        <v>7.81</v>
      </c>
    </row>
    <row r="62" spans="1:90" x14ac:dyDescent="0.3">
      <c r="A62" s="54" t="s">
        <v>10</v>
      </c>
      <c r="B62" s="54" t="s">
        <v>0</v>
      </c>
      <c r="C62" s="54"/>
      <c r="D62" s="69"/>
      <c r="E62" s="69"/>
      <c r="Q62" s="61"/>
      <c r="BC62" s="69"/>
      <c r="BD62" s="69"/>
      <c r="BE62" s="69"/>
    </row>
    <row r="63" spans="1:90" x14ac:dyDescent="0.3">
      <c r="A63" s="52" t="str">
        <f>HABITATS!A3</f>
        <v>A1.1.2</v>
      </c>
      <c r="B63" s="81">
        <f>HABITATS!F108</f>
        <v>3.91</v>
      </c>
      <c r="C63" s="62"/>
      <c r="D63" s="62"/>
      <c r="E63" s="62">
        <f t="shared" ref="E63:J70" si="58">$B63</f>
        <v>3.91</v>
      </c>
      <c r="F63" s="62"/>
      <c r="G63" s="62"/>
      <c r="H63" s="62">
        <f t="shared" si="58"/>
        <v>3.91</v>
      </c>
      <c r="I63" s="62">
        <f t="shared" si="58"/>
        <v>3.91</v>
      </c>
      <c r="J63" s="62">
        <f t="shared" si="58"/>
        <v>3.91</v>
      </c>
      <c r="K63" s="62"/>
      <c r="L63" s="62">
        <f t="shared" ref="L63:AA69" si="59">$B63</f>
        <v>3.91</v>
      </c>
      <c r="M63" s="62"/>
      <c r="N63" s="62">
        <f t="shared" si="59"/>
        <v>3.91</v>
      </c>
      <c r="O63" s="62">
        <f t="shared" si="59"/>
        <v>3.91</v>
      </c>
      <c r="P63" s="62">
        <f t="shared" si="59"/>
        <v>3.91</v>
      </c>
      <c r="Q63" s="62">
        <f t="shared" si="59"/>
        <v>3.91</v>
      </c>
      <c r="R63" s="62">
        <f t="shared" si="59"/>
        <v>3.91</v>
      </c>
      <c r="S63" s="62">
        <f t="shared" si="59"/>
        <v>3.91</v>
      </c>
      <c r="T63" s="62">
        <f t="shared" si="59"/>
        <v>3.91</v>
      </c>
      <c r="U63" s="62">
        <f t="shared" si="59"/>
        <v>3.91</v>
      </c>
      <c r="V63" s="62">
        <f t="shared" si="59"/>
        <v>3.91</v>
      </c>
      <c r="W63" s="62">
        <f t="shared" si="59"/>
        <v>3.91</v>
      </c>
      <c r="X63" s="62">
        <f t="shared" si="59"/>
        <v>3.91</v>
      </c>
      <c r="Y63" s="62">
        <f t="shared" si="59"/>
        <v>3.91</v>
      </c>
      <c r="Z63" s="62">
        <f t="shared" si="59"/>
        <v>3.91</v>
      </c>
      <c r="AA63" s="62">
        <f t="shared" si="59"/>
        <v>3.91</v>
      </c>
      <c r="AB63" s="62"/>
      <c r="AC63" s="62">
        <f t="shared" ref="AC63:BF64" si="60">$B63</f>
        <v>3.91</v>
      </c>
      <c r="AD63" s="62">
        <f t="shared" si="60"/>
        <v>3.91</v>
      </c>
      <c r="AE63" s="62">
        <f t="shared" si="60"/>
        <v>3.91</v>
      </c>
      <c r="AF63" s="62">
        <f t="shared" si="60"/>
        <v>3.91</v>
      </c>
      <c r="AG63" s="62">
        <f t="shared" si="60"/>
        <v>3.91</v>
      </c>
      <c r="AH63" s="62">
        <f t="shared" si="60"/>
        <v>3.91</v>
      </c>
      <c r="AI63" s="62">
        <f t="shared" si="60"/>
        <v>3.91</v>
      </c>
      <c r="AJ63" s="62">
        <f t="shared" si="60"/>
        <v>3.91</v>
      </c>
      <c r="AK63" s="62">
        <f t="shared" si="60"/>
        <v>3.91</v>
      </c>
      <c r="AL63" s="62"/>
      <c r="AM63" s="62">
        <f t="shared" si="60"/>
        <v>3.91</v>
      </c>
      <c r="AN63" s="62">
        <f t="shared" si="60"/>
        <v>3.91</v>
      </c>
      <c r="AO63" s="62">
        <f t="shared" si="60"/>
        <v>3.91</v>
      </c>
      <c r="AP63" s="62">
        <f t="shared" si="60"/>
        <v>3.91</v>
      </c>
      <c r="AQ63" s="62">
        <f t="shared" si="60"/>
        <v>3.91</v>
      </c>
      <c r="AR63" s="62">
        <f t="shared" si="60"/>
        <v>3.91</v>
      </c>
      <c r="AS63" s="62">
        <f t="shared" si="60"/>
        <v>3.91</v>
      </c>
      <c r="AT63" s="62">
        <f t="shared" si="60"/>
        <v>3.91</v>
      </c>
      <c r="AU63" s="62">
        <f t="shared" si="60"/>
        <v>3.91</v>
      </c>
      <c r="AV63" s="62">
        <f t="shared" si="60"/>
        <v>3.91</v>
      </c>
      <c r="AW63" s="62">
        <f t="shared" si="60"/>
        <v>3.91</v>
      </c>
      <c r="AX63" s="62">
        <f t="shared" si="60"/>
        <v>3.91</v>
      </c>
      <c r="AY63" s="62">
        <f t="shared" si="60"/>
        <v>3.91</v>
      </c>
      <c r="AZ63" s="62">
        <f t="shared" si="60"/>
        <v>3.91</v>
      </c>
      <c r="BA63" s="62">
        <f t="shared" si="60"/>
        <v>3.91</v>
      </c>
      <c r="BB63" s="62">
        <f t="shared" si="60"/>
        <v>3.91</v>
      </c>
      <c r="BC63" s="62">
        <f t="shared" si="60"/>
        <v>3.91</v>
      </c>
      <c r="BD63" s="62"/>
      <c r="BE63" s="62"/>
      <c r="BF63" s="62">
        <f t="shared" si="60"/>
        <v>3.91</v>
      </c>
      <c r="BG63" s="62"/>
      <c r="BH63" s="62"/>
      <c r="BI63" s="62"/>
      <c r="BJ63" s="62">
        <f t="shared" ref="BJ63:CE66" si="61">$B63</f>
        <v>3.91</v>
      </c>
      <c r="BK63" s="62">
        <f t="shared" si="61"/>
        <v>3.91</v>
      </c>
      <c r="BL63" s="62"/>
      <c r="BM63" s="62">
        <f t="shared" si="61"/>
        <v>3.91</v>
      </c>
      <c r="BN63" s="62">
        <f t="shared" si="61"/>
        <v>3.91</v>
      </c>
      <c r="BO63" s="62">
        <f t="shared" si="61"/>
        <v>3.91</v>
      </c>
      <c r="BP63" s="62"/>
      <c r="BQ63" s="62">
        <f t="shared" si="61"/>
        <v>3.91</v>
      </c>
      <c r="BR63" s="62">
        <f t="shared" si="61"/>
        <v>3.91</v>
      </c>
      <c r="BS63" s="62">
        <f t="shared" si="61"/>
        <v>3.91</v>
      </c>
      <c r="BT63" s="62">
        <f t="shared" si="61"/>
        <v>3.91</v>
      </c>
      <c r="BU63" s="62">
        <f t="shared" si="61"/>
        <v>3.91</v>
      </c>
      <c r="BV63" s="62"/>
      <c r="BW63" s="62">
        <f t="shared" si="61"/>
        <v>3.91</v>
      </c>
      <c r="BX63" s="62">
        <f t="shared" si="61"/>
        <v>3.91</v>
      </c>
      <c r="BY63" s="62">
        <f t="shared" si="61"/>
        <v>3.91</v>
      </c>
      <c r="BZ63" s="62">
        <f t="shared" si="61"/>
        <v>3.91</v>
      </c>
      <c r="CA63" s="62">
        <f t="shared" si="61"/>
        <v>3.91</v>
      </c>
      <c r="CB63" s="62">
        <f t="shared" si="61"/>
        <v>3.91</v>
      </c>
      <c r="CC63" s="62"/>
      <c r="CD63" s="62">
        <f t="shared" si="61"/>
        <v>3.91</v>
      </c>
      <c r="CE63" s="62">
        <f t="shared" si="61"/>
        <v>3.91</v>
      </c>
      <c r="CF63" s="62">
        <f t="shared" ref="CF63:CL64" si="62">$B63</f>
        <v>3.91</v>
      </c>
      <c r="CG63" s="62">
        <f t="shared" si="62"/>
        <v>3.91</v>
      </c>
      <c r="CH63" s="62">
        <f t="shared" si="62"/>
        <v>3.91</v>
      </c>
      <c r="CI63" s="62">
        <f t="shared" si="62"/>
        <v>3.91</v>
      </c>
      <c r="CJ63" s="62">
        <f t="shared" si="62"/>
        <v>3.91</v>
      </c>
      <c r="CK63" s="62">
        <f t="shared" si="62"/>
        <v>3.91</v>
      </c>
      <c r="CL63" s="62">
        <f t="shared" si="62"/>
        <v>3.91</v>
      </c>
    </row>
    <row r="64" spans="1:90" x14ac:dyDescent="0.3">
      <c r="A64" s="52" t="str">
        <f>HABITATS!A4</f>
        <v>A1.3.2</v>
      </c>
      <c r="B64" s="81">
        <f>HABITATS!F109</f>
        <v>0</v>
      </c>
      <c r="C64" s="62"/>
      <c r="D64" s="62"/>
      <c r="E64" s="62">
        <f t="shared" si="58"/>
        <v>0</v>
      </c>
      <c r="F64" s="62"/>
      <c r="G64" s="62"/>
      <c r="H64" s="62">
        <f t="shared" si="58"/>
        <v>0</v>
      </c>
      <c r="I64" s="62">
        <f t="shared" si="58"/>
        <v>0</v>
      </c>
      <c r="J64" s="62"/>
      <c r="K64" s="62"/>
      <c r="L64" s="62">
        <f t="shared" si="59"/>
        <v>0</v>
      </c>
      <c r="M64" s="62"/>
      <c r="N64" s="62">
        <f t="shared" si="59"/>
        <v>0</v>
      </c>
      <c r="O64" s="62">
        <f t="shared" si="59"/>
        <v>0</v>
      </c>
      <c r="P64" s="62"/>
      <c r="Q64" s="62">
        <f t="shared" si="59"/>
        <v>0</v>
      </c>
      <c r="R64" s="62">
        <f t="shared" si="59"/>
        <v>0</v>
      </c>
      <c r="S64" s="62">
        <f t="shared" si="59"/>
        <v>0</v>
      </c>
      <c r="T64" s="62">
        <f t="shared" si="59"/>
        <v>0</v>
      </c>
      <c r="U64" s="62"/>
      <c r="V64" s="62">
        <f t="shared" si="59"/>
        <v>0</v>
      </c>
      <c r="W64" s="62">
        <f t="shared" si="59"/>
        <v>0</v>
      </c>
      <c r="X64" s="62">
        <f t="shared" si="59"/>
        <v>0</v>
      </c>
      <c r="Y64" s="62">
        <f t="shared" si="59"/>
        <v>0</v>
      </c>
      <c r="Z64" s="62">
        <f t="shared" si="59"/>
        <v>0</v>
      </c>
      <c r="AA64" s="62">
        <f t="shared" si="59"/>
        <v>0</v>
      </c>
      <c r="AB64" s="62"/>
      <c r="AC64" s="62"/>
      <c r="AD64" s="62">
        <f t="shared" si="60"/>
        <v>0</v>
      </c>
      <c r="AE64" s="62">
        <f t="shared" si="60"/>
        <v>0</v>
      </c>
      <c r="AF64" s="62">
        <f t="shared" si="60"/>
        <v>0</v>
      </c>
      <c r="AG64" s="62">
        <f t="shared" si="60"/>
        <v>0</v>
      </c>
      <c r="AH64" s="62">
        <f t="shared" si="60"/>
        <v>0</v>
      </c>
      <c r="AI64" s="62">
        <f t="shared" si="60"/>
        <v>0</v>
      </c>
      <c r="AJ64" s="62">
        <f t="shared" si="60"/>
        <v>0</v>
      </c>
      <c r="AK64" s="62">
        <f t="shared" si="60"/>
        <v>0</v>
      </c>
      <c r="AL64" s="62"/>
      <c r="AM64" s="62">
        <f t="shared" si="60"/>
        <v>0</v>
      </c>
      <c r="AN64" s="62"/>
      <c r="AO64" s="62">
        <f t="shared" si="60"/>
        <v>0</v>
      </c>
      <c r="AP64" s="62">
        <f t="shared" si="60"/>
        <v>0</v>
      </c>
      <c r="AQ64" s="62">
        <f t="shared" si="60"/>
        <v>0</v>
      </c>
      <c r="AR64" s="62"/>
      <c r="AS64" s="62">
        <f t="shared" si="60"/>
        <v>0</v>
      </c>
      <c r="AT64" s="62">
        <f t="shared" si="60"/>
        <v>0</v>
      </c>
      <c r="AU64" s="62">
        <f t="shared" si="60"/>
        <v>0</v>
      </c>
      <c r="AV64" s="62">
        <f t="shared" si="60"/>
        <v>0</v>
      </c>
      <c r="AW64" s="62">
        <f t="shared" si="60"/>
        <v>0</v>
      </c>
      <c r="AX64" s="62">
        <f t="shared" si="60"/>
        <v>0</v>
      </c>
      <c r="AY64" s="62">
        <f t="shared" si="60"/>
        <v>0</v>
      </c>
      <c r="AZ64" s="62">
        <f t="shared" si="60"/>
        <v>0</v>
      </c>
      <c r="BA64" s="62">
        <f t="shared" si="60"/>
        <v>0</v>
      </c>
      <c r="BB64" s="62">
        <f t="shared" si="60"/>
        <v>0</v>
      </c>
      <c r="BC64" s="62">
        <f t="shared" si="60"/>
        <v>0</v>
      </c>
      <c r="BD64" s="62"/>
      <c r="BE64" s="62"/>
      <c r="BF64" s="62">
        <f t="shared" si="60"/>
        <v>0</v>
      </c>
      <c r="BG64" s="62"/>
      <c r="BH64" s="62"/>
      <c r="BI64" s="62"/>
      <c r="BJ64" s="62">
        <f t="shared" si="61"/>
        <v>0</v>
      </c>
      <c r="BK64" s="62">
        <f t="shared" si="61"/>
        <v>0</v>
      </c>
      <c r="BL64" s="62"/>
      <c r="BM64" s="62">
        <f t="shared" si="61"/>
        <v>0</v>
      </c>
      <c r="BN64" s="62">
        <f t="shared" si="61"/>
        <v>0</v>
      </c>
      <c r="BO64" s="62">
        <f t="shared" si="61"/>
        <v>0</v>
      </c>
      <c r="BP64" s="62"/>
      <c r="BQ64" s="62"/>
      <c r="BR64" s="62">
        <f t="shared" si="61"/>
        <v>0</v>
      </c>
      <c r="BS64" s="62">
        <f t="shared" si="61"/>
        <v>0</v>
      </c>
      <c r="BT64" s="62"/>
      <c r="BU64" s="62">
        <f t="shared" si="61"/>
        <v>0</v>
      </c>
      <c r="BV64" s="62"/>
      <c r="BW64" s="62">
        <f t="shared" si="61"/>
        <v>0</v>
      </c>
      <c r="BX64" s="62">
        <f t="shared" si="61"/>
        <v>0</v>
      </c>
      <c r="BY64" s="62">
        <f t="shared" si="61"/>
        <v>0</v>
      </c>
      <c r="BZ64" s="62">
        <f t="shared" si="61"/>
        <v>0</v>
      </c>
      <c r="CA64" s="62">
        <f t="shared" si="61"/>
        <v>0</v>
      </c>
      <c r="CB64" s="62"/>
      <c r="CC64" s="62"/>
      <c r="CD64" s="62">
        <f t="shared" si="61"/>
        <v>0</v>
      </c>
      <c r="CE64" s="62">
        <f t="shared" si="61"/>
        <v>0</v>
      </c>
      <c r="CF64" s="62">
        <f t="shared" si="62"/>
        <v>0</v>
      </c>
      <c r="CG64" s="62"/>
      <c r="CH64" s="62">
        <f t="shared" si="62"/>
        <v>0</v>
      </c>
      <c r="CI64" s="62">
        <f t="shared" si="62"/>
        <v>0</v>
      </c>
      <c r="CJ64" s="62">
        <f t="shared" si="62"/>
        <v>0</v>
      </c>
      <c r="CK64" s="62">
        <f t="shared" si="62"/>
        <v>0</v>
      </c>
      <c r="CL64" s="62"/>
    </row>
    <row r="65" spans="1:90" x14ac:dyDescent="0.3">
      <c r="A65" s="52" t="str">
        <f>HABITATS!A5</f>
        <v>A2.1</v>
      </c>
      <c r="B65" s="81">
        <f>HABITATS!F110</f>
        <v>0</v>
      </c>
      <c r="C65" s="62"/>
      <c r="D65" s="62"/>
      <c r="E65" s="62">
        <f t="shared" si="58"/>
        <v>0</v>
      </c>
      <c r="F65" s="62"/>
      <c r="G65" s="62"/>
      <c r="H65" s="62">
        <f t="shared" si="58"/>
        <v>0</v>
      </c>
      <c r="I65" s="62">
        <f t="shared" si="58"/>
        <v>0</v>
      </c>
      <c r="J65" s="62"/>
      <c r="K65" s="62"/>
      <c r="L65" s="62"/>
      <c r="M65" s="62"/>
      <c r="N65" s="62">
        <f t="shared" si="59"/>
        <v>0</v>
      </c>
      <c r="O65" s="62"/>
      <c r="P65" s="62"/>
      <c r="Q65" s="62">
        <f t="shared" si="59"/>
        <v>0</v>
      </c>
      <c r="R65" s="62">
        <f t="shared" si="59"/>
        <v>0</v>
      </c>
      <c r="S65" s="62"/>
      <c r="T65" s="62"/>
      <c r="U65" s="62">
        <f t="shared" ref="U65:BG69" si="63">$B65</f>
        <v>0</v>
      </c>
      <c r="V65" s="62">
        <f t="shared" si="63"/>
        <v>0</v>
      </c>
      <c r="W65" s="62">
        <f t="shared" si="63"/>
        <v>0</v>
      </c>
      <c r="X65" s="62">
        <f t="shared" si="63"/>
        <v>0</v>
      </c>
      <c r="Y65" s="62">
        <f t="shared" si="63"/>
        <v>0</v>
      </c>
      <c r="Z65" s="62"/>
      <c r="AA65" s="62"/>
      <c r="AB65" s="62"/>
      <c r="AC65" s="62">
        <f t="shared" si="63"/>
        <v>0</v>
      </c>
      <c r="AD65" s="62"/>
      <c r="AE65" s="62">
        <f t="shared" si="63"/>
        <v>0</v>
      </c>
      <c r="AF65" s="62"/>
      <c r="AG65" s="62">
        <f t="shared" si="63"/>
        <v>0</v>
      </c>
      <c r="AH65" s="62"/>
      <c r="AI65" s="62"/>
      <c r="AJ65" s="62"/>
      <c r="AK65" s="62">
        <f t="shared" si="63"/>
        <v>0</v>
      </c>
      <c r="AL65" s="62">
        <f t="shared" si="63"/>
        <v>0</v>
      </c>
      <c r="AM65" s="62">
        <f t="shared" si="63"/>
        <v>0</v>
      </c>
      <c r="AN65" s="62">
        <f t="shared" si="63"/>
        <v>0</v>
      </c>
      <c r="AO65" s="62">
        <f t="shared" si="63"/>
        <v>0</v>
      </c>
      <c r="AP65" s="62">
        <f t="shared" si="63"/>
        <v>0</v>
      </c>
      <c r="AQ65" s="62"/>
      <c r="AR65" s="62"/>
      <c r="AS65" s="62">
        <f t="shared" si="63"/>
        <v>0</v>
      </c>
      <c r="AT65" s="62">
        <f t="shared" si="63"/>
        <v>0</v>
      </c>
      <c r="AU65" s="62"/>
      <c r="AV65" s="62"/>
      <c r="AW65" s="62">
        <f t="shared" si="63"/>
        <v>0</v>
      </c>
      <c r="AX65" s="62">
        <f t="shared" si="63"/>
        <v>0</v>
      </c>
      <c r="AY65" s="62">
        <f t="shared" si="63"/>
        <v>0</v>
      </c>
      <c r="AZ65" s="62"/>
      <c r="BA65" s="62"/>
      <c r="BB65" s="62">
        <f t="shared" si="63"/>
        <v>0</v>
      </c>
      <c r="BC65" s="62">
        <f t="shared" si="63"/>
        <v>0</v>
      </c>
      <c r="BD65" s="62"/>
      <c r="BE65" s="62"/>
      <c r="BF65" s="62"/>
      <c r="BG65" s="62"/>
      <c r="BH65" s="62"/>
      <c r="BI65" s="62"/>
      <c r="BJ65" s="62">
        <f t="shared" ref="BI65:CE68" si="64">$B65</f>
        <v>0</v>
      </c>
      <c r="BK65" s="62"/>
      <c r="BL65" s="62"/>
      <c r="BM65" s="62"/>
      <c r="BN65" s="62">
        <f t="shared" si="61"/>
        <v>0</v>
      </c>
      <c r="BO65" s="62"/>
      <c r="BP65" s="62">
        <f t="shared" si="61"/>
        <v>0</v>
      </c>
      <c r="BQ65" s="62"/>
      <c r="BR65" s="62">
        <f t="shared" si="61"/>
        <v>0</v>
      </c>
      <c r="BS65" s="62">
        <f t="shared" si="61"/>
        <v>0</v>
      </c>
      <c r="BT65" s="62">
        <f t="shared" si="61"/>
        <v>0</v>
      </c>
      <c r="BU65" s="62">
        <f t="shared" si="61"/>
        <v>0</v>
      </c>
      <c r="BV65" s="62">
        <f t="shared" si="61"/>
        <v>0</v>
      </c>
      <c r="BW65" s="62">
        <f t="shared" si="61"/>
        <v>0</v>
      </c>
      <c r="BX65" s="62">
        <f t="shared" si="61"/>
        <v>0</v>
      </c>
      <c r="BY65" s="62">
        <f t="shared" si="61"/>
        <v>0</v>
      </c>
      <c r="BZ65" s="62">
        <f t="shared" si="61"/>
        <v>0</v>
      </c>
      <c r="CA65" s="62">
        <f t="shared" si="61"/>
        <v>0</v>
      </c>
      <c r="CB65" s="62">
        <f t="shared" si="61"/>
        <v>0</v>
      </c>
      <c r="CC65" s="62"/>
      <c r="CD65" s="62"/>
      <c r="CE65" s="62"/>
      <c r="CF65" s="62"/>
      <c r="CG65" s="62">
        <f t="shared" ref="CG65:CG70" si="65">$B65</f>
        <v>0</v>
      </c>
      <c r="CH65" s="62"/>
      <c r="CI65" s="62"/>
      <c r="CJ65" s="62"/>
      <c r="CK65" s="62"/>
      <c r="CL65" s="62"/>
    </row>
    <row r="66" spans="1:90" x14ac:dyDescent="0.3">
      <c r="A66" s="52" t="str">
        <f>HABITATS!A6</f>
        <v>A3.1</v>
      </c>
      <c r="B66" s="81">
        <f>HABITATS!F111</f>
        <v>0</v>
      </c>
      <c r="C66" s="62"/>
      <c r="D66" s="62"/>
      <c r="E66" s="62">
        <f t="shared" si="58"/>
        <v>0</v>
      </c>
      <c r="F66" s="62"/>
      <c r="G66" s="62"/>
      <c r="H66" s="62"/>
      <c r="I66" s="62">
        <f t="shared" si="58"/>
        <v>0</v>
      </c>
      <c r="J66" s="62">
        <f t="shared" si="58"/>
        <v>0</v>
      </c>
      <c r="K66" s="62"/>
      <c r="L66" s="62"/>
      <c r="M66" s="62"/>
      <c r="N66" s="62"/>
      <c r="O66" s="62"/>
      <c r="P66" s="62"/>
      <c r="Q66" s="62"/>
      <c r="R66" s="62">
        <f t="shared" si="59"/>
        <v>0</v>
      </c>
      <c r="S66" s="62"/>
      <c r="T66" s="62">
        <f t="shared" si="59"/>
        <v>0</v>
      </c>
      <c r="U66" s="62">
        <f t="shared" si="63"/>
        <v>0</v>
      </c>
      <c r="V66" s="62">
        <f t="shared" si="63"/>
        <v>0</v>
      </c>
      <c r="W66" s="62">
        <f t="shared" si="63"/>
        <v>0</v>
      </c>
      <c r="X66" s="62"/>
      <c r="Y66" s="62">
        <f t="shared" si="63"/>
        <v>0</v>
      </c>
      <c r="Z66" s="62"/>
      <c r="AA66" s="62"/>
      <c r="AB66" s="62"/>
      <c r="AC66" s="62">
        <f t="shared" si="63"/>
        <v>0</v>
      </c>
      <c r="AD66" s="62"/>
      <c r="AE66" s="62"/>
      <c r="AF66" s="62"/>
      <c r="AG66" s="62"/>
      <c r="AH66" s="62"/>
      <c r="AI66" s="62"/>
      <c r="AJ66" s="62"/>
      <c r="AK66" s="62">
        <f t="shared" si="63"/>
        <v>0</v>
      </c>
      <c r="AL66" s="62"/>
      <c r="AM66" s="62">
        <f t="shared" si="63"/>
        <v>0</v>
      </c>
      <c r="AN66" s="62"/>
      <c r="AO66" s="62">
        <f t="shared" si="63"/>
        <v>0</v>
      </c>
      <c r="AP66" s="62"/>
      <c r="AQ66" s="62"/>
      <c r="AR66" s="62"/>
      <c r="AS66" s="62">
        <f t="shared" si="63"/>
        <v>0</v>
      </c>
      <c r="AT66" s="62"/>
      <c r="AU66" s="62"/>
      <c r="AV66" s="62"/>
      <c r="AW66" s="62"/>
      <c r="AX66" s="62"/>
      <c r="AY66" s="62"/>
      <c r="AZ66" s="62"/>
      <c r="BA66" s="62"/>
      <c r="BB66" s="62"/>
      <c r="BC66" s="62"/>
      <c r="BD66" s="62"/>
      <c r="BE66" s="62"/>
      <c r="BF66" s="62">
        <f t="shared" si="63"/>
        <v>0</v>
      </c>
      <c r="BG66" s="62"/>
      <c r="BH66" s="62"/>
      <c r="BI66" s="62"/>
      <c r="BJ66" s="62">
        <f t="shared" si="64"/>
        <v>0</v>
      </c>
      <c r="BK66" s="62">
        <f t="shared" si="64"/>
        <v>0</v>
      </c>
      <c r="BL66" s="62"/>
      <c r="BM66" s="62">
        <f t="shared" si="61"/>
        <v>0</v>
      </c>
      <c r="BN66" s="62">
        <f t="shared" si="61"/>
        <v>0</v>
      </c>
      <c r="BO66" s="62">
        <f t="shared" si="61"/>
        <v>0</v>
      </c>
      <c r="BP66" s="62"/>
      <c r="BQ66" s="62">
        <f t="shared" si="61"/>
        <v>0</v>
      </c>
      <c r="BR66" s="62">
        <f t="shared" si="61"/>
        <v>0</v>
      </c>
      <c r="BS66" s="62">
        <f t="shared" si="61"/>
        <v>0</v>
      </c>
      <c r="BT66" s="62"/>
      <c r="BU66" s="62">
        <f t="shared" si="61"/>
        <v>0</v>
      </c>
      <c r="BV66" s="62"/>
      <c r="BW66" s="62">
        <f t="shared" si="61"/>
        <v>0</v>
      </c>
      <c r="BX66" s="62"/>
      <c r="BY66" s="62"/>
      <c r="BZ66" s="62"/>
      <c r="CA66" s="62"/>
      <c r="CB66" s="62"/>
      <c r="CC66" s="62">
        <f t="shared" ref="CC66:CK70" si="66">$B66</f>
        <v>0</v>
      </c>
      <c r="CD66" s="62"/>
      <c r="CE66" s="62">
        <f t="shared" si="66"/>
        <v>0</v>
      </c>
      <c r="CF66" s="62"/>
      <c r="CG66" s="62">
        <f t="shared" si="65"/>
        <v>0</v>
      </c>
      <c r="CH66" s="62"/>
      <c r="CI66" s="62"/>
      <c r="CJ66" s="62">
        <f t="shared" si="66"/>
        <v>0</v>
      </c>
      <c r="CK66" s="62">
        <f t="shared" si="66"/>
        <v>0</v>
      </c>
      <c r="CL66" s="62"/>
    </row>
    <row r="67" spans="1:90" x14ac:dyDescent="0.3">
      <c r="A67" s="52" t="str">
        <f>HABITATS!A7</f>
        <v>B2.2</v>
      </c>
      <c r="B67" s="81">
        <f>HABITATS!F112</f>
        <v>0.79400000000000004</v>
      </c>
      <c r="C67" s="62"/>
      <c r="D67" s="62"/>
      <c r="E67" s="62">
        <f t="shared" si="58"/>
        <v>0.79400000000000004</v>
      </c>
      <c r="F67" s="62"/>
      <c r="G67" s="62">
        <f t="shared" si="58"/>
        <v>0.79400000000000004</v>
      </c>
      <c r="H67" s="62"/>
      <c r="I67" s="62"/>
      <c r="J67" s="62"/>
      <c r="K67" s="62"/>
      <c r="L67" s="62">
        <f t="shared" si="59"/>
        <v>0.79400000000000004</v>
      </c>
      <c r="M67" s="62"/>
      <c r="N67" s="62">
        <f t="shared" si="59"/>
        <v>0.79400000000000004</v>
      </c>
      <c r="O67" s="62">
        <f t="shared" si="59"/>
        <v>0.79400000000000004</v>
      </c>
      <c r="P67" s="62"/>
      <c r="Q67" s="62"/>
      <c r="R67" s="62"/>
      <c r="S67" s="62"/>
      <c r="T67" s="62"/>
      <c r="U67" s="62"/>
      <c r="V67" s="62"/>
      <c r="W67" s="62">
        <f t="shared" si="63"/>
        <v>0.79400000000000004</v>
      </c>
      <c r="X67" s="62">
        <f t="shared" si="63"/>
        <v>0.79400000000000004</v>
      </c>
      <c r="Y67" s="62">
        <f t="shared" si="63"/>
        <v>0.79400000000000004</v>
      </c>
      <c r="Z67" s="62">
        <f t="shared" si="63"/>
        <v>0.79400000000000004</v>
      </c>
      <c r="AA67" s="62"/>
      <c r="AB67" s="62">
        <f t="shared" si="63"/>
        <v>0.79400000000000004</v>
      </c>
      <c r="AC67" s="62"/>
      <c r="AD67" s="62"/>
      <c r="AE67" s="62">
        <f t="shared" si="63"/>
        <v>0.79400000000000004</v>
      </c>
      <c r="AF67" s="62">
        <f t="shared" si="63"/>
        <v>0.79400000000000004</v>
      </c>
      <c r="AG67" s="62">
        <f t="shared" si="63"/>
        <v>0.79400000000000004</v>
      </c>
      <c r="AH67" s="62"/>
      <c r="AI67" s="62">
        <f t="shared" si="63"/>
        <v>0.79400000000000004</v>
      </c>
      <c r="AJ67" s="62"/>
      <c r="AK67" s="62"/>
      <c r="AL67" s="62">
        <f t="shared" si="63"/>
        <v>0.79400000000000004</v>
      </c>
      <c r="AM67" s="62"/>
      <c r="AN67" s="62">
        <f t="shared" si="63"/>
        <v>0.79400000000000004</v>
      </c>
      <c r="AO67" s="62">
        <f t="shared" si="63"/>
        <v>0.79400000000000004</v>
      </c>
      <c r="AP67" s="62">
        <f t="shared" si="63"/>
        <v>0.79400000000000004</v>
      </c>
      <c r="AQ67" s="62"/>
      <c r="AR67" s="62"/>
      <c r="AS67" s="62"/>
      <c r="AT67" s="62">
        <f t="shared" si="63"/>
        <v>0.79400000000000004</v>
      </c>
      <c r="AU67" s="62"/>
      <c r="AV67" s="62">
        <f t="shared" si="63"/>
        <v>0.79400000000000004</v>
      </c>
      <c r="AW67" s="62">
        <f t="shared" si="63"/>
        <v>0.79400000000000004</v>
      </c>
      <c r="AX67" s="62"/>
      <c r="AY67" s="62"/>
      <c r="AZ67" s="62">
        <f t="shared" si="63"/>
        <v>0.79400000000000004</v>
      </c>
      <c r="BA67" s="62">
        <f t="shared" si="63"/>
        <v>0.79400000000000004</v>
      </c>
      <c r="BB67" s="62">
        <f t="shared" si="63"/>
        <v>0.79400000000000004</v>
      </c>
      <c r="BC67" s="62">
        <f t="shared" si="63"/>
        <v>0.79400000000000004</v>
      </c>
      <c r="BD67" s="62">
        <f t="shared" si="63"/>
        <v>0.79400000000000004</v>
      </c>
      <c r="BE67" s="62">
        <f t="shared" si="63"/>
        <v>0.79400000000000004</v>
      </c>
      <c r="BF67" s="62">
        <f t="shared" si="63"/>
        <v>0.79400000000000004</v>
      </c>
      <c r="BG67" s="62">
        <f t="shared" si="63"/>
        <v>0.79400000000000004</v>
      </c>
      <c r="BH67" s="62"/>
      <c r="BI67" s="62"/>
      <c r="BJ67" s="62"/>
      <c r="BK67" s="62">
        <f t="shared" si="64"/>
        <v>0.79400000000000004</v>
      </c>
      <c r="BL67" s="62">
        <f t="shared" si="64"/>
        <v>0.79400000000000004</v>
      </c>
      <c r="BM67" s="62">
        <f t="shared" si="64"/>
        <v>0.79400000000000004</v>
      </c>
      <c r="BN67" s="62"/>
      <c r="BO67" s="62"/>
      <c r="BP67" s="62"/>
      <c r="BQ67" s="62">
        <f t="shared" si="64"/>
        <v>0.79400000000000004</v>
      </c>
      <c r="BR67" s="62"/>
      <c r="BS67" s="62"/>
      <c r="BT67" s="62">
        <f t="shared" si="64"/>
        <v>0.79400000000000004</v>
      </c>
      <c r="BU67" s="62"/>
      <c r="BV67" s="62">
        <f t="shared" si="64"/>
        <v>0.79400000000000004</v>
      </c>
      <c r="BW67" s="62">
        <f t="shared" si="64"/>
        <v>0.79400000000000004</v>
      </c>
      <c r="BX67" s="62">
        <f t="shared" si="64"/>
        <v>0.79400000000000004</v>
      </c>
      <c r="BY67" s="62">
        <f t="shared" si="64"/>
        <v>0.79400000000000004</v>
      </c>
      <c r="BZ67" s="62">
        <f t="shared" si="64"/>
        <v>0.79400000000000004</v>
      </c>
      <c r="CA67" s="62">
        <f t="shared" si="64"/>
        <v>0.79400000000000004</v>
      </c>
      <c r="CB67" s="62"/>
      <c r="CC67" s="62">
        <f t="shared" si="64"/>
        <v>0.79400000000000004</v>
      </c>
      <c r="CD67" s="62">
        <f t="shared" si="64"/>
        <v>0.79400000000000004</v>
      </c>
      <c r="CE67" s="62">
        <f t="shared" si="64"/>
        <v>0.79400000000000004</v>
      </c>
      <c r="CF67" s="62"/>
      <c r="CG67" s="62">
        <f t="shared" si="65"/>
        <v>0.79400000000000004</v>
      </c>
      <c r="CH67" s="62">
        <f t="shared" si="66"/>
        <v>0.79400000000000004</v>
      </c>
      <c r="CI67" s="62"/>
      <c r="CJ67" s="62">
        <f t="shared" si="66"/>
        <v>0.79400000000000004</v>
      </c>
      <c r="CK67" s="62">
        <f t="shared" si="66"/>
        <v>0.79400000000000004</v>
      </c>
      <c r="CL67" s="62"/>
    </row>
    <row r="68" spans="1:90" x14ac:dyDescent="0.3">
      <c r="A68" s="52" t="str">
        <f>HABITATS!A8</f>
        <v>B6</v>
      </c>
      <c r="B68" s="81">
        <f>HABITATS!F113</f>
        <v>0</v>
      </c>
      <c r="C68" s="62"/>
      <c r="D68" s="62"/>
      <c r="E68" s="62">
        <f t="shared" si="58"/>
        <v>0</v>
      </c>
      <c r="F68" s="62"/>
      <c r="G68" s="62">
        <f t="shared" si="58"/>
        <v>0</v>
      </c>
      <c r="H68" s="62"/>
      <c r="I68" s="62"/>
      <c r="J68" s="62"/>
      <c r="K68" s="62"/>
      <c r="L68" s="62">
        <f t="shared" si="59"/>
        <v>0</v>
      </c>
      <c r="M68" s="62"/>
      <c r="N68" s="62">
        <f t="shared" si="59"/>
        <v>0</v>
      </c>
      <c r="O68" s="62">
        <f t="shared" si="59"/>
        <v>0</v>
      </c>
      <c r="P68" s="62"/>
      <c r="Q68" s="62"/>
      <c r="R68" s="62"/>
      <c r="S68" s="62"/>
      <c r="T68" s="62"/>
      <c r="U68" s="62"/>
      <c r="V68" s="62"/>
      <c r="W68" s="62">
        <f t="shared" si="63"/>
        <v>0</v>
      </c>
      <c r="X68" s="62"/>
      <c r="Y68" s="62">
        <f t="shared" si="63"/>
        <v>0</v>
      </c>
      <c r="Z68" s="62">
        <f t="shared" si="63"/>
        <v>0</v>
      </c>
      <c r="AA68" s="62"/>
      <c r="AB68" s="62">
        <f t="shared" si="63"/>
        <v>0</v>
      </c>
      <c r="AC68" s="62"/>
      <c r="AD68" s="62"/>
      <c r="AE68" s="62">
        <f t="shared" si="63"/>
        <v>0</v>
      </c>
      <c r="AF68" s="62">
        <f t="shared" si="63"/>
        <v>0</v>
      </c>
      <c r="AG68" s="62"/>
      <c r="AH68" s="62"/>
      <c r="AI68" s="62">
        <f t="shared" si="63"/>
        <v>0</v>
      </c>
      <c r="AJ68" s="62"/>
      <c r="AK68" s="62"/>
      <c r="AL68" s="62">
        <f t="shared" si="63"/>
        <v>0</v>
      </c>
      <c r="AM68" s="62"/>
      <c r="AN68" s="62">
        <f t="shared" si="63"/>
        <v>0</v>
      </c>
      <c r="AO68" s="62">
        <f t="shared" si="63"/>
        <v>0</v>
      </c>
      <c r="AP68" s="62">
        <f t="shared" si="63"/>
        <v>0</v>
      </c>
      <c r="AQ68" s="62"/>
      <c r="AR68" s="62"/>
      <c r="AS68" s="62"/>
      <c r="AT68" s="62">
        <f t="shared" si="63"/>
        <v>0</v>
      </c>
      <c r="AU68" s="62"/>
      <c r="AV68" s="62"/>
      <c r="AW68" s="62">
        <f t="shared" si="63"/>
        <v>0</v>
      </c>
      <c r="AX68" s="62"/>
      <c r="AY68" s="62"/>
      <c r="AZ68" s="62">
        <f t="shared" si="63"/>
        <v>0</v>
      </c>
      <c r="BA68" s="62">
        <f t="shared" si="63"/>
        <v>0</v>
      </c>
      <c r="BB68" s="62">
        <f t="shared" si="63"/>
        <v>0</v>
      </c>
      <c r="BC68" s="62">
        <f t="shared" si="63"/>
        <v>0</v>
      </c>
      <c r="BD68" s="62">
        <f t="shared" si="63"/>
        <v>0</v>
      </c>
      <c r="BE68" s="62">
        <f t="shared" si="63"/>
        <v>0</v>
      </c>
      <c r="BF68" s="62">
        <f t="shared" si="63"/>
        <v>0</v>
      </c>
      <c r="BG68" s="62">
        <f t="shared" si="63"/>
        <v>0</v>
      </c>
      <c r="BH68" s="62"/>
      <c r="BI68" s="62">
        <f t="shared" si="64"/>
        <v>0</v>
      </c>
      <c r="BJ68" s="62"/>
      <c r="BK68" s="62">
        <f t="shared" si="64"/>
        <v>0</v>
      </c>
      <c r="BL68" s="62">
        <f t="shared" si="64"/>
        <v>0</v>
      </c>
      <c r="BM68" s="62">
        <f t="shared" si="64"/>
        <v>0</v>
      </c>
      <c r="BN68" s="62"/>
      <c r="BO68" s="62"/>
      <c r="BP68" s="62"/>
      <c r="BQ68" s="62">
        <f t="shared" si="64"/>
        <v>0</v>
      </c>
      <c r="BR68" s="62"/>
      <c r="BS68" s="62"/>
      <c r="BT68" s="62">
        <f t="shared" si="64"/>
        <v>0</v>
      </c>
      <c r="BU68" s="62"/>
      <c r="BV68" s="62">
        <f t="shared" si="64"/>
        <v>0</v>
      </c>
      <c r="BW68" s="62">
        <f t="shared" si="64"/>
        <v>0</v>
      </c>
      <c r="BX68" s="62">
        <f t="shared" si="64"/>
        <v>0</v>
      </c>
      <c r="BY68" s="62">
        <f t="shared" si="64"/>
        <v>0</v>
      </c>
      <c r="BZ68" s="62">
        <f t="shared" si="64"/>
        <v>0</v>
      </c>
      <c r="CA68" s="62"/>
      <c r="CB68" s="62"/>
      <c r="CC68" s="62">
        <f t="shared" si="64"/>
        <v>0</v>
      </c>
      <c r="CD68" s="62">
        <f t="shared" si="64"/>
        <v>0</v>
      </c>
      <c r="CE68" s="62">
        <f t="shared" si="64"/>
        <v>0</v>
      </c>
      <c r="CF68" s="62"/>
      <c r="CG68" s="62">
        <f t="shared" si="65"/>
        <v>0</v>
      </c>
      <c r="CH68" s="62">
        <f t="shared" si="66"/>
        <v>0</v>
      </c>
      <c r="CI68" s="62"/>
      <c r="CJ68" s="62">
        <f t="shared" si="66"/>
        <v>0</v>
      </c>
      <c r="CK68" s="62">
        <f t="shared" si="66"/>
        <v>0</v>
      </c>
      <c r="CL68" s="62"/>
    </row>
    <row r="69" spans="1:90" x14ac:dyDescent="0.3">
      <c r="A69" s="52" t="str">
        <f>HABITATS!A9</f>
        <v>C3.1</v>
      </c>
      <c r="B69" s="81">
        <f>HABITATS!F114</f>
        <v>0</v>
      </c>
      <c r="C69" s="62"/>
      <c r="D69" s="62"/>
      <c r="E69" s="62">
        <f t="shared" si="58"/>
        <v>0</v>
      </c>
      <c r="F69" s="62"/>
      <c r="G69" s="62"/>
      <c r="H69" s="62"/>
      <c r="I69" s="62"/>
      <c r="J69" s="62"/>
      <c r="K69" s="62"/>
      <c r="L69" s="62"/>
      <c r="M69" s="62"/>
      <c r="N69" s="62">
        <f t="shared" si="59"/>
        <v>0</v>
      </c>
      <c r="O69" s="62">
        <f t="shared" si="59"/>
        <v>0</v>
      </c>
      <c r="P69" s="62"/>
      <c r="Q69" s="62"/>
      <c r="R69" s="62"/>
      <c r="S69" s="62"/>
      <c r="T69" s="62"/>
      <c r="U69" s="62"/>
      <c r="V69" s="62"/>
      <c r="W69" s="62"/>
      <c r="X69" s="62"/>
      <c r="Y69" s="62"/>
      <c r="Z69" s="62"/>
      <c r="AA69" s="62"/>
      <c r="AB69" s="62"/>
      <c r="AC69" s="62"/>
      <c r="AD69" s="62"/>
      <c r="AE69" s="62"/>
      <c r="AF69" s="62">
        <f t="shared" si="63"/>
        <v>0</v>
      </c>
      <c r="AG69" s="62"/>
      <c r="AH69" s="62"/>
      <c r="AI69" s="62"/>
      <c r="AJ69" s="62"/>
      <c r="AK69" s="62"/>
      <c r="AL69" s="62"/>
      <c r="AM69" s="62"/>
      <c r="AN69" s="62"/>
      <c r="AO69" s="62"/>
      <c r="AP69" s="62"/>
      <c r="AQ69" s="62"/>
      <c r="AR69" s="62"/>
      <c r="AS69" s="62"/>
      <c r="AT69" s="62"/>
      <c r="AU69" s="62"/>
      <c r="AV69" s="62"/>
      <c r="AW69" s="62"/>
      <c r="AX69" s="62"/>
      <c r="AY69" s="62"/>
      <c r="AZ69" s="62"/>
      <c r="BA69" s="62">
        <f t="shared" si="63"/>
        <v>0</v>
      </c>
      <c r="BB69" s="62">
        <f t="shared" si="63"/>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HABITATS!F115</f>
        <v>0</v>
      </c>
      <c r="C70" s="62"/>
      <c r="D70" s="62"/>
      <c r="E70" s="62">
        <f t="shared" si="58"/>
        <v>0</v>
      </c>
      <c r="F70" s="62">
        <f t="shared" si="58"/>
        <v>0</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7">$B70</f>
        <v>0</v>
      </c>
      <c r="BA70" s="62"/>
      <c r="BB70" s="62"/>
      <c r="BC70" s="62">
        <f t="shared" si="67"/>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65"/>
        <v>0</v>
      </c>
      <c r="CH70" s="62"/>
      <c r="CI70" s="62">
        <f t="shared" si="66"/>
        <v>0</v>
      </c>
      <c r="CJ70" s="62">
        <f t="shared" si="66"/>
        <v>0</v>
      </c>
      <c r="CK70" s="62">
        <f t="shared" si="66"/>
        <v>0</v>
      </c>
      <c r="CL70" s="62"/>
    </row>
    <row r="71" spans="1:90" x14ac:dyDescent="0.3">
      <c r="A71" s="52" t="str">
        <f>HABITATS!A11</f>
        <v>I2.1</v>
      </c>
      <c r="B71" s="81">
        <f>HABITATS!F116</f>
        <v>12.97</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7"/>
        <v>12.97</v>
      </c>
      <c r="BD71" s="62"/>
      <c r="BE71" s="62"/>
      <c r="BF71" s="62"/>
      <c r="BG71" s="62"/>
      <c r="BH71" s="62">
        <f t="shared" si="67"/>
        <v>12.97</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HABITATS!F117</f>
        <v>13.513999999999999</v>
      </c>
      <c r="C72" s="62"/>
      <c r="D72" s="62"/>
      <c r="E72" s="62">
        <f t="shared" ref="E72:BK76" si="68">$B72</f>
        <v>13.513999999999999</v>
      </c>
      <c r="F72" s="62"/>
      <c r="G72" s="62"/>
      <c r="H72" s="62"/>
      <c r="I72" s="62"/>
      <c r="J72" s="62"/>
      <c r="K72" s="62"/>
      <c r="L72" s="62">
        <f t="shared" ref="L72:BG72" si="69">$B72</f>
        <v>13.513999999999999</v>
      </c>
      <c r="M72" s="62"/>
      <c r="N72" s="62">
        <f t="shared" si="69"/>
        <v>13.513999999999999</v>
      </c>
      <c r="O72" s="62">
        <f t="shared" si="69"/>
        <v>13.513999999999999</v>
      </c>
      <c r="P72" s="62"/>
      <c r="Q72" s="62"/>
      <c r="R72" s="62"/>
      <c r="S72" s="62"/>
      <c r="T72" s="62"/>
      <c r="U72" s="62">
        <f t="shared" si="69"/>
        <v>13.513999999999999</v>
      </c>
      <c r="V72" s="62"/>
      <c r="W72" s="62">
        <f t="shared" si="69"/>
        <v>13.513999999999999</v>
      </c>
      <c r="X72" s="62">
        <f t="shared" si="69"/>
        <v>13.513999999999999</v>
      </c>
      <c r="Y72" s="62">
        <f t="shared" si="69"/>
        <v>13.513999999999999</v>
      </c>
      <c r="Z72" s="62">
        <f t="shared" si="69"/>
        <v>13.513999999999999</v>
      </c>
      <c r="AA72" s="62"/>
      <c r="AB72" s="62">
        <f>($B72)/100*3</f>
        <v>0.40541999999999995</v>
      </c>
      <c r="AC72" s="62">
        <f t="shared" si="69"/>
        <v>13.513999999999999</v>
      </c>
      <c r="AD72" s="62"/>
      <c r="AE72" s="62">
        <f t="shared" si="69"/>
        <v>13.513999999999999</v>
      </c>
      <c r="AF72" s="62">
        <f t="shared" si="69"/>
        <v>13.513999999999999</v>
      </c>
      <c r="AG72" s="62"/>
      <c r="AH72" s="62">
        <f>($B72)/100*3</f>
        <v>0.40541999999999995</v>
      </c>
      <c r="AI72" s="62">
        <f t="shared" si="69"/>
        <v>13.513999999999999</v>
      </c>
      <c r="AJ72" s="62"/>
      <c r="AK72" s="62"/>
      <c r="AL72" s="62"/>
      <c r="AM72" s="62"/>
      <c r="AN72" s="62"/>
      <c r="AO72" s="62">
        <f t="shared" si="69"/>
        <v>13.513999999999999</v>
      </c>
      <c r="AP72" s="62">
        <f t="shared" si="69"/>
        <v>13.513999999999999</v>
      </c>
      <c r="AQ72" s="62"/>
      <c r="AR72" s="62">
        <f t="shared" si="69"/>
        <v>13.513999999999999</v>
      </c>
      <c r="AS72" s="62"/>
      <c r="AT72" s="62">
        <f t="shared" si="69"/>
        <v>13.513999999999999</v>
      </c>
      <c r="AU72" s="62"/>
      <c r="AV72" s="62">
        <f t="shared" si="69"/>
        <v>13.513999999999999</v>
      </c>
      <c r="AW72" s="62">
        <f t="shared" si="69"/>
        <v>13.513999999999999</v>
      </c>
      <c r="AX72" s="62"/>
      <c r="AY72" s="62"/>
      <c r="AZ72" s="62">
        <f t="shared" si="69"/>
        <v>13.513999999999999</v>
      </c>
      <c r="BA72" s="62">
        <f t="shared" si="69"/>
        <v>13.513999999999999</v>
      </c>
      <c r="BB72" s="62">
        <f t="shared" si="69"/>
        <v>13.513999999999999</v>
      </c>
      <c r="BC72" s="62"/>
      <c r="BD72" s="62">
        <f t="shared" si="69"/>
        <v>13.513999999999999</v>
      </c>
      <c r="BE72" s="62">
        <f t="shared" si="69"/>
        <v>13.513999999999999</v>
      </c>
      <c r="BF72" s="62">
        <f t="shared" si="69"/>
        <v>13.513999999999999</v>
      </c>
      <c r="BG72" s="62">
        <f t="shared" si="69"/>
        <v>13.513999999999999</v>
      </c>
      <c r="BH72" s="62"/>
      <c r="BI72" s="62"/>
      <c r="BJ72" s="62"/>
      <c r="BK72" s="62"/>
      <c r="BL72" s="62">
        <f t="shared" ref="BL72:CL78" si="70">$B72</f>
        <v>13.513999999999999</v>
      </c>
      <c r="BM72" s="62">
        <f t="shared" si="70"/>
        <v>13.513999999999999</v>
      </c>
      <c r="BN72" s="62"/>
      <c r="BO72" s="62"/>
      <c r="BP72" s="62">
        <f t="shared" si="70"/>
        <v>13.513999999999999</v>
      </c>
      <c r="BQ72" s="62">
        <f t="shared" si="70"/>
        <v>13.513999999999999</v>
      </c>
      <c r="BR72" s="62"/>
      <c r="BS72" s="62"/>
      <c r="BT72" s="62">
        <f t="shared" si="70"/>
        <v>13.513999999999999</v>
      </c>
      <c r="BU72" s="62"/>
      <c r="BV72" s="62">
        <f t="shared" si="70"/>
        <v>13.513999999999999</v>
      </c>
      <c r="BW72" s="62">
        <f t="shared" si="70"/>
        <v>13.513999999999999</v>
      </c>
      <c r="BX72" s="62">
        <f t="shared" si="70"/>
        <v>13.513999999999999</v>
      </c>
      <c r="BY72" s="62">
        <f t="shared" si="70"/>
        <v>13.513999999999999</v>
      </c>
      <c r="BZ72" s="62"/>
      <c r="CA72" s="62"/>
      <c r="CB72" s="62"/>
      <c r="CC72" s="62"/>
      <c r="CD72" s="62"/>
      <c r="CE72" s="62"/>
      <c r="CF72" s="62"/>
      <c r="CG72" s="62">
        <f t="shared" ref="CG72" si="71">$B72</f>
        <v>13.513999999999999</v>
      </c>
      <c r="CH72" s="62"/>
      <c r="CI72" s="62"/>
      <c r="CJ72" s="62">
        <f t="shared" si="70"/>
        <v>13.513999999999999</v>
      </c>
      <c r="CK72" s="62">
        <f t="shared" si="70"/>
        <v>13.513999999999999</v>
      </c>
      <c r="CL72" s="62"/>
    </row>
    <row r="73" spans="1:90" x14ac:dyDescent="0.3">
      <c r="A73" s="52" t="str">
        <f>HABITATS!A13</f>
        <v>J1.3</v>
      </c>
      <c r="B73" s="81">
        <f>HABITATS!F118</f>
        <v>0</v>
      </c>
      <c r="C73" s="62"/>
      <c r="D73" s="62"/>
      <c r="E73" s="62">
        <f t="shared" si="68"/>
        <v>0</v>
      </c>
      <c r="F73" s="62"/>
      <c r="G73" s="62"/>
      <c r="H73" s="62"/>
      <c r="I73" s="62"/>
      <c r="J73" s="62"/>
      <c r="K73" s="62">
        <f t="shared" ref="K73:BH76" si="72">$B73</f>
        <v>0</v>
      </c>
      <c r="L73" s="62">
        <f t="shared" si="72"/>
        <v>0</v>
      </c>
      <c r="M73" s="62">
        <f t="shared" si="72"/>
        <v>0</v>
      </c>
      <c r="N73" s="62">
        <f t="shared" si="72"/>
        <v>0</v>
      </c>
      <c r="O73" s="62">
        <f t="shared" si="72"/>
        <v>0</v>
      </c>
      <c r="P73" s="62"/>
      <c r="Q73" s="62"/>
      <c r="R73" s="62">
        <f t="shared" si="72"/>
        <v>0</v>
      </c>
      <c r="S73" s="62">
        <f t="shared" si="72"/>
        <v>0</v>
      </c>
      <c r="T73" s="62">
        <f t="shared" si="72"/>
        <v>0</v>
      </c>
      <c r="U73" s="62">
        <f t="shared" si="72"/>
        <v>0</v>
      </c>
      <c r="V73" s="62">
        <f t="shared" si="72"/>
        <v>0</v>
      </c>
      <c r="W73" s="62">
        <f t="shared" si="72"/>
        <v>0</v>
      </c>
      <c r="X73" s="62">
        <f t="shared" si="72"/>
        <v>0</v>
      </c>
      <c r="Y73" s="62">
        <f t="shared" si="72"/>
        <v>0</v>
      </c>
      <c r="Z73" s="62">
        <f t="shared" si="72"/>
        <v>0</v>
      </c>
      <c r="AA73" s="62"/>
      <c r="AB73" s="62">
        <f t="shared" si="72"/>
        <v>0</v>
      </c>
      <c r="AC73" s="62">
        <f t="shared" si="72"/>
        <v>0</v>
      </c>
      <c r="AD73" s="62"/>
      <c r="AE73" s="62">
        <f t="shared" si="72"/>
        <v>0</v>
      </c>
      <c r="AF73" s="62">
        <f t="shared" si="72"/>
        <v>0</v>
      </c>
      <c r="AG73" s="62"/>
      <c r="AH73" s="62">
        <f t="shared" si="72"/>
        <v>0</v>
      </c>
      <c r="AI73" s="62">
        <f t="shared" si="72"/>
        <v>0</v>
      </c>
      <c r="AJ73" s="62"/>
      <c r="AK73" s="62">
        <f t="shared" si="72"/>
        <v>0</v>
      </c>
      <c r="AL73" s="62">
        <f t="shared" si="72"/>
        <v>0</v>
      </c>
      <c r="AM73" s="62">
        <f t="shared" si="72"/>
        <v>0</v>
      </c>
      <c r="AN73" s="62"/>
      <c r="AO73" s="62">
        <f t="shared" si="72"/>
        <v>0</v>
      </c>
      <c r="AP73" s="62">
        <f t="shared" si="72"/>
        <v>0</v>
      </c>
      <c r="AQ73" s="62">
        <f t="shared" si="72"/>
        <v>0</v>
      </c>
      <c r="AR73" s="62">
        <f t="shared" si="72"/>
        <v>0</v>
      </c>
      <c r="AS73" s="62">
        <f t="shared" si="72"/>
        <v>0</v>
      </c>
      <c r="AT73" s="62">
        <f t="shared" si="72"/>
        <v>0</v>
      </c>
      <c r="AU73" s="62">
        <f t="shared" si="72"/>
        <v>0</v>
      </c>
      <c r="AV73" s="62">
        <f t="shared" si="72"/>
        <v>0</v>
      </c>
      <c r="AW73" s="62">
        <f t="shared" si="72"/>
        <v>0</v>
      </c>
      <c r="AX73" s="62">
        <f t="shared" si="72"/>
        <v>0</v>
      </c>
      <c r="AY73" s="62">
        <f t="shared" si="72"/>
        <v>0</v>
      </c>
      <c r="AZ73" s="62">
        <f t="shared" si="72"/>
        <v>0</v>
      </c>
      <c r="BA73" s="62">
        <f t="shared" si="72"/>
        <v>0</v>
      </c>
      <c r="BB73" s="62">
        <f t="shared" si="72"/>
        <v>0</v>
      </c>
      <c r="BC73" s="62">
        <f t="shared" si="72"/>
        <v>0</v>
      </c>
      <c r="BD73" s="62"/>
      <c r="BE73" s="62"/>
      <c r="BF73" s="62"/>
      <c r="BG73" s="62"/>
      <c r="BH73" s="62">
        <f t="shared" si="72"/>
        <v>0</v>
      </c>
      <c r="BI73" s="62"/>
      <c r="BJ73" s="62"/>
      <c r="BK73" s="62"/>
      <c r="BL73" s="62"/>
      <c r="BM73" s="62"/>
      <c r="BN73" s="62"/>
      <c r="BO73" s="62"/>
      <c r="BP73" s="62"/>
      <c r="BQ73" s="62"/>
      <c r="BR73" s="62"/>
      <c r="BS73" s="62"/>
      <c r="BT73" s="62"/>
      <c r="BU73" s="62"/>
      <c r="BV73" s="62"/>
      <c r="BW73" s="62">
        <f t="shared" si="70"/>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HABITATS!F119</f>
        <v>0</v>
      </c>
      <c r="C74" s="62">
        <f t="shared" ref="C74:C76" si="73">$B74</f>
        <v>0</v>
      </c>
      <c r="D74" s="62"/>
      <c r="E74" s="62">
        <f t="shared" si="68"/>
        <v>0</v>
      </c>
      <c r="F74" s="62"/>
      <c r="G74" s="62"/>
      <c r="H74" s="62">
        <f t="shared" si="68"/>
        <v>0</v>
      </c>
      <c r="I74" s="62">
        <f t="shared" si="68"/>
        <v>0</v>
      </c>
      <c r="J74" s="62">
        <f t="shared" si="68"/>
        <v>0</v>
      </c>
      <c r="K74" s="62"/>
      <c r="L74" s="62">
        <f t="shared" si="72"/>
        <v>0</v>
      </c>
      <c r="M74" s="62"/>
      <c r="N74" s="62"/>
      <c r="O74" s="62">
        <f t="shared" si="72"/>
        <v>0</v>
      </c>
      <c r="P74" s="62"/>
      <c r="Q74" s="62"/>
      <c r="R74" s="62">
        <f t="shared" si="72"/>
        <v>0</v>
      </c>
      <c r="S74" s="62">
        <f t="shared" si="72"/>
        <v>0</v>
      </c>
      <c r="T74" s="62">
        <f t="shared" si="72"/>
        <v>0</v>
      </c>
      <c r="U74" s="62">
        <f t="shared" si="72"/>
        <v>0</v>
      </c>
      <c r="V74" s="62">
        <f t="shared" si="72"/>
        <v>0</v>
      </c>
      <c r="W74" s="62"/>
      <c r="X74" s="62">
        <f t="shared" si="72"/>
        <v>0</v>
      </c>
      <c r="Y74" s="62">
        <f t="shared" si="72"/>
        <v>0</v>
      </c>
      <c r="Z74" s="62"/>
      <c r="AA74" s="62"/>
      <c r="AB74" s="62"/>
      <c r="AC74" s="62">
        <f t="shared" si="72"/>
        <v>0</v>
      </c>
      <c r="AD74" s="62"/>
      <c r="AE74" s="62">
        <f t="shared" si="72"/>
        <v>0</v>
      </c>
      <c r="AF74" s="62">
        <f t="shared" si="72"/>
        <v>0</v>
      </c>
      <c r="AG74" s="62"/>
      <c r="AH74" s="62"/>
      <c r="AI74" s="62"/>
      <c r="AJ74" s="62"/>
      <c r="AK74" s="62"/>
      <c r="AL74" s="62"/>
      <c r="AM74" s="62">
        <f t="shared" si="72"/>
        <v>0</v>
      </c>
      <c r="AN74" s="62"/>
      <c r="AO74" s="62">
        <f t="shared" si="72"/>
        <v>0</v>
      </c>
      <c r="AP74" s="62">
        <f t="shared" si="72"/>
        <v>0</v>
      </c>
      <c r="AQ74" s="62">
        <f t="shared" si="72"/>
        <v>0</v>
      </c>
      <c r="AR74" s="62"/>
      <c r="AS74" s="62">
        <f t="shared" si="72"/>
        <v>0</v>
      </c>
      <c r="AT74" s="62">
        <f t="shared" si="72"/>
        <v>0</v>
      </c>
      <c r="AU74" s="62"/>
      <c r="AV74" s="62">
        <f t="shared" si="72"/>
        <v>0</v>
      </c>
      <c r="AW74" s="62"/>
      <c r="AX74" s="62"/>
      <c r="AY74" s="62"/>
      <c r="AZ74" s="62">
        <f t="shared" si="72"/>
        <v>0</v>
      </c>
      <c r="BA74" s="62"/>
      <c r="BB74" s="62"/>
      <c r="BC74" s="62">
        <f t="shared" si="72"/>
        <v>0</v>
      </c>
      <c r="BD74" s="62">
        <f t="shared" si="72"/>
        <v>0</v>
      </c>
      <c r="BE74" s="62"/>
      <c r="BF74" s="62"/>
      <c r="BG74" s="62"/>
      <c r="BH74" s="62"/>
      <c r="BI74" s="62"/>
      <c r="BJ74" s="62"/>
      <c r="BK74" s="62"/>
      <c r="BL74" s="62"/>
      <c r="BM74" s="62"/>
      <c r="BN74" s="62">
        <f t="shared" si="70"/>
        <v>0</v>
      </c>
      <c r="BO74" s="62"/>
      <c r="BP74" s="62">
        <f t="shared" si="70"/>
        <v>0</v>
      </c>
      <c r="BQ74" s="62">
        <f t="shared" si="70"/>
        <v>0</v>
      </c>
      <c r="BR74" s="62">
        <f t="shared" si="70"/>
        <v>0</v>
      </c>
      <c r="BS74" s="62">
        <f t="shared" si="70"/>
        <v>0</v>
      </c>
      <c r="BT74" s="62">
        <f t="shared" si="70"/>
        <v>0</v>
      </c>
      <c r="BU74" s="62"/>
      <c r="BV74" s="62"/>
      <c r="BW74" s="62">
        <f t="shared" si="70"/>
        <v>0</v>
      </c>
      <c r="BX74" s="62">
        <f t="shared" si="70"/>
        <v>0</v>
      </c>
      <c r="BY74" s="62">
        <f t="shared" si="70"/>
        <v>0</v>
      </c>
      <c r="BZ74" s="62">
        <f t="shared" si="70"/>
        <v>0</v>
      </c>
      <c r="CA74" s="62">
        <f t="shared" si="70"/>
        <v>0</v>
      </c>
      <c r="CB74" s="62">
        <f t="shared" si="70"/>
        <v>0</v>
      </c>
      <c r="CC74" s="62">
        <f t="shared" si="70"/>
        <v>0</v>
      </c>
      <c r="CD74" s="62"/>
      <c r="CE74" s="62"/>
      <c r="CF74" s="62"/>
      <c r="CG74" s="62"/>
      <c r="CH74" s="62"/>
      <c r="CI74" s="62"/>
      <c r="CJ74" s="62">
        <f t="shared" si="70"/>
        <v>0</v>
      </c>
      <c r="CK74" s="62">
        <f t="shared" si="70"/>
        <v>0</v>
      </c>
      <c r="CL74" s="62">
        <f t="shared" si="70"/>
        <v>0</v>
      </c>
    </row>
    <row r="75" spans="1:90" x14ac:dyDescent="0.3">
      <c r="A75" s="52" t="str">
        <f>HABITATS!A15</f>
        <v>J2.2</v>
      </c>
      <c r="B75" s="81">
        <f>HABITATS!F120</f>
        <v>0</v>
      </c>
      <c r="C75" s="62">
        <f t="shared" si="73"/>
        <v>0</v>
      </c>
      <c r="D75" s="62">
        <v>0</v>
      </c>
      <c r="E75" s="62">
        <f t="shared" si="68"/>
        <v>0</v>
      </c>
      <c r="F75" s="62"/>
      <c r="G75" s="62"/>
      <c r="H75" s="62">
        <f t="shared" si="68"/>
        <v>0</v>
      </c>
      <c r="I75" s="62">
        <f t="shared" si="68"/>
        <v>0</v>
      </c>
      <c r="J75" s="62">
        <f t="shared" si="68"/>
        <v>0</v>
      </c>
      <c r="K75" s="62"/>
      <c r="L75" s="62">
        <f t="shared" si="72"/>
        <v>0</v>
      </c>
      <c r="M75" s="62"/>
      <c r="N75" s="62"/>
      <c r="O75" s="62">
        <f t="shared" si="72"/>
        <v>0</v>
      </c>
      <c r="P75" s="62"/>
      <c r="Q75" s="62"/>
      <c r="R75" s="62">
        <f t="shared" si="72"/>
        <v>0</v>
      </c>
      <c r="S75" s="62">
        <f t="shared" si="72"/>
        <v>0</v>
      </c>
      <c r="T75" s="62">
        <f t="shared" si="72"/>
        <v>0</v>
      </c>
      <c r="U75" s="62">
        <f t="shared" si="72"/>
        <v>0</v>
      </c>
      <c r="V75" s="62">
        <f t="shared" si="72"/>
        <v>0</v>
      </c>
      <c r="W75" s="62"/>
      <c r="X75" s="62">
        <f t="shared" si="72"/>
        <v>0</v>
      </c>
      <c r="Y75" s="62">
        <f t="shared" si="72"/>
        <v>0</v>
      </c>
      <c r="Z75" s="62"/>
      <c r="AA75" s="62"/>
      <c r="AB75" s="62"/>
      <c r="AC75" s="62">
        <f t="shared" si="72"/>
        <v>0</v>
      </c>
      <c r="AD75" s="62"/>
      <c r="AE75" s="62">
        <f t="shared" si="72"/>
        <v>0</v>
      </c>
      <c r="AF75" s="62">
        <f t="shared" si="72"/>
        <v>0</v>
      </c>
      <c r="AG75" s="62"/>
      <c r="AH75" s="62"/>
      <c r="AI75" s="62"/>
      <c r="AJ75" s="62"/>
      <c r="AK75" s="62"/>
      <c r="AL75" s="62"/>
      <c r="AM75" s="62">
        <f t="shared" si="72"/>
        <v>0</v>
      </c>
      <c r="AN75" s="62"/>
      <c r="AO75" s="62">
        <f t="shared" si="72"/>
        <v>0</v>
      </c>
      <c r="AP75" s="62">
        <f t="shared" si="72"/>
        <v>0</v>
      </c>
      <c r="AQ75" s="62">
        <f t="shared" si="72"/>
        <v>0</v>
      </c>
      <c r="AR75" s="62"/>
      <c r="AS75" s="62">
        <f t="shared" si="72"/>
        <v>0</v>
      </c>
      <c r="AT75" s="62">
        <f t="shared" si="72"/>
        <v>0</v>
      </c>
      <c r="AU75" s="62"/>
      <c r="AV75" s="62">
        <f t="shared" si="72"/>
        <v>0</v>
      </c>
      <c r="AW75" s="62"/>
      <c r="AX75" s="62"/>
      <c r="AY75" s="62"/>
      <c r="AZ75" s="62">
        <f t="shared" si="72"/>
        <v>0</v>
      </c>
      <c r="BA75" s="62"/>
      <c r="BB75" s="62"/>
      <c r="BC75" s="62">
        <f t="shared" si="72"/>
        <v>0</v>
      </c>
      <c r="BD75" s="62">
        <f t="shared" si="72"/>
        <v>0</v>
      </c>
      <c r="BE75" s="62"/>
      <c r="BF75" s="62"/>
      <c r="BG75" s="62"/>
      <c r="BH75" s="62"/>
      <c r="BI75" s="62"/>
      <c r="BJ75" s="62"/>
      <c r="BK75" s="62"/>
      <c r="BL75" s="62"/>
      <c r="BM75" s="62"/>
      <c r="BN75" s="62">
        <f t="shared" si="70"/>
        <v>0</v>
      </c>
      <c r="BO75" s="62"/>
      <c r="BP75" s="62">
        <f t="shared" si="70"/>
        <v>0</v>
      </c>
      <c r="BQ75" s="62">
        <f t="shared" si="70"/>
        <v>0</v>
      </c>
      <c r="BR75" s="62">
        <f t="shared" si="70"/>
        <v>0</v>
      </c>
      <c r="BS75" s="62">
        <f t="shared" si="70"/>
        <v>0</v>
      </c>
      <c r="BT75" s="62">
        <f t="shared" si="70"/>
        <v>0</v>
      </c>
      <c r="BU75" s="62"/>
      <c r="BV75" s="62"/>
      <c r="BW75" s="62">
        <f t="shared" si="70"/>
        <v>0</v>
      </c>
      <c r="BX75" s="62"/>
      <c r="BY75" s="62">
        <f t="shared" si="70"/>
        <v>0</v>
      </c>
      <c r="BZ75" s="62">
        <f t="shared" si="70"/>
        <v>0</v>
      </c>
      <c r="CA75" s="62">
        <f t="shared" si="70"/>
        <v>0</v>
      </c>
      <c r="CB75" s="62"/>
      <c r="CC75" s="62">
        <f t="shared" si="70"/>
        <v>0</v>
      </c>
      <c r="CD75" s="62"/>
      <c r="CE75" s="62"/>
      <c r="CF75" s="62"/>
      <c r="CG75" s="62"/>
      <c r="CH75" s="62"/>
      <c r="CI75" s="62"/>
      <c r="CJ75" s="62">
        <f t="shared" si="70"/>
        <v>0</v>
      </c>
      <c r="CK75" s="62">
        <f t="shared" si="70"/>
        <v>0</v>
      </c>
      <c r="CL75" s="62">
        <f t="shared" si="70"/>
        <v>0</v>
      </c>
    </row>
    <row r="76" spans="1:90" x14ac:dyDescent="0.3">
      <c r="A76" s="52" t="str">
        <f>HABITATS!A16</f>
        <v>J2.3</v>
      </c>
      <c r="B76" s="81">
        <f>HABITATS!F121</f>
        <v>7.8E-2</v>
      </c>
      <c r="C76" s="62">
        <f t="shared" si="73"/>
        <v>7.8E-2</v>
      </c>
      <c r="D76" s="62">
        <v>0</v>
      </c>
      <c r="E76" s="62">
        <f t="shared" si="68"/>
        <v>7.8E-2</v>
      </c>
      <c r="F76" s="62"/>
      <c r="G76" s="62"/>
      <c r="H76" s="62">
        <f t="shared" si="68"/>
        <v>7.8E-2</v>
      </c>
      <c r="I76" s="62">
        <f t="shared" si="68"/>
        <v>7.8E-2</v>
      </c>
      <c r="J76" s="62">
        <f t="shared" si="68"/>
        <v>7.8E-2</v>
      </c>
      <c r="K76" s="62"/>
      <c r="L76" s="62">
        <f t="shared" si="72"/>
        <v>7.8E-2</v>
      </c>
      <c r="M76" s="62"/>
      <c r="N76" s="62"/>
      <c r="O76" s="62">
        <f t="shared" si="72"/>
        <v>7.8E-2</v>
      </c>
      <c r="P76" s="62"/>
      <c r="Q76" s="62"/>
      <c r="R76" s="62">
        <f t="shared" si="72"/>
        <v>7.8E-2</v>
      </c>
      <c r="S76" s="62">
        <f t="shared" si="72"/>
        <v>7.8E-2</v>
      </c>
      <c r="T76" s="62">
        <f t="shared" si="72"/>
        <v>7.8E-2</v>
      </c>
      <c r="U76" s="62">
        <f t="shared" si="72"/>
        <v>7.8E-2</v>
      </c>
      <c r="V76" s="62">
        <f t="shared" si="72"/>
        <v>7.8E-2</v>
      </c>
      <c r="W76" s="62"/>
      <c r="X76" s="62">
        <f t="shared" si="72"/>
        <v>7.8E-2</v>
      </c>
      <c r="Y76" s="62">
        <f t="shared" si="72"/>
        <v>7.8E-2</v>
      </c>
      <c r="Z76" s="62"/>
      <c r="AA76" s="62"/>
      <c r="AB76" s="62"/>
      <c r="AC76" s="62">
        <f t="shared" si="72"/>
        <v>7.8E-2</v>
      </c>
      <c r="AD76" s="62"/>
      <c r="AE76" s="62">
        <f t="shared" si="72"/>
        <v>7.8E-2</v>
      </c>
      <c r="AF76" s="62">
        <f t="shared" si="72"/>
        <v>7.8E-2</v>
      </c>
      <c r="AG76" s="62"/>
      <c r="AH76" s="62"/>
      <c r="AI76" s="62"/>
      <c r="AJ76" s="62"/>
      <c r="AK76" s="62"/>
      <c r="AL76" s="62"/>
      <c r="AM76" s="62">
        <f t="shared" si="72"/>
        <v>7.8E-2</v>
      </c>
      <c r="AN76" s="62"/>
      <c r="AO76" s="62">
        <f t="shared" si="72"/>
        <v>7.8E-2</v>
      </c>
      <c r="AP76" s="62">
        <f t="shared" si="72"/>
        <v>7.8E-2</v>
      </c>
      <c r="AQ76" s="62">
        <f t="shared" si="72"/>
        <v>7.8E-2</v>
      </c>
      <c r="AR76" s="62"/>
      <c r="AS76" s="62">
        <f t="shared" si="72"/>
        <v>7.8E-2</v>
      </c>
      <c r="AT76" s="62">
        <f t="shared" si="72"/>
        <v>7.8E-2</v>
      </c>
      <c r="AU76" s="62"/>
      <c r="AV76" s="62">
        <f t="shared" si="72"/>
        <v>7.8E-2</v>
      </c>
      <c r="AW76" s="62"/>
      <c r="AX76" s="62"/>
      <c r="AY76" s="62"/>
      <c r="AZ76" s="62">
        <f t="shared" si="72"/>
        <v>7.8E-2</v>
      </c>
      <c r="BA76" s="62"/>
      <c r="BB76" s="62"/>
      <c r="BC76" s="62">
        <f t="shared" si="72"/>
        <v>7.8E-2</v>
      </c>
      <c r="BD76" s="62">
        <f t="shared" si="72"/>
        <v>7.8E-2</v>
      </c>
      <c r="BE76" s="62"/>
      <c r="BF76" s="62"/>
      <c r="BG76" s="62"/>
      <c r="BH76" s="62"/>
      <c r="BI76" s="62"/>
      <c r="BJ76" s="62"/>
      <c r="BK76" s="62">
        <f t="shared" si="68"/>
        <v>7.8E-2</v>
      </c>
      <c r="BL76" s="62"/>
      <c r="BM76" s="62">
        <f t="shared" si="70"/>
        <v>7.8E-2</v>
      </c>
      <c r="BN76" s="62">
        <f t="shared" si="70"/>
        <v>7.8E-2</v>
      </c>
      <c r="BO76" s="62">
        <f t="shared" si="70"/>
        <v>7.8E-2</v>
      </c>
      <c r="BP76" s="62">
        <f t="shared" si="70"/>
        <v>7.8E-2</v>
      </c>
      <c r="BQ76" s="62">
        <f t="shared" si="70"/>
        <v>7.8E-2</v>
      </c>
      <c r="BR76" s="62">
        <f t="shared" si="70"/>
        <v>7.8E-2</v>
      </c>
      <c r="BS76" s="62">
        <f t="shared" si="70"/>
        <v>7.8E-2</v>
      </c>
      <c r="BT76" s="62">
        <f t="shared" si="70"/>
        <v>7.8E-2</v>
      </c>
      <c r="BU76" s="62">
        <f t="shared" si="70"/>
        <v>7.8E-2</v>
      </c>
      <c r="BV76" s="62"/>
      <c r="BW76" s="62">
        <f t="shared" si="70"/>
        <v>7.8E-2</v>
      </c>
      <c r="BX76" s="62">
        <f t="shared" si="70"/>
        <v>7.8E-2</v>
      </c>
      <c r="BY76" s="62">
        <f t="shared" si="70"/>
        <v>7.8E-2</v>
      </c>
      <c r="BZ76" s="62">
        <f t="shared" si="70"/>
        <v>7.8E-2</v>
      </c>
      <c r="CA76" s="62">
        <f t="shared" si="70"/>
        <v>7.8E-2</v>
      </c>
      <c r="CB76" s="62">
        <f t="shared" si="70"/>
        <v>7.8E-2</v>
      </c>
      <c r="CC76" s="62">
        <f t="shared" si="70"/>
        <v>7.8E-2</v>
      </c>
      <c r="CD76" s="62"/>
      <c r="CE76" s="62"/>
      <c r="CF76" s="62"/>
      <c r="CG76" s="62"/>
      <c r="CH76" s="62"/>
      <c r="CI76" s="62"/>
      <c r="CJ76" s="62">
        <f t="shared" si="70"/>
        <v>7.8E-2</v>
      </c>
      <c r="CK76" s="62">
        <f t="shared" si="70"/>
        <v>7.8E-2</v>
      </c>
      <c r="CL76" s="62">
        <f t="shared" si="70"/>
        <v>7.8E-2</v>
      </c>
    </row>
    <row r="77" spans="1:90" x14ac:dyDescent="0.3">
      <c r="A77" s="52" t="str">
        <f>HABITATS!A17</f>
        <v>J2.8</v>
      </c>
      <c r="B77" s="81">
        <f>HABITATS!F122</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HABITATS!F123</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70"/>
        <v>0</v>
      </c>
      <c r="BN78" s="62"/>
      <c r="BO78" s="62">
        <f t="shared" si="70"/>
        <v>0</v>
      </c>
      <c r="BP78" s="62">
        <f t="shared" si="70"/>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HABITATS!F124</f>
        <v>0</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I80" si="74">SUM(B63:B79)</f>
        <v>31.265999999999998</v>
      </c>
      <c r="C80" s="72">
        <f t="shared" si="74"/>
        <v>7.8E-2</v>
      </c>
      <c r="D80" s="72">
        <v>0</v>
      </c>
      <c r="E80" s="72">
        <f t="shared" si="74"/>
        <v>18.295999999999999</v>
      </c>
      <c r="F80" s="72">
        <f t="shared" si="74"/>
        <v>0</v>
      </c>
      <c r="G80" s="72">
        <f t="shared" si="74"/>
        <v>0.79400000000000004</v>
      </c>
      <c r="H80" s="72">
        <f t="shared" si="74"/>
        <v>3.988</v>
      </c>
      <c r="I80" s="72">
        <f t="shared" si="74"/>
        <v>3.988</v>
      </c>
      <c r="J80" s="72">
        <f t="shared" si="74"/>
        <v>3.988</v>
      </c>
      <c r="K80" s="72">
        <f t="shared" si="74"/>
        <v>0</v>
      </c>
      <c r="L80" s="72">
        <f t="shared" si="74"/>
        <v>18.295999999999999</v>
      </c>
      <c r="M80" s="72">
        <f t="shared" si="74"/>
        <v>0</v>
      </c>
      <c r="N80" s="72">
        <f t="shared" si="74"/>
        <v>18.218</v>
      </c>
      <c r="O80" s="72">
        <f t="shared" si="74"/>
        <v>18.295999999999999</v>
      </c>
      <c r="P80" s="72">
        <f t="shared" si="74"/>
        <v>3.91</v>
      </c>
      <c r="Q80" s="72">
        <f t="shared" si="74"/>
        <v>3.91</v>
      </c>
      <c r="R80" s="72">
        <f t="shared" si="74"/>
        <v>3.988</v>
      </c>
      <c r="S80" s="72">
        <f t="shared" si="74"/>
        <v>3.988</v>
      </c>
      <c r="T80" s="72">
        <f t="shared" si="74"/>
        <v>3.988</v>
      </c>
      <c r="U80" s="72">
        <f t="shared" si="74"/>
        <v>17.501999999999999</v>
      </c>
      <c r="V80" s="72">
        <f t="shared" si="74"/>
        <v>3.988</v>
      </c>
      <c r="W80" s="72">
        <f t="shared" si="74"/>
        <v>18.218</v>
      </c>
      <c r="X80" s="72">
        <f t="shared" si="74"/>
        <v>18.295999999999999</v>
      </c>
      <c r="Y80" s="72">
        <f t="shared" si="74"/>
        <v>18.295999999999999</v>
      </c>
      <c r="Z80" s="72">
        <f t="shared" si="74"/>
        <v>18.218</v>
      </c>
      <c r="AA80" s="72">
        <f t="shared" si="74"/>
        <v>3.91</v>
      </c>
      <c r="AB80" s="72">
        <f t="shared" si="74"/>
        <v>1.1994199999999999</v>
      </c>
      <c r="AC80" s="72">
        <f t="shared" si="74"/>
        <v>17.501999999999999</v>
      </c>
      <c r="AD80" s="72">
        <f t="shared" si="74"/>
        <v>3.91</v>
      </c>
      <c r="AE80" s="72">
        <f t="shared" si="74"/>
        <v>18.295999999999999</v>
      </c>
      <c r="AF80" s="72">
        <f t="shared" si="74"/>
        <v>18.295999999999999</v>
      </c>
      <c r="AG80" s="72">
        <f t="shared" si="74"/>
        <v>4.7040000000000006</v>
      </c>
      <c r="AH80" s="72">
        <f t="shared" si="74"/>
        <v>4.3154200000000005</v>
      </c>
      <c r="AI80" s="72">
        <f t="shared" si="74"/>
        <v>18.218</v>
      </c>
      <c r="AJ80" s="72">
        <f t="shared" si="74"/>
        <v>3.91</v>
      </c>
      <c r="AK80" s="72">
        <f t="shared" si="74"/>
        <v>3.91</v>
      </c>
      <c r="AL80" s="72">
        <f t="shared" si="74"/>
        <v>0.79400000000000004</v>
      </c>
      <c r="AM80" s="72">
        <f t="shared" si="74"/>
        <v>3.988</v>
      </c>
      <c r="AN80" s="72">
        <f t="shared" si="74"/>
        <v>4.7040000000000006</v>
      </c>
      <c r="AO80" s="72">
        <f t="shared" si="74"/>
        <v>18.295999999999999</v>
      </c>
      <c r="AP80" s="72">
        <f t="shared" si="74"/>
        <v>18.295999999999999</v>
      </c>
      <c r="AQ80" s="72">
        <f t="shared" si="74"/>
        <v>3.988</v>
      </c>
      <c r="AR80" s="72">
        <f t="shared" si="74"/>
        <v>17.423999999999999</v>
      </c>
      <c r="AS80" s="72">
        <f t="shared" si="74"/>
        <v>3.988</v>
      </c>
      <c r="AT80" s="72">
        <f t="shared" si="74"/>
        <v>18.295999999999999</v>
      </c>
      <c r="AU80" s="72">
        <f t="shared" si="74"/>
        <v>3.91</v>
      </c>
      <c r="AV80" s="72">
        <f t="shared" si="74"/>
        <v>18.295999999999999</v>
      </c>
      <c r="AW80" s="72">
        <f t="shared" si="74"/>
        <v>18.218</v>
      </c>
      <c r="AX80" s="72">
        <f t="shared" si="74"/>
        <v>3.91</v>
      </c>
      <c r="AY80" s="72">
        <f t="shared" si="74"/>
        <v>3.91</v>
      </c>
      <c r="AZ80" s="72">
        <f t="shared" si="74"/>
        <v>18.295999999999999</v>
      </c>
      <c r="BA80" s="72">
        <f t="shared" si="74"/>
        <v>18.218</v>
      </c>
      <c r="BB80" s="72">
        <f t="shared" si="74"/>
        <v>18.218</v>
      </c>
      <c r="BC80" s="72">
        <f t="shared" si="74"/>
        <v>17.751999999999999</v>
      </c>
      <c r="BD80" s="72">
        <f t="shared" si="74"/>
        <v>14.385999999999999</v>
      </c>
      <c r="BE80" s="72">
        <f t="shared" si="74"/>
        <v>14.308</v>
      </c>
      <c r="BF80" s="72">
        <f t="shared" si="74"/>
        <v>18.218</v>
      </c>
      <c r="BG80" s="72">
        <f t="shared" si="74"/>
        <v>14.308</v>
      </c>
      <c r="BH80" s="72">
        <f t="shared" si="74"/>
        <v>12.97</v>
      </c>
      <c r="BI80" s="72">
        <f t="shared" si="74"/>
        <v>0</v>
      </c>
      <c r="BJ80" s="72">
        <f t="shared" ref="BJ80:CL80" si="75">SUM(BJ63:BJ79)</f>
        <v>3.91</v>
      </c>
      <c r="BK80" s="72">
        <f t="shared" si="75"/>
        <v>4.7820000000000009</v>
      </c>
      <c r="BL80" s="72">
        <f t="shared" si="75"/>
        <v>14.308</v>
      </c>
      <c r="BM80" s="72">
        <f t="shared" si="75"/>
        <v>18.295999999999999</v>
      </c>
      <c r="BN80" s="72">
        <f t="shared" si="75"/>
        <v>3.988</v>
      </c>
      <c r="BO80" s="72">
        <f t="shared" si="75"/>
        <v>3.988</v>
      </c>
      <c r="BP80" s="72">
        <f t="shared" si="75"/>
        <v>13.591999999999999</v>
      </c>
      <c r="BQ80" s="72">
        <f t="shared" si="75"/>
        <v>18.295999999999999</v>
      </c>
      <c r="BR80" s="72">
        <f t="shared" si="75"/>
        <v>3.988</v>
      </c>
      <c r="BS80" s="72">
        <f t="shared" si="75"/>
        <v>3.988</v>
      </c>
      <c r="BT80" s="72">
        <f t="shared" si="75"/>
        <v>18.295999999999999</v>
      </c>
      <c r="BU80" s="72">
        <f t="shared" si="75"/>
        <v>3.988</v>
      </c>
      <c r="BV80" s="72">
        <f t="shared" si="75"/>
        <v>14.308</v>
      </c>
      <c r="BW80" s="72">
        <f t="shared" si="75"/>
        <v>18.295999999999999</v>
      </c>
      <c r="BX80" s="72">
        <f t="shared" si="75"/>
        <v>18.295999999999999</v>
      </c>
      <c r="BY80" s="72">
        <f t="shared" si="75"/>
        <v>18.295999999999999</v>
      </c>
      <c r="BZ80" s="72">
        <f t="shared" si="75"/>
        <v>4.7820000000000009</v>
      </c>
      <c r="CA80" s="72">
        <f t="shared" si="75"/>
        <v>4.7820000000000009</v>
      </c>
      <c r="CB80" s="72">
        <f t="shared" si="75"/>
        <v>3.988</v>
      </c>
      <c r="CC80" s="72">
        <f t="shared" si="75"/>
        <v>0.872</v>
      </c>
      <c r="CD80" s="72">
        <f t="shared" si="75"/>
        <v>4.7040000000000006</v>
      </c>
      <c r="CE80" s="72">
        <f t="shared" si="75"/>
        <v>4.7040000000000006</v>
      </c>
      <c r="CF80" s="72">
        <f t="shared" si="75"/>
        <v>3.91</v>
      </c>
      <c r="CG80" s="72">
        <f t="shared" si="75"/>
        <v>18.218</v>
      </c>
      <c r="CH80" s="72">
        <f t="shared" si="75"/>
        <v>4.7040000000000006</v>
      </c>
      <c r="CI80" s="72">
        <f t="shared" si="75"/>
        <v>3.91</v>
      </c>
      <c r="CJ80" s="72">
        <f t="shared" si="75"/>
        <v>18.295999999999999</v>
      </c>
      <c r="CK80" s="72">
        <f t="shared" si="75"/>
        <v>18.295999999999999</v>
      </c>
      <c r="CL80" s="72">
        <f t="shared" si="75"/>
        <v>3.988</v>
      </c>
    </row>
    <row r="81" spans="1:90" x14ac:dyDescent="0.3">
      <c r="A81" s="56" t="s">
        <v>627</v>
      </c>
      <c r="B81" s="73" t="s">
        <v>0</v>
      </c>
      <c r="C81" s="73"/>
      <c r="D81" s="74"/>
      <c r="E81" s="74"/>
      <c r="Q81" s="61"/>
      <c r="BC81" s="74"/>
      <c r="BD81" s="74"/>
      <c r="BE81" s="74"/>
    </row>
    <row r="82" spans="1:90" x14ac:dyDescent="0.3">
      <c r="A82" s="52" t="str">
        <f>HABITATS!A3</f>
        <v>A1.1.2</v>
      </c>
      <c r="B82" s="82">
        <f>HABITATS!H108</f>
        <v>10.468</v>
      </c>
      <c r="C82" s="62"/>
      <c r="D82" s="62"/>
      <c r="E82" s="62">
        <f t="shared" ref="E82:J89" si="76">$B82</f>
        <v>10.468</v>
      </c>
      <c r="F82" s="62"/>
      <c r="G82" s="62"/>
      <c r="H82" s="62">
        <f t="shared" si="76"/>
        <v>10.468</v>
      </c>
      <c r="I82" s="62">
        <f t="shared" si="76"/>
        <v>10.468</v>
      </c>
      <c r="J82" s="62">
        <f t="shared" si="76"/>
        <v>10.468</v>
      </c>
      <c r="K82" s="62"/>
      <c r="L82" s="62">
        <f t="shared" ref="L82:AA88" si="77">$B82</f>
        <v>10.468</v>
      </c>
      <c r="M82" s="62"/>
      <c r="N82" s="62">
        <f t="shared" si="77"/>
        <v>10.468</v>
      </c>
      <c r="O82" s="62">
        <f t="shared" si="77"/>
        <v>10.468</v>
      </c>
      <c r="P82" s="62">
        <f t="shared" si="77"/>
        <v>10.468</v>
      </c>
      <c r="Q82" s="62">
        <f t="shared" si="77"/>
        <v>10.468</v>
      </c>
      <c r="R82" s="62">
        <f t="shared" si="77"/>
        <v>10.468</v>
      </c>
      <c r="S82" s="62">
        <f t="shared" si="77"/>
        <v>10.468</v>
      </c>
      <c r="T82" s="62">
        <f t="shared" si="77"/>
        <v>10.468</v>
      </c>
      <c r="U82" s="62">
        <f t="shared" si="77"/>
        <v>10.468</v>
      </c>
      <c r="V82" s="62">
        <f t="shared" si="77"/>
        <v>10.468</v>
      </c>
      <c r="W82" s="62">
        <f t="shared" si="77"/>
        <v>10.468</v>
      </c>
      <c r="X82" s="62">
        <f t="shared" si="77"/>
        <v>10.468</v>
      </c>
      <c r="Y82" s="62">
        <f t="shared" si="77"/>
        <v>10.468</v>
      </c>
      <c r="Z82" s="62">
        <f t="shared" si="77"/>
        <v>10.468</v>
      </c>
      <c r="AA82" s="62">
        <f t="shared" si="77"/>
        <v>10.468</v>
      </c>
      <c r="AB82" s="62"/>
      <c r="AC82" s="62">
        <f t="shared" ref="AC82:BF83" si="78">$B82</f>
        <v>10.468</v>
      </c>
      <c r="AD82" s="62">
        <f t="shared" si="78"/>
        <v>10.468</v>
      </c>
      <c r="AE82" s="62">
        <f t="shared" si="78"/>
        <v>10.468</v>
      </c>
      <c r="AF82" s="62">
        <f t="shared" si="78"/>
        <v>10.468</v>
      </c>
      <c r="AG82" s="62">
        <f t="shared" si="78"/>
        <v>10.468</v>
      </c>
      <c r="AH82" s="62">
        <f t="shared" si="78"/>
        <v>10.468</v>
      </c>
      <c r="AI82" s="62">
        <f t="shared" si="78"/>
        <v>10.468</v>
      </c>
      <c r="AJ82" s="62">
        <f t="shared" si="78"/>
        <v>10.468</v>
      </c>
      <c r="AK82" s="62">
        <f t="shared" si="78"/>
        <v>10.468</v>
      </c>
      <c r="AL82" s="62"/>
      <c r="AM82" s="62">
        <f t="shared" si="78"/>
        <v>10.468</v>
      </c>
      <c r="AN82" s="62">
        <f t="shared" si="78"/>
        <v>10.468</v>
      </c>
      <c r="AO82" s="62">
        <f t="shared" si="78"/>
        <v>10.468</v>
      </c>
      <c r="AP82" s="62">
        <f t="shared" si="78"/>
        <v>10.468</v>
      </c>
      <c r="AQ82" s="62">
        <f t="shared" si="78"/>
        <v>10.468</v>
      </c>
      <c r="AR82" s="62">
        <f t="shared" si="78"/>
        <v>10.468</v>
      </c>
      <c r="AS82" s="62">
        <f t="shared" si="78"/>
        <v>10.468</v>
      </c>
      <c r="AT82" s="62">
        <f t="shared" si="78"/>
        <v>10.468</v>
      </c>
      <c r="AU82" s="62">
        <f t="shared" si="78"/>
        <v>10.468</v>
      </c>
      <c r="AV82" s="62">
        <f t="shared" si="78"/>
        <v>10.468</v>
      </c>
      <c r="AW82" s="62">
        <f t="shared" si="78"/>
        <v>10.468</v>
      </c>
      <c r="AX82" s="62">
        <f t="shared" si="78"/>
        <v>10.468</v>
      </c>
      <c r="AY82" s="62">
        <f t="shared" si="78"/>
        <v>10.468</v>
      </c>
      <c r="AZ82" s="62">
        <f t="shared" si="78"/>
        <v>10.468</v>
      </c>
      <c r="BA82" s="62">
        <f t="shared" si="78"/>
        <v>10.468</v>
      </c>
      <c r="BB82" s="62">
        <f t="shared" si="78"/>
        <v>10.468</v>
      </c>
      <c r="BC82" s="62">
        <f t="shared" si="78"/>
        <v>10.468</v>
      </c>
      <c r="BD82" s="62"/>
      <c r="BE82" s="62"/>
      <c r="BF82" s="62">
        <f t="shared" si="78"/>
        <v>10.468</v>
      </c>
      <c r="BG82" s="62"/>
      <c r="BH82" s="62"/>
      <c r="BI82" s="62"/>
      <c r="BJ82" s="62">
        <f t="shared" ref="BJ82:CE85" si="79">$B82</f>
        <v>10.468</v>
      </c>
      <c r="BK82" s="62">
        <f t="shared" si="79"/>
        <v>10.468</v>
      </c>
      <c r="BL82" s="62"/>
      <c r="BM82" s="62">
        <f t="shared" si="79"/>
        <v>10.468</v>
      </c>
      <c r="BN82" s="62">
        <f t="shared" si="79"/>
        <v>10.468</v>
      </c>
      <c r="BO82" s="62">
        <f t="shared" si="79"/>
        <v>10.468</v>
      </c>
      <c r="BP82" s="62"/>
      <c r="BQ82" s="62">
        <f t="shared" si="79"/>
        <v>10.468</v>
      </c>
      <c r="BR82" s="62">
        <f t="shared" si="79"/>
        <v>10.468</v>
      </c>
      <c r="BS82" s="62">
        <f t="shared" si="79"/>
        <v>10.468</v>
      </c>
      <c r="BT82" s="62">
        <f t="shared" si="79"/>
        <v>10.468</v>
      </c>
      <c r="BU82" s="62">
        <f t="shared" si="79"/>
        <v>10.468</v>
      </c>
      <c r="BV82" s="62"/>
      <c r="BW82" s="62">
        <f t="shared" si="79"/>
        <v>10.468</v>
      </c>
      <c r="BX82" s="62">
        <f t="shared" si="79"/>
        <v>10.468</v>
      </c>
      <c r="BY82" s="62">
        <f t="shared" si="79"/>
        <v>10.468</v>
      </c>
      <c r="BZ82" s="62">
        <f t="shared" si="79"/>
        <v>10.468</v>
      </c>
      <c r="CA82" s="62">
        <f t="shared" si="79"/>
        <v>10.468</v>
      </c>
      <c r="CB82" s="62">
        <f t="shared" si="79"/>
        <v>10.468</v>
      </c>
      <c r="CC82" s="62"/>
      <c r="CD82" s="62">
        <f t="shared" si="79"/>
        <v>10.468</v>
      </c>
      <c r="CE82" s="62">
        <f t="shared" si="79"/>
        <v>10.468</v>
      </c>
      <c r="CF82" s="62">
        <f t="shared" ref="CF82:CL83" si="80">$B82</f>
        <v>10.468</v>
      </c>
      <c r="CG82" s="62">
        <f t="shared" si="80"/>
        <v>10.468</v>
      </c>
      <c r="CH82" s="62">
        <f t="shared" si="80"/>
        <v>10.468</v>
      </c>
      <c r="CI82" s="62">
        <f t="shared" si="80"/>
        <v>10.468</v>
      </c>
      <c r="CJ82" s="62">
        <f t="shared" si="80"/>
        <v>10.468</v>
      </c>
      <c r="CK82" s="62">
        <f t="shared" si="80"/>
        <v>10.468</v>
      </c>
      <c r="CL82" s="62">
        <f t="shared" si="80"/>
        <v>10.468</v>
      </c>
    </row>
    <row r="83" spans="1:90" x14ac:dyDescent="0.3">
      <c r="A83" s="52" t="str">
        <f>HABITATS!A4</f>
        <v>A1.3.2</v>
      </c>
      <c r="B83" s="82">
        <f>HABITATS!H109</f>
        <v>0.95099999999999996</v>
      </c>
      <c r="C83" s="62"/>
      <c r="D83" s="62"/>
      <c r="E83" s="62">
        <f t="shared" si="76"/>
        <v>0.95099999999999996</v>
      </c>
      <c r="F83" s="62"/>
      <c r="G83" s="62"/>
      <c r="H83" s="62">
        <f t="shared" si="76"/>
        <v>0.95099999999999996</v>
      </c>
      <c r="I83" s="62">
        <f t="shared" si="76"/>
        <v>0.95099999999999996</v>
      </c>
      <c r="J83" s="62"/>
      <c r="K83" s="62"/>
      <c r="L83" s="62">
        <f t="shared" si="77"/>
        <v>0.95099999999999996</v>
      </c>
      <c r="M83" s="62"/>
      <c r="N83" s="62">
        <f t="shared" si="77"/>
        <v>0.95099999999999996</v>
      </c>
      <c r="O83" s="62">
        <f t="shared" si="77"/>
        <v>0.95099999999999996</v>
      </c>
      <c r="P83" s="62"/>
      <c r="Q83" s="62">
        <f t="shared" si="77"/>
        <v>0.95099999999999996</v>
      </c>
      <c r="R83" s="62">
        <f t="shared" si="77"/>
        <v>0.95099999999999996</v>
      </c>
      <c r="S83" s="62">
        <f t="shared" si="77"/>
        <v>0.95099999999999996</v>
      </c>
      <c r="T83" s="62">
        <f t="shared" si="77"/>
        <v>0.95099999999999996</v>
      </c>
      <c r="U83" s="62"/>
      <c r="V83" s="62">
        <f t="shared" si="77"/>
        <v>0.95099999999999996</v>
      </c>
      <c r="W83" s="62">
        <f t="shared" si="77"/>
        <v>0.95099999999999996</v>
      </c>
      <c r="X83" s="62">
        <f t="shared" si="77"/>
        <v>0.95099999999999996</v>
      </c>
      <c r="Y83" s="62">
        <f t="shared" si="77"/>
        <v>0.95099999999999996</v>
      </c>
      <c r="Z83" s="62">
        <f t="shared" si="77"/>
        <v>0.95099999999999996</v>
      </c>
      <c r="AA83" s="62">
        <f t="shared" si="77"/>
        <v>0.95099999999999996</v>
      </c>
      <c r="AB83" s="62"/>
      <c r="AC83" s="62"/>
      <c r="AD83" s="62">
        <f t="shared" si="78"/>
        <v>0.95099999999999996</v>
      </c>
      <c r="AE83" s="62">
        <f t="shared" si="78"/>
        <v>0.95099999999999996</v>
      </c>
      <c r="AF83" s="62">
        <f t="shared" si="78"/>
        <v>0.95099999999999996</v>
      </c>
      <c r="AG83" s="62">
        <f t="shared" si="78"/>
        <v>0.95099999999999996</v>
      </c>
      <c r="AH83" s="62">
        <f t="shared" si="78"/>
        <v>0.95099999999999996</v>
      </c>
      <c r="AI83" s="62">
        <f t="shared" si="78"/>
        <v>0.95099999999999996</v>
      </c>
      <c r="AJ83" s="62">
        <f t="shared" si="78"/>
        <v>0.95099999999999996</v>
      </c>
      <c r="AK83" s="62">
        <f t="shared" si="78"/>
        <v>0.95099999999999996</v>
      </c>
      <c r="AL83" s="62"/>
      <c r="AM83" s="62">
        <f t="shared" si="78"/>
        <v>0.95099999999999996</v>
      </c>
      <c r="AN83" s="62"/>
      <c r="AO83" s="62">
        <f t="shared" si="78"/>
        <v>0.95099999999999996</v>
      </c>
      <c r="AP83" s="62">
        <f t="shared" si="78"/>
        <v>0.95099999999999996</v>
      </c>
      <c r="AQ83" s="62">
        <f t="shared" si="78"/>
        <v>0.95099999999999996</v>
      </c>
      <c r="AR83" s="62"/>
      <c r="AS83" s="62">
        <f t="shared" si="78"/>
        <v>0.95099999999999996</v>
      </c>
      <c r="AT83" s="62">
        <f t="shared" si="78"/>
        <v>0.95099999999999996</v>
      </c>
      <c r="AU83" s="62">
        <f t="shared" si="78"/>
        <v>0.95099999999999996</v>
      </c>
      <c r="AV83" s="62">
        <f t="shared" si="78"/>
        <v>0.95099999999999996</v>
      </c>
      <c r="AW83" s="62">
        <f t="shared" si="78"/>
        <v>0.95099999999999996</v>
      </c>
      <c r="AX83" s="62">
        <f t="shared" si="78"/>
        <v>0.95099999999999996</v>
      </c>
      <c r="AY83" s="62">
        <f t="shared" si="78"/>
        <v>0.95099999999999996</v>
      </c>
      <c r="AZ83" s="62">
        <f t="shared" si="78"/>
        <v>0.95099999999999996</v>
      </c>
      <c r="BA83" s="62">
        <f t="shared" si="78"/>
        <v>0.95099999999999996</v>
      </c>
      <c r="BB83" s="62">
        <f t="shared" si="78"/>
        <v>0.95099999999999996</v>
      </c>
      <c r="BC83" s="62">
        <f t="shared" si="78"/>
        <v>0.95099999999999996</v>
      </c>
      <c r="BD83" s="62"/>
      <c r="BE83" s="62"/>
      <c r="BF83" s="62">
        <f t="shared" si="78"/>
        <v>0.95099999999999996</v>
      </c>
      <c r="BG83" s="62"/>
      <c r="BH83" s="62"/>
      <c r="BI83" s="62"/>
      <c r="BJ83" s="62">
        <f t="shared" si="79"/>
        <v>0.95099999999999996</v>
      </c>
      <c r="BK83" s="62">
        <f t="shared" si="79"/>
        <v>0.95099999999999996</v>
      </c>
      <c r="BL83" s="62"/>
      <c r="BM83" s="62">
        <f t="shared" si="79"/>
        <v>0.95099999999999996</v>
      </c>
      <c r="BN83" s="62">
        <f t="shared" si="79"/>
        <v>0.95099999999999996</v>
      </c>
      <c r="BO83" s="62">
        <f t="shared" si="79"/>
        <v>0.95099999999999996</v>
      </c>
      <c r="BP83" s="62"/>
      <c r="BQ83" s="62"/>
      <c r="BR83" s="62">
        <f t="shared" si="79"/>
        <v>0.95099999999999996</v>
      </c>
      <c r="BS83" s="62">
        <f t="shared" si="79"/>
        <v>0.95099999999999996</v>
      </c>
      <c r="BT83" s="62"/>
      <c r="BU83" s="62">
        <f t="shared" si="79"/>
        <v>0.95099999999999996</v>
      </c>
      <c r="BV83" s="62"/>
      <c r="BW83" s="62">
        <f t="shared" si="79"/>
        <v>0.95099999999999996</v>
      </c>
      <c r="BX83" s="62">
        <f t="shared" si="79"/>
        <v>0.95099999999999996</v>
      </c>
      <c r="BY83" s="62">
        <f t="shared" si="79"/>
        <v>0.95099999999999996</v>
      </c>
      <c r="BZ83" s="62">
        <f t="shared" si="79"/>
        <v>0.95099999999999996</v>
      </c>
      <c r="CA83" s="62">
        <f t="shared" si="79"/>
        <v>0.95099999999999996</v>
      </c>
      <c r="CB83" s="62"/>
      <c r="CC83" s="62"/>
      <c r="CD83" s="62">
        <f t="shared" si="79"/>
        <v>0.95099999999999996</v>
      </c>
      <c r="CE83" s="62">
        <f t="shared" si="79"/>
        <v>0.95099999999999996</v>
      </c>
      <c r="CF83" s="62">
        <f t="shared" si="80"/>
        <v>0.95099999999999996</v>
      </c>
      <c r="CG83" s="62"/>
      <c r="CH83" s="62">
        <f t="shared" si="80"/>
        <v>0.95099999999999996</v>
      </c>
      <c r="CI83" s="62">
        <f t="shared" si="80"/>
        <v>0.95099999999999996</v>
      </c>
      <c r="CJ83" s="62">
        <f t="shared" si="80"/>
        <v>0.95099999999999996</v>
      </c>
      <c r="CK83" s="62">
        <f t="shared" si="80"/>
        <v>0.95099999999999996</v>
      </c>
      <c r="CL83" s="62"/>
    </row>
    <row r="84" spans="1:90" x14ac:dyDescent="0.3">
      <c r="A84" s="52" t="str">
        <f>HABITATS!A5</f>
        <v>A2.1</v>
      </c>
      <c r="B84" s="82">
        <f>HABITATS!H110</f>
        <v>5.6000000000000001E-2</v>
      </c>
      <c r="C84" s="62"/>
      <c r="D84" s="62"/>
      <c r="E84" s="62">
        <f t="shared" si="76"/>
        <v>5.6000000000000001E-2</v>
      </c>
      <c r="F84" s="62"/>
      <c r="G84" s="62"/>
      <c r="H84" s="62">
        <f t="shared" si="76"/>
        <v>5.6000000000000001E-2</v>
      </c>
      <c r="I84" s="62">
        <f t="shared" si="76"/>
        <v>5.6000000000000001E-2</v>
      </c>
      <c r="J84" s="62"/>
      <c r="K84" s="62"/>
      <c r="L84" s="62"/>
      <c r="M84" s="62"/>
      <c r="N84" s="62">
        <f t="shared" si="77"/>
        <v>5.6000000000000001E-2</v>
      </c>
      <c r="O84" s="62"/>
      <c r="P84" s="62"/>
      <c r="Q84" s="62">
        <f t="shared" si="77"/>
        <v>5.6000000000000001E-2</v>
      </c>
      <c r="R84" s="62">
        <f t="shared" si="77"/>
        <v>5.6000000000000001E-2</v>
      </c>
      <c r="S84" s="62"/>
      <c r="T84" s="62"/>
      <c r="U84" s="62">
        <f t="shared" ref="U84:BG88" si="81">$B84</f>
        <v>5.6000000000000001E-2</v>
      </c>
      <c r="V84" s="62">
        <f t="shared" si="81"/>
        <v>5.6000000000000001E-2</v>
      </c>
      <c r="W84" s="62">
        <f t="shared" si="81"/>
        <v>5.6000000000000001E-2</v>
      </c>
      <c r="X84" s="62">
        <f t="shared" si="81"/>
        <v>5.6000000000000001E-2</v>
      </c>
      <c r="Y84" s="62">
        <f t="shared" si="81"/>
        <v>5.6000000000000001E-2</v>
      </c>
      <c r="Z84" s="62"/>
      <c r="AA84" s="62"/>
      <c r="AB84" s="62"/>
      <c r="AC84" s="62">
        <f t="shared" si="81"/>
        <v>5.6000000000000001E-2</v>
      </c>
      <c r="AD84" s="62"/>
      <c r="AE84" s="62">
        <f t="shared" si="81"/>
        <v>5.6000000000000001E-2</v>
      </c>
      <c r="AF84" s="62"/>
      <c r="AG84" s="62">
        <f t="shared" si="81"/>
        <v>5.6000000000000001E-2</v>
      </c>
      <c r="AH84" s="62"/>
      <c r="AI84" s="62"/>
      <c r="AJ84" s="62"/>
      <c r="AK84" s="62">
        <f t="shared" si="81"/>
        <v>5.6000000000000001E-2</v>
      </c>
      <c r="AL84" s="62">
        <f t="shared" si="81"/>
        <v>5.6000000000000001E-2</v>
      </c>
      <c r="AM84" s="62">
        <f t="shared" si="81"/>
        <v>5.6000000000000001E-2</v>
      </c>
      <c r="AN84" s="62">
        <f t="shared" si="81"/>
        <v>5.6000000000000001E-2</v>
      </c>
      <c r="AO84" s="62">
        <f t="shared" si="81"/>
        <v>5.6000000000000001E-2</v>
      </c>
      <c r="AP84" s="62">
        <f t="shared" si="81"/>
        <v>5.6000000000000001E-2</v>
      </c>
      <c r="AQ84" s="62"/>
      <c r="AR84" s="62"/>
      <c r="AS84" s="62">
        <f t="shared" si="81"/>
        <v>5.6000000000000001E-2</v>
      </c>
      <c r="AT84" s="62">
        <f t="shared" si="81"/>
        <v>5.6000000000000001E-2</v>
      </c>
      <c r="AU84" s="62"/>
      <c r="AV84" s="62"/>
      <c r="AW84" s="62">
        <f t="shared" si="81"/>
        <v>5.6000000000000001E-2</v>
      </c>
      <c r="AX84" s="62">
        <f t="shared" si="81"/>
        <v>5.6000000000000001E-2</v>
      </c>
      <c r="AY84" s="62">
        <f t="shared" si="81"/>
        <v>5.6000000000000001E-2</v>
      </c>
      <c r="AZ84" s="62"/>
      <c r="BA84" s="62"/>
      <c r="BB84" s="62">
        <f t="shared" si="81"/>
        <v>5.6000000000000001E-2</v>
      </c>
      <c r="BC84" s="62">
        <f t="shared" si="81"/>
        <v>5.6000000000000001E-2</v>
      </c>
      <c r="BD84" s="62"/>
      <c r="BE84" s="62"/>
      <c r="BF84" s="62"/>
      <c r="BG84" s="62"/>
      <c r="BH84" s="62"/>
      <c r="BI84" s="62"/>
      <c r="BJ84" s="62">
        <f t="shared" ref="BI84:CE87" si="82">$B84</f>
        <v>5.6000000000000001E-2</v>
      </c>
      <c r="BK84" s="62"/>
      <c r="BL84" s="62"/>
      <c r="BM84" s="62"/>
      <c r="BN84" s="62">
        <f t="shared" si="79"/>
        <v>5.6000000000000001E-2</v>
      </c>
      <c r="BO84" s="62"/>
      <c r="BP84" s="62">
        <f t="shared" si="79"/>
        <v>5.6000000000000001E-2</v>
      </c>
      <c r="BQ84" s="62"/>
      <c r="BR84" s="62">
        <f t="shared" si="79"/>
        <v>5.6000000000000001E-2</v>
      </c>
      <c r="BS84" s="62">
        <f t="shared" si="79"/>
        <v>5.6000000000000001E-2</v>
      </c>
      <c r="BT84" s="62">
        <f t="shared" si="79"/>
        <v>5.6000000000000001E-2</v>
      </c>
      <c r="BU84" s="62">
        <f t="shared" si="79"/>
        <v>5.6000000000000001E-2</v>
      </c>
      <c r="BV84" s="62">
        <f t="shared" si="79"/>
        <v>5.6000000000000001E-2</v>
      </c>
      <c r="BW84" s="62">
        <f t="shared" si="79"/>
        <v>5.6000000000000001E-2</v>
      </c>
      <c r="BX84" s="62">
        <f t="shared" si="79"/>
        <v>5.6000000000000001E-2</v>
      </c>
      <c r="BY84" s="62">
        <f t="shared" si="79"/>
        <v>5.6000000000000001E-2</v>
      </c>
      <c r="BZ84" s="62">
        <f t="shared" si="79"/>
        <v>5.6000000000000001E-2</v>
      </c>
      <c r="CA84" s="62">
        <f t="shared" si="79"/>
        <v>5.6000000000000001E-2</v>
      </c>
      <c r="CB84" s="62">
        <f t="shared" si="79"/>
        <v>5.6000000000000001E-2</v>
      </c>
      <c r="CC84" s="62"/>
      <c r="CD84" s="62"/>
      <c r="CE84" s="62"/>
      <c r="CF84" s="62"/>
      <c r="CG84" s="62">
        <f t="shared" ref="CG84:CG89" si="83">$B84</f>
        <v>5.6000000000000001E-2</v>
      </c>
      <c r="CH84" s="62"/>
      <c r="CI84" s="62"/>
      <c r="CJ84" s="62"/>
      <c r="CK84" s="62"/>
      <c r="CL84" s="62"/>
    </row>
    <row r="85" spans="1:90" x14ac:dyDescent="0.3">
      <c r="A85" s="52" t="str">
        <f>HABITATS!A6</f>
        <v>A3.1</v>
      </c>
      <c r="B85" s="82">
        <f>HABITATS!H111</f>
        <v>9.2999999999999999E-2</v>
      </c>
      <c r="C85" s="62"/>
      <c r="D85" s="62"/>
      <c r="E85" s="62">
        <f t="shared" si="76"/>
        <v>9.2999999999999999E-2</v>
      </c>
      <c r="F85" s="62"/>
      <c r="G85" s="62"/>
      <c r="H85" s="62"/>
      <c r="I85" s="62">
        <f t="shared" si="76"/>
        <v>9.2999999999999999E-2</v>
      </c>
      <c r="J85" s="62">
        <f t="shared" si="76"/>
        <v>9.2999999999999999E-2</v>
      </c>
      <c r="K85" s="62"/>
      <c r="L85" s="62"/>
      <c r="M85" s="62"/>
      <c r="N85" s="62"/>
      <c r="O85" s="62"/>
      <c r="P85" s="62"/>
      <c r="Q85" s="62"/>
      <c r="R85" s="62">
        <f t="shared" si="77"/>
        <v>9.2999999999999999E-2</v>
      </c>
      <c r="S85" s="62"/>
      <c r="T85" s="62">
        <f t="shared" si="77"/>
        <v>9.2999999999999999E-2</v>
      </c>
      <c r="U85" s="62">
        <f t="shared" si="81"/>
        <v>9.2999999999999999E-2</v>
      </c>
      <c r="V85" s="62">
        <f t="shared" si="81"/>
        <v>9.2999999999999999E-2</v>
      </c>
      <c r="W85" s="62">
        <f t="shared" si="81"/>
        <v>9.2999999999999999E-2</v>
      </c>
      <c r="X85" s="62"/>
      <c r="Y85" s="62">
        <f t="shared" si="81"/>
        <v>9.2999999999999999E-2</v>
      </c>
      <c r="Z85" s="62"/>
      <c r="AA85" s="62"/>
      <c r="AB85" s="62"/>
      <c r="AC85" s="62">
        <f t="shared" si="81"/>
        <v>9.2999999999999999E-2</v>
      </c>
      <c r="AD85" s="62"/>
      <c r="AE85" s="62"/>
      <c r="AF85" s="62"/>
      <c r="AG85" s="62"/>
      <c r="AH85" s="62"/>
      <c r="AI85" s="62"/>
      <c r="AJ85" s="62"/>
      <c r="AK85" s="62">
        <f t="shared" si="81"/>
        <v>9.2999999999999999E-2</v>
      </c>
      <c r="AL85" s="62"/>
      <c r="AM85" s="62">
        <f t="shared" si="81"/>
        <v>9.2999999999999999E-2</v>
      </c>
      <c r="AN85" s="62"/>
      <c r="AO85" s="62">
        <f t="shared" si="81"/>
        <v>9.2999999999999999E-2</v>
      </c>
      <c r="AP85" s="62"/>
      <c r="AQ85" s="62"/>
      <c r="AR85" s="62"/>
      <c r="AS85" s="62">
        <f t="shared" si="81"/>
        <v>9.2999999999999999E-2</v>
      </c>
      <c r="AT85" s="62"/>
      <c r="AU85" s="62"/>
      <c r="AV85" s="62"/>
      <c r="AW85" s="62"/>
      <c r="AX85" s="62"/>
      <c r="AY85" s="62"/>
      <c r="AZ85" s="62"/>
      <c r="BA85" s="62"/>
      <c r="BB85" s="62"/>
      <c r="BC85" s="62"/>
      <c r="BD85" s="62"/>
      <c r="BE85" s="62"/>
      <c r="BF85" s="62">
        <f t="shared" si="81"/>
        <v>9.2999999999999999E-2</v>
      </c>
      <c r="BG85" s="62"/>
      <c r="BH85" s="62"/>
      <c r="BI85" s="62"/>
      <c r="BJ85" s="62">
        <f t="shared" si="82"/>
        <v>9.2999999999999999E-2</v>
      </c>
      <c r="BK85" s="62">
        <f t="shared" si="82"/>
        <v>9.2999999999999999E-2</v>
      </c>
      <c r="BL85" s="62"/>
      <c r="BM85" s="62">
        <f t="shared" si="79"/>
        <v>9.2999999999999999E-2</v>
      </c>
      <c r="BN85" s="62">
        <f t="shared" si="79"/>
        <v>9.2999999999999999E-2</v>
      </c>
      <c r="BO85" s="62">
        <f t="shared" si="79"/>
        <v>9.2999999999999999E-2</v>
      </c>
      <c r="BP85" s="62"/>
      <c r="BQ85" s="62">
        <f t="shared" si="79"/>
        <v>9.2999999999999999E-2</v>
      </c>
      <c r="BR85" s="62">
        <f t="shared" si="79"/>
        <v>9.2999999999999999E-2</v>
      </c>
      <c r="BS85" s="62">
        <f t="shared" si="79"/>
        <v>9.2999999999999999E-2</v>
      </c>
      <c r="BT85" s="62"/>
      <c r="BU85" s="62">
        <f t="shared" si="79"/>
        <v>9.2999999999999999E-2</v>
      </c>
      <c r="BV85" s="62"/>
      <c r="BW85" s="62">
        <f t="shared" si="79"/>
        <v>9.2999999999999999E-2</v>
      </c>
      <c r="BX85" s="62"/>
      <c r="BY85" s="62"/>
      <c r="BZ85" s="62"/>
      <c r="CA85" s="62"/>
      <c r="CB85" s="62"/>
      <c r="CC85" s="62">
        <f t="shared" ref="CC85:CK89" si="84">$B85</f>
        <v>9.2999999999999999E-2</v>
      </c>
      <c r="CD85" s="62"/>
      <c r="CE85" s="62">
        <f t="shared" si="84"/>
        <v>9.2999999999999999E-2</v>
      </c>
      <c r="CF85" s="62"/>
      <c r="CG85" s="62">
        <f t="shared" si="83"/>
        <v>9.2999999999999999E-2</v>
      </c>
      <c r="CH85" s="62"/>
      <c r="CI85" s="62"/>
      <c r="CJ85" s="62">
        <f t="shared" si="84"/>
        <v>9.2999999999999999E-2</v>
      </c>
      <c r="CK85" s="62">
        <f t="shared" si="84"/>
        <v>9.2999999999999999E-2</v>
      </c>
      <c r="CL85" s="62"/>
    </row>
    <row r="86" spans="1:90" x14ac:dyDescent="0.3">
      <c r="A86" s="52" t="str">
        <f>HABITATS!A7</f>
        <v>B2.2</v>
      </c>
      <c r="B86" s="82">
        <f>HABITATS!H112</f>
        <v>0.98799999999999999</v>
      </c>
      <c r="C86" s="62"/>
      <c r="D86" s="62"/>
      <c r="E86" s="62">
        <f t="shared" si="76"/>
        <v>0.98799999999999999</v>
      </c>
      <c r="F86" s="62"/>
      <c r="G86" s="62">
        <f t="shared" si="76"/>
        <v>0.98799999999999999</v>
      </c>
      <c r="H86" s="62"/>
      <c r="I86" s="62"/>
      <c r="J86" s="62"/>
      <c r="K86" s="62"/>
      <c r="L86" s="62">
        <f t="shared" si="77"/>
        <v>0.98799999999999999</v>
      </c>
      <c r="M86" s="62"/>
      <c r="N86" s="62">
        <f t="shared" si="77"/>
        <v>0.98799999999999999</v>
      </c>
      <c r="O86" s="62">
        <f t="shared" si="77"/>
        <v>0.98799999999999999</v>
      </c>
      <c r="P86" s="62"/>
      <c r="Q86" s="62"/>
      <c r="R86" s="62"/>
      <c r="S86" s="62"/>
      <c r="T86" s="62"/>
      <c r="U86" s="62"/>
      <c r="V86" s="62"/>
      <c r="W86" s="62">
        <f t="shared" si="81"/>
        <v>0.98799999999999999</v>
      </c>
      <c r="X86" s="62">
        <f t="shared" si="81"/>
        <v>0.98799999999999999</v>
      </c>
      <c r="Y86" s="62">
        <f t="shared" si="81"/>
        <v>0.98799999999999999</v>
      </c>
      <c r="Z86" s="62">
        <f t="shared" si="81"/>
        <v>0.98799999999999999</v>
      </c>
      <c r="AA86" s="62"/>
      <c r="AB86" s="62">
        <f t="shared" si="81"/>
        <v>0.98799999999999999</v>
      </c>
      <c r="AC86" s="62"/>
      <c r="AD86" s="62"/>
      <c r="AE86" s="62">
        <f t="shared" si="81"/>
        <v>0.98799999999999999</v>
      </c>
      <c r="AF86" s="62">
        <f t="shared" si="81"/>
        <v>0.98799999999999999</v>
      </c>
      <c r="AG86" s="62">
        <f t="shared" si="81"/>
        <v>0.98799999999999999</v>
      </c>
      <c r="AH86" s="62"/>
      <c r="AI86" s="62">
        <f t="shared" si="81"/>
        <v>0.98799999999999999</v>
      </c>
      <c r="AJ86" s="62"/>
      <c r="AK86" s="62"/>
      <c r="AL86" s="62">
        <f t="shared" si="81"/>
        <v>0.98799999999999999</v>
      </c>
      <c r="AM86" s="62"/>
      <c r="AN86" s="62">
        <f t="shared" si="81"/>
        <v>0.98799999999999999</v>
      </c>
      <c r="AO86" s="62">
        <f t="shared" si="81"/>
        <v>0.98799999999999999</v>
      </c>
      <c r="AP86" s="62">
        <f t="shared" si="81"/>
        <v>0.98799999999999999</v>
      </c>
      <c r="AQ86" s="62"/>
      <c r="AR86" s="62"/>
      <c r="AS86" s="62"/>
      <c r="AT86" s="62">
        <f t="shared" si="81"/>
        <v>0.98799999999999999</v>
      </c>
      <c r="AU86" s="62"/>
      <c r="AV86" s="62">
        <f t="shared" si="81"/>
        <v>0.98799999999999999</v>
      </c>
      <c r="AW86" s="62">
        <f t="shared" si="81"/>
        <v>0.98799999999999999</v>
      </c>
      <c r="AX86" s="62"/>
      <c r="AY86" s="62"/>
      <c r="AZ86" s="62">
        <f t="shared" si="81"/>
        <v>0.98799999999999999</v>
      </c>
      <c r="BA86" s="62">
        <f t="shared" si="81"/>
        <v>0.98799999999999999</v>
      </c>
      <c r="BB86" s="62">
        <f t="shared" si="81"/>
        <v>0.98799999999999999</v>
      </c>
      <c r="BC86" s="62">
        <f t="shared" si="81"/>
        <v>0.98799999999999999</v>
      </c>
      <c r="BD86" s="62">
        <f t="shared" si="81"/>
        <v>0.98799999999999999</v>
      </c>
      <c r="BE86" s="62">
        <f t="shared" si="81"/>
        <v>0.98799999999999999</v>
      </c>
      <c r="BF86" s="62">
        <f t="shared" si="81"/>
        <v>0.98799999999999999</v>
      </c>
      <c r="BG86" s="62">
        <f t="shared" si="81"/>
        <v>0.98799999999999999</v>
      </c>
      <c r="BH86" s="62"/>
      <c r="BI86" s="62"/>
      <c r="BJ86" s="62"/>
      <c r="BK86" s="62">
        <f t="shared" si="82"/>
        <v>0.98799999999999999</v>
      </c>
      <c r="BL86" s="62">
        <f t="shared" si="82"/>
        <v>0.98799999999999999</v>
      </c>
      <c r="BM86" s="62">
        <f t="shared" si="82"/>
        <v>0.98799999999999999</v>
      </c>
      <c r="BN86" s="62"/>
      <c r="BO86" s="62"/>
      <c r="BP86" s="62"/>
      <c r="BQ86" s="62">
        <f t="shared" si="82"/>
        <v>0.98799999999999999</v>
      </c>
      <c r="BR86" s="62"/>
      <c r="BS86" s="62"/>
      <c r="BT86" s="62">
        <f t="shared" si="82"/>
        <v>0.98799999999999999</v>
      </c>
      <c r="BU86" s="62"/>
      <c r="BV86" s="62">
        <f t="shared" si="82"/>
        <v>0.98799999999999999</v>
      </c>
      <c r="BW86" s="62">
        <f t="shared" si="82"/>
        <v>0.98799999999999999</v>
      </c>
      <c r="BX86" s="62">
        <f t="shared" si="82"/>
        <v>0.98799999999999999</v>
      </c>
      <c r="BY86" s="62">
        <f t="shared" si="82"/>
        <v>0.98799999999999999</v>
      </c>
      <c r="BZ86" s="62">
        <f t="shared" si="82"/>
        <v>0.98799999999999999</v>
      </c>
      <c r="CA86" s="62">
        <f t="shared" si="82"/>
        <v>0.98799999999999999</v>
      </c>
      <c r="CB86" s="62"/>
      <c r="CC86" s="62">
        <f t="shared" si="82"/>
        <v>0.98799999999999999</v>
      </c>
      <c r="CD86" s="62">
        <f t="shared" si="82"/>
        <v>0.98799999999999999</v>
      </c>
      <c r="CE86" s="62">
        <f t="shared" si="82"/>
        <v>0.98799999999999999</v>
      </c>
      <c r="CF86" s="62"/>
      <c r="CG86" s="62">
        <f t="shared" si="83"/>
        <v>0.98799999999999999</v>
      </c>
      <c r="CH86" s="62">
        <f t="shared" si="84"/>
        <v>0.98799999999999999</v>
      </c>
      <c r="CI86" s="62"/>
      <c r="CJ86" s="62">
        <f t="shared" si="84"/>
        <v>0.98799999999999999</v>
      </c>
      <c r="CK86" s="62">
        <f t="shared" si="84"/>
        <v>0.98799999999999999</v>
      </c>
      <c r="CL86" s="62"/>
    </row>
    <row r="87" spans="1:90" x14ac:dyDescent="0.3">
      <c r="A87" s="52" t="str">
        <f>HABITATS!A8</f>
        <v>B6</v>
      </c>
      <c r="B87" s="82">
        <f>HABITATS!H113</f>
        <v>3.0760000000000001</v>
      </c>
      <c r="C87" s="62"/>
      <c r="D87" s="62"/>
      <c r="E87" s="62">
        <f t="shared" si="76"/>
        <v>3.0760000000000001</v>
      </c>
      <c r="F87" s="62"/>
      <c r="G87" s="62">
        <f t="shared" si="76"/>
        <v>3.0760000000000001</v>
      </c>
      <c r="H87" s="62"/>
      <c r="I87" s="62"/>
      <c r="J87" s="62"/>
      <c r="K87" s="62"/>
      <c r="L87" s="62">
        <f t="shared" si="77"/>
        <v>3.0760000000000001</v>
      </c>
      <c r="M87" s="62"/>
      <c r="N87" s="62">
        <f t="shared" si="77"/>
        <v>3.0760000000000001</v>
      </c>
      <c r="O87" s="62">
        <f t="shared" si="77"/>
        <v>3.0760000000000001</v>
      </c>
      <c r="P87" s="62"/>
      <c r="Q87" s="62"/>
      <c r="R87" s="62"/>
      <c r="S87" s="62"/>
      <c r="T87" s="62"/>
      <c r="U87" s="62"/>
      <c r="V87" s="62"/>
      <c r="W87" s="62">
        <f t="shared" si="81"/>
        <v>3.0760000000000001</v>
      </c>
      <c r="X87" s="62"/>
      <c r="Y87" s="62">
        <f t="shared" si="81"/>
        <v>3.0760000000000001</v>
      </c>
      <c r="Z87" s="62">
        <f t="shared" si="81"/>
        <v>3.0760000000000001</v>
      </c>
      <c r="AA87" s="62"/>
      <c r="AB87" s="62">
        <f t="shared" si="81"/>
        <v>3.0760000000000001</v>
      </c>
      <c r="AC87" s="62"/>
      <c r="AD87" s="62"/>
      <c r="AE87" s="62">
        <f t="shared" si="81"/>
        <v>3.0760000000000001</v>
      </c>
      <c r="AF87" s="62">
        <f t="shared" si="81"/>
        <v>3.0760000000000001</v>
      </c>
      <c r="AG87" s="62"/>
      <c r="AH87" s="62"/>
      <c r="AI87" s="62">
        <f t="shared" si="81"/>
        <v>3.0760000000000001</v>
      </c>
      <c r="AJ87" s="62"/>
      <c r="AK87" s="62"/>
      <c r="AL87" s="62">
        <f t="shared" si="81"/>
        <v>3.0760000000000001</v>
      </c>
      <c r="AM87" s="62"/>
      <c r="AN87" s="62">
        <f t="shared" si="81"/>
        <v>3.0760000000000001</v>
      </c>
      <c r="AO87" s="62">
        <f t="shared" si="81"/>
        <v>3.0760000000000001</v>
      </c>
      <c r="AP87" s="62">
        <f t="shared" si="81"/>
        <v>3.0760000000000001</v>
      </c>
      <c r="AQ87" s="62"/>
      <c r="AR87" s="62"/>
      <c r="AS87" s="62"/>
      <c r="AT87" s="62">
        <f t="shared" si="81"/>
        <v>3.0760000000000001</v>
      </c>
      <c r="AU87" s="62"/>
      <c r="AV87" s="62"/>
      <c r="AW87" s="62">
        <f t="shared" si="81"/>
        <v>3.0760000000000001</v>
      </c>
      <c r="AX87" s="62"/>
      <c r="AY87" s="62"/>
      <c r="AZ87" s="62">
        <f t="shared" si="81"/>
        <v>3.0760000000000001</v>
      </c>
      <c r="BA87" s="62">
        <f t="shared" si="81"/>
        <v>3.0760000000000001</v>
      </c>
      <c r="BB87" s="62">
        <f t="shared" si="81"/>
        <v>3.0760000000000001</v>
      </c>
      <c r="BC87" s="62">
        <f t="shared" si="81"/>
        <v>3.0760000000000001</v>
      </c>
      <c r="BD87" s="62">
        <f t="shared" si="81"/>
        <v>3.0760000000000001</v>
      </c>
      <c r="BE87" s="62">
        <f t="shared" si="81"/>
        <v>3.0760000000000001</v>
      </c>
      <c r="BF87" s="62">
        <f t="shared" si="81"/>
        <v>3.0760000000000001</v>
      </c>
      <c r="BG87" s="62">
        <f t="shared" si="81"/>
        <v>3.0760000000000001</v>
      </c>
      <c r="BH87" s="62"/>
      <c r="BI87" s="62">
        <f t="shared" si="82"/>
        <v>3.0760000000000001</v>
      </c>
      <c r="BJ87" s="62"/>
      <c r="BK87" s="62">
        <f t="shared" si="82"/>
        <v>3.0760000000000001</v>
      </c>
      <c r="BL87" s="62">
        <f t="shared" si="82"/>
        <v>3.0760000000000001</v>
      </c>
      <c r="BM87" s="62">
        <f t="shared" si="82"/>
        <v>3.0760000000000001</v>
      </c>
      <c r="BN87" s="62"/>
      <c r="BO87" s="62"/>
      <c r="BP87" s="62"/>
      <c r="BQ87" s="62">
        <f t="shared" si="82"/>
        <v>3.0760000000000001</v>
      </c>
      <c r="BR87" s="62"/>
      <c r="BS87" s="62"/>
      <c r="BT87" s="62">
        <f t="shared" si="82"/>
        <v>3.0760000000000001</v>
      </c>
      <c r="BU87" s="62"/>
      <c r="BV87" s="62">
        <f t="shared" si="82"/>
        <v>3.0760000000000001</v>
      </c>
      <c r="BW87" s="62">
        <f t="shared" si="82"/>
        <v>3.0760000000000001</v>
      </c>
      <c r="BX87" s="62">
        <f t="shared" si="82"/>
        <v>3.0760000000000001</v>
      </c>
      <c r="BY87" s="62">
        <f t="shared" si="82"/>
        <v>3.0760000000000001</v>
      </c>
      <c r="BZ87" s="62">
        <f t="shared" si="82"/>
        <v>3.0760000000000001</v>
      </c>
      <c r="CA87" s="62"/>
      <c r="CB87" s="62"/>
      <c r="CC87" s="62">
        <f t="shared" si="82"/>
        <v>3.0760000000000001</v>
      </c>
      <c r="CD87" s="62">
        <f t="shared" si="82"/>
        <v>3.0760000000000001</v>
      </c>
      <c r="CE87" s="62">
        <f t="shared" si="82"/>
        <v>3.0760000000000001</v>
      </c>
      <c r="CF87" s="62"/>
      <c r="CG87" s="62">
        <f t="shared" si="83"/>
        <v>3.0760000000000001</v>
      </c>
      <c r="CH87" s="62">
        <f t="shared" si="84"/>
        <v>3.0760000000000001</v>
      </c>
      <c r="CI87" s="62"/>
      <c r="CJ87" s="62">
        <f t="shared" si="84"/>
        <v>3.0760000000000001</v>
      </c>
      <c r="CK87" s="62">
        <f t="shared" si="84"/>
        <v>3.0760000000000001</v>
      </c>
      <c r="CL87" s="62"/>
    </row>
    <row r="88" spans="1:90" x14ac:dyDescent="0.3">
      <c r="A88" s="52" t="str">
        <f>HABITATS!A9</f>
        <v>C3.1</v>
      </c>
      <c r="B88" s="82">
        <f>HABITATS!H114</f>
        <v>1.6230000000000002</v>
      </c>
      <c r="C88" s="62"/>
      <c r="D88" s="62"/>
      <c r="E88" s="62">
        <f t="shared" si="76"/>
        <v>1.6230000000000002</v>
      </c>
      <c r="F88" s="62"/>
      <c r="G88" s="62"/>
      <c r="H88" s="62"/>
      <c r="I88" s="62"/>
      <c r="J88" s="62"/>
      <c r="K88" s="62"/>
      <c r="L88" s="62"/>
      <c r="M88" s="62"/>
      <c r="N88" s="62">
        <f t="shared" si="77"/>
        <v>1.6230000000000002</v>
      </c>
      <c r="O88" s="62">
        <f t="shared" si="77"/>
        <v>1.6230000000000002</v>
      </c>
      <c r="P88" s="62"/>
      <c r="Q88" s="62"/>
      <c r="R88" s="62"/>
      <c r="S88" s="62"/>
      <c r="T88" s="62"/>
      <c r="U88" s="62"/>
      <c r="V88" s="62"/>
      <c r="W88" s="62"/>
      <c r="X88" s="62"/>
      <c r="Y88" s="62"/>
      <c r="Z88" s="62"/>
      <c r="AA88" s="62"/>
      <c r="AB88" s="62"/>
      <c r="AC88" s="62"/>
      <c r="AD88" s="62"/>
      <c r="AE88" s="62"/>
      <c r="AF88" s="62">
        <f t="shared" si="81"/>
        <v>1.6230000000000002</v>
      </c>
      <c r="AG88" s="62"/>
      <c r="AH88" s="62"/>
      <c r="AI88" s="62"/>
      <c r="AJ88" s="62"/>
      <c r="AK88" s="62"/>
      <c r="AL88" s="62"/>
      <c r="AM88" s="62"/>
      <c r="AN88" s="62"/>
      <c r="AO88" s="62"/>
      <c r="AP88" s="62"/>
      <c r="AQ88" s="62"/>
      <c r="AR88" s="62"/>
      <c r="AS88" s="62"/>
      <c r="AT88" s="62"/>
      <c r="AU88" s="62"/>
      <c r="AV88" s="62"/>
      <c r="AW88" s="62"/>
      <c r="AX88" s="62"/>
      <c r="AY88" s="62"/>
      <c r="AZ88" s="62"/>
      <c r="BA88" s="62">
        <f t="shared" si="81"/>
        <v>1.6230000000000002</v>
      </c>
      <c r="BB88" s="62">
        <f t="shared" si="81"/>
        <v>1.6230000000000002</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HABITATS!H115</f>
        <v>2.9369999999999998</v>
      </c>
      <c r="C89" s="62"/>
      <c r="D89" s="62"/>
      <c r="E89" s="62">
        <f t="shared" si="76"/>
        <v>2.9369999999999998</v>
      </c>
      <c r="F89" s="62">
        <f t="shared" si="76"/>
        <v>2.9369999999999998</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85">$B89</f>
        <v>2.9369999999999998</v>
      </c>
      <c r="BA89" s="62"/>
      <c r="BB89" s="62"/>
      <c r="BC89" s="62">
        <f t="shared" si="85"/>
        <v>2.9369999999999998</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83"/>
        <v>2.9369999999999998</v>
      </c>
      <c r="CH89" s="62"/>
      <c r="CI89" s="62">
        <f t="shared" si="84"/>
        <v>2.9369999999999998</v>
      </c>
      <c r="CJ89" s="62">
        <f t="shared" si="84"/>
        <v>2.9369999999999998</v>
      </c>
      <c r="CK89" s="62">
        <f t="shared" si="84"/>
        <v>2.9369999999999998</v>
      </c>
      <c r="CL89" s="62"/>
    </row>
    <row r="90" spans="1:90" x14ac:dyDescent="0.3">
      <c r="A90" s="52" t="str">
        <f>HABITATS!A11</f>
        <v>I2.1</v>
      </c>
      <c r="B90" s="82">
        <f>HABITATS!H116</f>
        <v>35.141000000000005</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85"/>
        <v>35.141000000000005</v>
      </c>
      <c r="BD90" s="62"/>
      <c r="BE90" s="62"/>
      <c r="BF90" s="62"/>
      <c r="BG90" s="62"/>
      <c r="BH90" s="62">
        <f t="shared" si="85"/>
        <v>35.141000000000005</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HABITATS!H117</f>
        <v>44.533000000000001</v>
      </c>
      <c r="C91" s="62"/>
      <c r="D91" s="62"/>
      <c r="E91" s="62">
        <f t="shared" ref="E91:BK95" si="86">$B91</f>
        <v>44.533000000000001</v>
      </c>
      <c r="F91" s="62"/>
      <c r="G91" s="62"/>
      <c r="H91" s="62"/>
      <c r="I91" s="62"/>
      <c r="J91" s="62"/>
      <c r="K91" s="62"/>
      <c r="L91" s="62">
        <f t="shared" ref="L91:BG91" si="87">$B91</f>
        <v>44.533000000000001</v>
      </c>
      <c r="M91" s="62"/>
      <c r="N91" s="62">
        <f t="shared" si="87"/>
        <v>44.533000000000001</v>
      </c>
      <c r="O91" s="62">
        <f t="shared" si="87"/>
        <v>44.533000000000001</v>
      </c>
      <c r="P91" s="62"/>
      <c r="Q91" s="62"/>
      <c r="R91" s="62"/>
      <c r="S91" s="62"/>
      <c r="T91" s="62"/>
      <c r="U91" s="62">
        <f t="shared" si="87"/>
        <v>44.533000000000001</v>
      </c>
      <c r="V91" s="62"/>
      <c r="W91" s="62">
        <f t="shared" si="87"/>
        <v>44.533000000000001</v>
      </c>
      <c r="X91" s="62">
        <f t="shared" si="87"/>
        <v>44.533000000000001</v>
      </c>
      <c r="Y91" s="62">
        <f t="shared" si="87"/>
        <v>44.533000000000001</v>
      </c>
      <c r="Z91" s="62">
        <f t="shared" si="87"/>
        <v>44.533000000000001</v>
      </c>
      <c r="AA91" s="62"/>
      <c r="AB91" s="62">
        <f>($B91)/100*3</f>
        <v>1.33599</v>
      </c>
      <c r="AC91" s="62">
        <f t="shared" si="87"/>
        <v>44.533000000000001</v>
      </c>
      <c r="AD91" s="62"/>
      <c r="AE91" s="62">
        <f t="shared" si="87"/>
        <v>44.533000000000001</v>
      </c>
      <c r="AF91" s="62">
        <f t="shared" si="87"/>
        <v>44.533000000000001</v>
      </c>
      <c r="AG91" s="62"/>
      <c r="AH91" s="62">
        <f>($B91)/100*3</f>
        <v>1.33599</v>
      </c>
      <c r="AI91" s="62">
        <f t="shared" si="87"/>
        <v>44.533000000000001</v>
      </c>
      <c r="AJ91" s="62"/>
      <c r="AK91" s="62"/>
      <c r="AL91" s="62"/>
      <c r="AM91" s="62"/>
      <c r="AN91" s="62"/>
      <c r="AO91" s="62">
        <f t="shared" si="87"/>
        <v>44.533000000000001</v>
      </c>
      <c r="AP91" s="62">
        <f t="shared" si="87"/>
        <v>44.533000000000001</v>
      </c>
      <c r="AQ91" s="62"/>
      <c r="AR91" s="62">
        <f t="shared" si="87"/>
        <v>44.533000000000001</v>
      </c>
      <c r="AS91" s="62"/>
      <c r="AT91" s="62">
        <f t="shared" si="87"/>
        <v>44.533000000000001</v>
      </c>
      <c r="AU91" s="62"/>
      <c r="AV91" s="62">
        <f t="shared" si="87"/>
        <v>44.533000000000001</v>
      </c>
      <c r="AW91" s="62">
        <f t="shared" si="87"/>
        <v>44.533000000000001</v>
      </c>
      <c r="AX91" s="62"/>
      <c r="AY91" s="62"/>
      <c r="AZ91" s="62">
        <f t="shared" si="87"/>
        <v>44.533000000000001</v>
      </c>
      <c r="BA91" s="62">
        <f t="shared" si="87"/>
        <v>44.533000000000001</v>
      </c>
      <c r="BB91" s="62">
        <f t="shared" si="87"/>
        <v>44.533000000000001</v>
      </c>
      <c r="BC91" s="62"/>
      <c r="BD91" s="62">
        <f t="shared" si="87"/>
        <v>44.533000000000001</v>
      </c>
      <c r="BE91" s="62">
        <f t="shared" si="87"/>
        <v>44.533000000000001</v>
      </c>
      <c r="BF91" s="62">
        <f t="shared" si="87"/>
        <v>44.533000000000001</v>
      </c>
      <c r="BG91" s="62">
        <f t="shared" si="87"/>
        <v>44.533000000000001</v>
      </c>
      <c r="BH91" s="62"/>
      <c r="BI91" s="62"/>
      <c r="BJ91" s="62"/>
      <c r="BK91" s="62"/>
      <c r="BL91" s="62">
        <f t="shared" ref="BL91:CL97" si="88">$B91</f>
        <v>44.533000000000001</v>
      </c>
      <c r="BM91" s="62">
        <f t="shared" si="88"/>
        <v>44.533000000000001</v>
      </c>
      <c r="BN91" s="62"/>
      <c r="BO91" s="62"/>
      <c r="BP91" s="62">
        <f t="shared" si="88"/>
        <v>44.533000000000001</v>
      </c>
      <c r="BQ91" s="62">
        <f t="shared" si="88"/>
        <v>44.533000000000001</v>
      </c>
      <c r="BR91" s="62"/>
      <c r="BS91" s="62"/>
      <c r="BT91" s="62">
        <f t="shared" si="88"/>
        <v>44.533000000000001</v>
      </c>
      <c r="BU91" s="62"/>
      <c r="BV91" s="62">
        <f t="shared" si="88"/>
        <v>44.533000000000001</v>
      </c>
      <c r="BW91" s="62">
        <f t="shared" si="88"/>
        <v>44.533000000000001</v>
      </c>
      <c r="BX91" s="62">
        <f t="shared" si="88"/>
        <v>44.533000000000001</v>
      </c>
      <c r="BY91" s="62">
        <f t="shared" si="88"/>
        <v>44.533000000000001</v>
      </c>
      <c r="BZ91" s="62"/>
      <c r="CA91" s="62"/>
      <c r="CB91" s="62"/>
      <c r="CC91" s="62"/>
      <c r="CD91" s="62"/>
      <c r="CE91" s="62"/>
      <c r="CF91" s="62"/>
      <c r="CG91" s="62">
        <f t="shared" ref="CG91" si="89">$B91</f>
        <v>44.533000000000001</v>
      </c>
      <c r="CH91" s="62"/>
      <c r="CI91" s="62"/>
      <c r="CJ91" s="62">
        <f t="shared" si="88"/>
        <v>44.533000000000001</v>
      </c>
      <c r="CK91" s="62">
        <f t="shared" si="88"/>
        <v>44.533000000000001</v>
      </c>
      <c r="CL91" s="62"/>
    </row>
    <row r="92" spans="1:90" x14ac:dyDescent="0.3">
      <c r="A92" s="52" t="str">
        <f>HABITATS!A13</f>
        <v>J1.3</v>
      </c>
      <c r="B92" s="82">
        <f>HABITATS!H118</f>
        <v>4.4000000000000004</v>
      </c>
      <c r="C92" s="62"/>
      <c r="D92" s="62"/>
      <c r="E92" s="62">
        <f t="shared" si="86"/>
        <v>4.4000000000000004</v>
      </c>
      <c r="F92" s="62"/>
      <c r="G92" s="62"/>
      <c r="H92" s="62"/>
      <c r="I92" s="62"/>
      <c r="J92" s="62"/>
      <c r="K92" s="62">
        <f t="shared" ref="K92:BH95" si="90">$B92</f>
        <v>4.4000000000000004</v>
      </c>
      <c r="L92" s="62">
        <f t="shared" si="90"/>
        <v>4.4000000000000004</v>
      </c>
      <c r="M92" s="62">
        <f t="shared" si="90"/>
        <v>4.4000000000000004</v>
      </c>
      <c r="N92" s="62">
        <f t="shared" si="90"/>
        <v>4.4000000000000004</v>
      </c>
      <c r="O92" s="62">
        <f t="shared" si="90"/>
        <v>4.4000000000000004</v>
      </c>
      <c r="P92" s="62"/>
      <c r="Q92" s="62"/>
      <c r="R92" s="62">
        <f t="shared" si="90"/>
        <v>4.4000000000000004</v>
      </c>
      <c r="S92" s="62">
        <f t="shared" si="90"/>
        <v>4.4000000000000004</v>
      </c>
      <c r="T92" s="62">
        <f t="shared" si="90"/>
        <v>4.4000000000000004</v>
      </c>
      <c r="U92" s="62">
        <f t="shared" si="90"/>
        <v>4.4000000000000004</v>
      </c>
      <c r="V92" s="62">
        <f t="shared" si="90"/>
        <v>4.4000000000000004</v>
      </c>
      <c r="W92" s="62">
        <f t="shared" si="90"/>
        <v>4.4000000000000004</v>
      </c>
      <c r="X92" s="62">
        <f t="shared" si="90"/>
        <v>4.4000000000000004</v>
      </c>
      <c r="Y92" s="62">
        <f t="shared" si="90"/>
        <v>4.4000000000000004</v>
      </c>
      <c r="Z92" s="62">
        <f t="shared" si="90"/>
        <v>4.4000000000000004</v>
      </c>
      <c r="AA92" s="62"/>
      <c r="AB92" s="62">
        <f t="shared" si="90"/>
        <v>4.4000000000000004</v>
      </c>
      <c r="AC92" s="62">
        <f t="shared" si="90"/>
        <v>4.4000000000000004</v>
      </c>
      <c r="AD92" s="62"/>
      <c r="AE92" s="62">
        <f t="shared" si="90"/>
        <v>4.4000000000000004</v>
      </c>
      <c r="AF92" s="62">
        <f t="shared" si="90"/>
        <v>4.4000000000000004</v>
      </c>
      <c r="AG92" s="62"/>
      <c r="AH92" s="62">
        <f t="shared" si="90"/>
        <v>4.4000000000000004</v>
      </c>
      <c r="AI92" s="62">
        <f t="shared" si="90"/>
        <v>4.4000000000000004</v>
      </c>
      <c r="AJ92" s="62"/>
      <c r="AK92" s="62">
        <f t="shared" si="90"/>
        <v>4.4000000000000004</v>
      </c>
      <c r="AL92" s="62">
        <f t="shared" si="90"/>
        <v>4.4000000000000004</v>
      </c>
      <c r="AM92" s="62">
        <f t="shared" si="90"/>
        <v>4.4000000000000004</v>
      </c>
      <c r="AN92" s="62"/>
      <c r="AO92" s="62">
        <f t="shared" si="90"/>
        <v>4.4000000000000004</v>
      </c>
      <c r="AP92" s="62">
        <f t="shared" si="90"/>
        <v>4.4000000000000004</v>
      </c>
      <c r="AQ92" s="62">
        <f t="shared" si="90"/>
        <v>4.4000000000000004</v>
      </c>
      <c r="AR92" s="62">
        <f t="shared" si="90"/>
        <v>4.4000000000000004</v>
      </c>
      <c r="AS92" s="62">
        <f t="shared" si="90"/>
        <v>4.4000000000000004</v>
      </c>
      <c r="AT92" s="62">
        <f t="shared" si="90"/>
        <v>4.4000000000000004</v>
      </c>
      <c r="AU92" s="62">
        <f t="shared" si="90"/>
        <v>4.4000000000000004</v>
      </c>
      <c r="AV92" s="62">
        <f t="shared" si="90"/>
        <v>4.4000000000000004</v>
      </c>
      <c r="AW92" s="62">
        <f t="shared" si="90"/>
        <v>4.4000000000000004</v>
      </c>
      <c r="AX92" s="62">
        <f t="shared" si="90"/>
        <v>4.4000000000000004</v>
      </c>
      <c r="AY92" s="62">
        <f t="shared" si="90"/>
        <v>4.4000000000000004</v>
      </c>
      <c r="AZ92" s="62">
        <f t="shared" si="90"/>
        <v>4.4000000000000004</v>
      </c>
      <c r="BA92" s="62">
        <f t="shared" si="90"/>
        <v>4.4000000000000004</v>
      </c>
      <c r="BB92" s="62">
        <f t="shared" si="90"/>
        <v>4.4000000000000004</v>
      </c>
      <c r="BC92" s="62">
        <f t="shared" si="90"/>
        <v>4.4000000000000004</v>
      </c>
      <c r="BD92" s="62"/>
      <c r="BE92" s="62"/>
      <c r="BF92" s="62"/>
      <c r="BG92" s="62"/>
      <c r="BH92" s="62">
        <f t="shared" si="90"/>
        <v>4.4000000000000004</v>
      </c>
      <c r="BI92" s="62"/>
      <c r="BJ92" s="62"/>
      <c r="BK92" s="62"/>
      <c r="BL92" s="62"/>
      <c r="BM92" s="62"/>
      <c r="BN92" s="62"/>
      <c r="BO92" s="62"/>
      <c r="BP92" s="62"/>
      <c r="BQ92" s="62"/>
      <c r="BR92" s="62"/>
      <c r="BS92" s="62"/>
      <c r="BT92" s="62"/>
      <c r="BU92" s="62"/>
      <c r="BV92" s="62"/>
      <c r="BW92" s="62">
        <f t="shared" si="88"/>
        <v>4.4000000000000004</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HABITATS!H119</f>
        <v>0.16999999999999998</v>
      </c>
      <c r="C93" s="62">
        <f t="shared" ref="C93:C95" si="91">$B93</f>
        <v>0.16999999999999998</v>
      </c>
      <c r="D93" s="62"/>
      <c r="E93" s="62">
        <f t="shared" si="86"/>
        <v>0.16999999999999998</v>
      </c>
      <c r="F93" s="62"/>
      <c r="G93" s="62"/>
      <c r="H93" s="62">
        <f t="shared" si="86"/>
        <v>0.16999999999999998</v>
      </c>
      <c r="I93" s="62">
        <f t="shared" si="86"/>
        <v>0.16999999999999998</v>
      </c>
      <c r="J93" s="62">
        <f t="shared" si="86"/>
        <v>0.16999999999999998</v>
      </c>
      <c r="K93" s="62"/>
      <c r="L93" s="62">
        <f t="shared" si="90"/>
        <v>0.16999999999999998</v>
      </c>
      <c r="M93" s="62"/>
      <c r="N93" s="62"/>
      <c r="O93" s="62">
        <f t="shared" si="90"/>
        <v>0.16999999999999998</v>
      </c>
      <c r="P93" s="62"/>
      <c r="Q93" s="62"/>
      <c r="R93" s="62">
        <f t="shared" si="90"/>
        <v>0.16999999999999998</v>
      </c>
      <c r="S93" s="62">
        <f t="shared" si="90"/>
        <v>0.16999999999999998</v>
      </c>
      <c r="T93" s="62">
        <f t="shared" si="90"/>
        <v>0.16999999999999998</v>
      </c>
      <c r="U93" s="62">
        <f t="shared" si="90"/>
        <v>0.16999999999999998</v>
      </c>
      <c r="V93" s="62">
        <f t="shared" si="90"/>
        <v>0.16999999999999998</v>
      </c>
      <c r="W93" s="62"/>
      <c r="X93" s="62">
        <f t="shared" si="90"/>
        <v>0.16999999999999998</v>
      </c>
      <c r="Y93" s="62">
        <f t="shared" si="90"/>
        <v>0.16999999999999998</v>
      </c>
      <c r="Z93" s="62"/>
      <c r="AA93" s="62"/>
      <c r="AB93" s="62"/>
      <c r="AC93" s="62">
        <f t="shared" si="90"/>
        <v>0.16999999999999998</v>
      </c>
      <c r="AD93" s="62"/>
      <c r="AE93" s="62">
        <f t="shared" si="90"/>
        <v>0.16999999999999998</v>
      </c>
      <c r="AF93" s="62">
        <f t="shared" si="90"/>
        <v>0.16999999999999998</v>
      </c>
      <c r="AG93" s="62"/>
      <c r="AH93" s="62"/>
      <c r="AI93" s="62"/>
      <c r="AJ93" s="62"/>
      <c r="AK93" s="62"/>
      <c r="AL93" s="62"/>
      <c r="AM93" s="62">
        <f t="shared" si="90"/>
        <v>0.16999999999999998</v>
      </c>
      <c r="AN93" s="62"/>
      <c r="AO93" s="62">
        <f t="shared" si="90"/>
        <v>0.16999999999999998</v>
      </c>
      <c r="AP93" s="62">
        <f t="shared" si="90"/>
        <v>0.16999999999999998</v>
      </c>
      <c r="AQ93" s="62">
        <f t="shared" si="90"/>
        <v>0.16999999999999998</v>
      </c>
      <c r="AR93" s="62"/>
      <c r="AS93" s="62">
        <f t="shared" si="90"/>
        <v>0.16999999999999998</v>
      </c>
      <c r="AT93" s="62">
        <f t="shared" si="90"/>
        <v>0.16999999999999998</v>
      </c>
      <c r="AU93" s="62"/>
      <c r="AV93" s="62">
        <f t="shared" si="90"/>
        <v>0.16999999999999998</v>
      </c>
      <c r="AW93" s="62"/>
      <c r="AX93" s="62"/>
      <c r="AY93" s="62"/>
      <c r="AZ93" s="62">
        <f t="shared" si="90"/>
        <v>0.16999999999999998</v>
      </c>
      <c r="BA93" s="62"/>
      <c r="BB93" s="62"/>
      <c r="BC93" s="62">
        <f t="shared" si="90"/>
        <v>0.16999999999999998</v>
      </c>
      <c r="BD93" s="62">
        <f t="shared" si="90"/>
        <v>0.16999999999999998</v>
      </c>
      <c r="BE93" s="62"/>
      <c r="BF93" s="62"/>
      <c r="BG93" s="62"/>
      <c r="BH93" s="62"/>
      <c r="BI93" s="62"/>
      <c r="BJ93" s="62"/>
      <c r="BK93" s="62"/>
      <c r="BL93" s="62"/>
      <c r="BM93" s="62"/>
      <c r="BN93" s="62">
        <f t="shared" si="88"/>
        <v>0.16999999999999998</v>
      </c>
      <c r="BO93" s="62"/>
      <c r="BP93" s="62">
        <f t="shared" si="88"/>
        <v>0.16999999999999998</v>
      </c>
      <c r="BQ93" s="62">
        <f t="shared" si="88"/>
        <v>0.16999999999999998</v>
      </c>
      <c r="BR93" s="62">
        <f t="shared" si="88"/>
        <v>0.16999999999999998</v>
      </c>
      <c r="BS93" s="62">
        <f t="shared" si="88"/>
        <v>0.16999999999999998</v>
      </c>
      <c r="BT93" s="62">
        <f t="shared" si="88"/>
        <v>0.16999999999999998</v>
      </c>
      <c r="BU93" s="62"/>
      <c r="BV93" s="62"/>
      <c r="BW93" s="62">
        <f t="shared" si="88"/>
        <v>0.16999999999999998</v>
      </c>
      <c r="BX93" s="62">
        <f t="shared" si="88"/>
        <v>0.16999999999999998</v>
      </c>
      <c r="BY93" s="62">
        <f t="shared" si="88"/>
        <v>0.16999999999999998</v>
      </c>
      <c r="BZ93" s="62">
        <f t="shared" si="88"/>
        <v>0.16999999999999998</v>
      </c>
      <c r="CA93" s="62">
        <f t="shared" si="88"/>
        <v>0.16999999999999998</v>
      </c>
      <c r="CB93" s="62">
        <f t="shared" si="88"/>
        <v>0.16999999999999998</v>
      </c>
      <c r="CC93" s="62">
        <f t="shared" si="88"/>
        <v>0.16999999999999998</v>
      </c>
      <c r="CD93" s="62"/>
      <c r="CE93" s="62"/>
      <c r="CF93" s="62"/>
      <c r="CG93" s="62"/>
      <c r="CH93" s="62"/>
      <c r="CI93" s="62"/>
      <c r="CJ93" s="62">
        <f t="shared" si="88"/>
        <v>0.16999999999999998</v>
      </c>
      <c r="CK93" s="62">
        <f t="shared" si="88"/>
        <v>0.16999999999999998</v>
      </c>
      <c r="CL93" s="62">
        <f t="shared" si="88"/>
        <v>0.16999999999999998</v>
      </c>
    </row>
    <row r="94" spans="1:90" ht="13.2" customHeight="1" x14ac:dyDescent="0.3">
      <c r="A94" s="52" t="str">
        <f>HABITATS!A15</f>
        <v>J2.2</v>
      </c>
      <c r="B94" s="82">
        <f>HABITATS!H120</f>
        <v>0.128</v>
      </c>
      <c r="C94" s="62">
        <f t="shared" si="91"/>
        <v>0.128</v>
      </c>
      <c r="D94" s="62">
        <v>2.9000000000000005E-2</v>
      </c>
      <c r="E94" s="62">
        <f t="shared" si="86"/>
        <v>0.128</v>
      </c>
      <c r="F94" s="62"/>
      <c r="G94" s="62"/>
      <c r="H94" s="62">
        <f t="shared" si="86"/>
        <v>0.128</v>
      </c>
      <c r="I94" s="62">
        <f t="shared" si="86"/>
        <v>0.128</v>
      </c>
      <c r="J94" s="62">
        <f t="shared" si="86"/>
        <v>0.128</v>
      </c>
      <c r="K94" s="62"/>
      <c r="L94" s="62">
        <f t="shared" si="90"/>
        <v>0.128</v>
      </c>
      <c r="M94" s="62"/>
      <c r="N94" s="62"/>
      <c r="O94" s="62">
        <f t="shared" si="90"/>
        <v>0.128</v>
      </c>
      <c r="P94" s="62"/>
      <c r="Q94" s="62"/>
      <c r="R94" s="62">
        <f t="shared" si="90"/>
        <v>0.128</v>
      </c>
      <c r="S94" s="62">
        <f t="shared" si="90"/>
        <v>0.128</v>
      </c>
      <c r="T94" s="62">
        <f t="shared" si="90"/>
        <v>0.128</v>
      </c>
      <c r="U94" s="62">
        <f t="shared" si="90"/>
        <v>0.128</v>
      </c>
      <c r="V94" s="62">
        <f t="shared" si="90"/>
        <v>0.128</v>
      </c>
      <c r="W94" s="62"/>
      <c r="X94" s="62">
        <f t="shared" si="90"/>
        <v>0.128</v>
      </c>
      <c r="Y94" s="62">
        <f t="shared" si="90"/>
        <v>0.128</v>
      </c>
      <c r="Z94" s="62"/>
      <c r="AA94" s="62"/>
      <c r="AB94" s="62"/>
      <c r="AC94" s="62">
        <f t="shared" si="90"/>
        <v>0.128</v>
      </c>
      <c r="AD94" s="62"/>
      <c r="AE94" s="62">
        <f t="shared" si="90"/>
        <v>0.128</v>
      </c>
      <c r="AF94" s="62">
        <f t="shared" si="90"/>
        <v>0.128</v>
      </c>
      <c r="AG94" s="62"/>
      <c r="AH94" s="62"/>
      <c r="AI94" s="62"/>
      <c r="AJ94" s="62"/>
      <c r="AK94" s="62"/>
      <c r="AL94" s="62"/>
      <c r="AM94" s="62">
        <f t="shared" si="90"/>
        <v>0.128</v>
      </c>
      <c r="AN94" s="62"/>
      <c r="AO94" s="62">
        <f t="shared" si="90"/>
        <v>0.128</v>
      </c>
      <c r="AP94" s="62">
        <f t="shared" si="90"/>
        <v>0.128</v>
      </c>
      <c r="AQ94" s="62">
        <f t="shared" si="90"/>
        <v>0.128</v>
      </c>
      <c r="AR94" s="62"/>
      <c r="AS94" s="62">
        <f t="shared" si="90"/>
        <v>0.128</v>
      </c>
      <c r="AT94" s="62">
        <f t="shared" si="90"/>
        <v>0.128</v>
      </c>
      <c r="AU94" s="62"/>
      <c r="AV94" s="62">
        <f t="shared" si="90"/>
        <v>0.128</v>
      </c>
      <c r="AW94" s="62"/>
      <c r="AX94" s="62"/>
      <c r="AY94" s="62"/>
      <c r="AZ94" s="62">
        <f t="shared" si="90"/>
        <v>0.128</v>
      </c>
      <c r="BA94" s="62"/>
      <c r="BB94" s="62"/>
      <c r="BC94" s="62">
        <f t="shared" si="90"/>
        <v>0.128</v>
      </c>
      <c r="BD94" s="62">
        <f t="shared" si="90"/>
        <v>0.128</v>
      </c>
      <c r="BE94" s="62"/>
      <c r="BF94" s="62"/>
      <c r="BG94" s="62"/>
      <c r="BH94" s="62"/>
      <c r="BI94" s="62"/>
      <c r="BJ94" s="62"/>
      <c r="BK94" s="62"/>
      <c r="BL94" s="62"/>
      <c r="BM94" s="62"/>
      <c r="BN94" s="62">
        <f t="shared" si="88"/>
        <v>0.128</v>
      </c>
      <c r="BO94" s="62"/>
      <c r="BP94" s="62">
        <f t="shared" si="88"/>
        <v>0.128</v>
      </c>
      <c r="BQ94" s="62">
        <f t="shared" si="88"/>
        <v>0.128</v>
      </c>
      <c r="BR94" s="62">
        <f t="shared" si="88"/>
        <v>0.128</v>
      </c>
      <c r="BS94" s="62">
        <f t="shared" si="88"/>
        <v>0.128</v>
      </c>
      <c r="BT94" s="62">
        <f t="shared" si="88"/>
        <v>0.128</v>
      </c>
      <c r="BU94" s="62"/>
      <c r="BV94" s="62"/>
      <c r="BW94" s="62">
        <f t="shared" si="88"/>
        <v>0.128</v>
      </c>
      <c r="BX94" s="62"/>
      <c r="BY94" s="62">
        <f t="shared" si="88"/>
        <v>0.128</v>
      </c>
      <c r="BZ94" s="62">
        <f t="shared" si="88"/>
        <v>0.128</v>
      </c>
      <c r="CA94" s="62">
        <f t="shared" si="88"/>
        <v>0.128</v>
      </c>
      <c r="CB94" s="62"/>
      <c r="CC94" s="62">
        <f t="shared" si="88"/>
        <v>0.128</v>
      </c>
      <c r="CD94" s="62"/>
      <c r="CE94" s="62"/>
      <c r="CF94" s="62"/>
      <c r="CG94" s="62"/>
      <c r="CH94" s="62"/>
      <c r="CI94" s="62"/>
      <c r="CJ94" s="62">
        <f t="shared" si="88"/>
        <v>0.128</v>
      </c>
      <c r="CK94" s="62">
        <f t="shared" si="88"/>
        <v>0.128</v>
      </c>
      <c r="CL94" s="62">
        <f t="shared" si="88"/>
        <v>0.128</v>
      </c>
    </row>
    <row r="95" spans="1:90" ht="13.2" customHeight="1" x14ac:dyDescent="0.3">
      <c r="A95" s="52" t="str">
        <f>HABITATS!A16</f>
        <v>J2.3</v>
      </c>
      <c r="B95" s="82">
        <f>HABITATS!H121</f>
        <v>1.032</v>
      </c>
      <c r="C95" s="62">
        <f t="shared" si="91"/>
        <v>1.032</v>
      </c>
      <c r="D95" s="62">
        <v>0.25</v>
      </c>
      <c r="E95" s="62">
        <f t="shared" si="86"/>
        <v>1.032</v>
      </c>
      <c r="F95" s="62"/>
      <c r="G95" s="62"/>
      <c r="H95" s="62">
        <f t="shared" si="86"/>
        <v>1.032</v>
      </c>
      <c r="I95" s="62">
        <f t="shared" si="86"/>
        <v>1.032</v>
      </c>
      <c r="J95" s="62">
        <f t="shared" si="86"/>
        <v>1.032</v>
      </c>
      <c r="K95" s="62"/>
      <c r="L95" s="62">
        <f t="shared" si="90"/>
        <v>1.032</v>
      </c>
      <c r="M95" s="62"/>
      <c r="N95" s="62"/>
      <c r="O95" s="62">
        <f t="shared" si="90"/>
        <v>1.032</v>
      </c>
      <c r="P95" s="62"/>
      <c r="Q95" s="62"/>
      <c r="R95" s="62">
        <f t="shared" si="90"/>
        <v>1.032</v>
      </c>
      <c r="S95" s="62">
        <f t="shared" si="90"/>
        <v>1.032</v>
      </c>
      <c r="T95" s="62">
        <f t="shared" si="90"/>
        <v>1.032</v>
      </c>
      <c r="U95" s="62">
        <f t="shared" si="90"/>
        <v>1.032</v>
      </c>
      <c r="V95" s="62">
        <f t="shared" si="90"/>
        <v>1.032</v>
      </c>
      <c r="W95" s="62"/>
      <c r="X95" s="62">
        <f t="shared" si="90"/>
        <v>1.032</v>
      </c>
      <c r="Y95" s="62">
        <f t="shared" si="90"/>
        <v>1.032</v>
      </c>
      <c r="Z95" s="62"/>
      <c r="AA95" s="62"/>
      <c r="AB95" s="62"/>
      <c r="AC95" s="62">
        <f t="shared" si="90"/>
        <v>1.032</v>
      </c>
      <c r="AD95" s="62"/>
      <c r="AE95" s="62">
        <f t="shared" si="90"/>
        <v>1.032</v>
      </c>
      <c r="AF95" s="62">
        <f t="shared" si="90"/>
        <v>1.032</v>
      </c>
      <c r="AG95" s="62"/>
      <c r="AH95" s="62"/>
      <c r="AI95" s="62"/>
      <c r="AJ95" s="62"/>
      <c r="AK95" s="62"/>
      <c r="AL95" s="62"/>
      <c r="AM95" s="62">
        <f t="shared" si="90"/>
        <v>1.032</v>
      </c>
      <c r="AN95" s="62"/>
      <c r="AO95" s="62">
        <f t="shared" si="90"/>
        <v>1.032</v>
      </c>
      <c r="AP95" s="62">
        <f t="shared" si="90"/>
        <v>1.032</v>
      </c>
      <c r="AQ95" s="62">
        <f t="shared" si="90"/>
        <v>1.032</v>
      </c>
      <c r="AR95" s="62"/>
      <c r="AS95" s="62">
        <f t="shared" si="90"/>
        <v>1.032</v>
      </c>
      <c r="AT95" s="62">
        <f t="shared" si="90"/>
        <v>1.032</v>
      </c>
      <c r="AU95" s="62"/>
      <c r="AV95" s="62">
        <f t="shared" si="90"/>
        <v>1.032</v>
      </c>
      <c r="AW95" s="62"/>
      <c r="AX95" s="62"/>
      <c r="AY95" s="62"/>
      <c r="AZ95" s="62">
        <f t="shared" si="90"/>
        <v>1.032</v>
      </c>
      <c r="BA95" s="62"/>
      <c r="BB95" s="62"/>
      <c r="BC95" s="62">
        <f t="shared" si="90"/>
        <v>1.032</v>
      </c>
      <c r="BD95" s="62">
        <f t="shared" si="90"/>
        <v>1.032</v>
      </c>
      <c r="BE95" s="62"/>
      <c r="BF95" s="62"/>
      <c r="BG95" s="62"/>
      <c r="BH95" s="62"/>
      <c r="BI95" s="62"/>
      <c r="BJ95" s="62"/>
      <c r="BK95" s="62">
        <f t="shared" si="86"/>
        <v>1.032</v>
      </c>
      <c r="BL95" s="62"/>
      <c r="BM95" s="62">
        <f t="shared" si="88"/>
        <v>1.032</v>
      </c>
      <c r="BN95" s="62">
        <f t="shared" si="88"/>
        <v>1.032</v>
      </c>
      <c r="BO95" s="62">
        <f t="shared" si="88"/>
        <v>1.032</v>
      </c>
      <c r="BP95" s="62">
        <f t="shared" si="88"/>
        <v>1.032</v>
      </c>
      <c r="BQ95" s="62">
        <f t="shared" si="88"/>
        <v>1.032</v>
      </c>
      <c r="BR95" s="62">
        <f t="shared" si="88"/>
        <v>1.032</v>
      </c>
      <c r="BS95" s="62">
        <f t="shared" si="88"/>
        <v>1.032</v>
      </c>
      <c r="BT95" s="62">
        <f t="shared" si="88"/>
        <v>1.032</v>
      </c>
      <c r="BU95" s="62">
        <f t="shared" si="88"/>
        <v>1.032</v>
      </c>
      <c r="BV95" s="62"/>
      <c r="BW95" s="62">
        <f t="shared" si="88"/>
        <v>1.032</v>
      </c>
      <c r="BX95" s="62">
        <f t="shared" si="88"/>
        <v>1.032</v>
      </c>
      <c r="BY95" s="62">
        <f t="shared" si="88"/>
        <v>1.032</v>
      </c>
      <c r="BZ95" s="62">
        <f t="shared" si="88"/>
        <v>1.032</v>
      </c>
      <c r="CA95" s="62">
        <f t="shared" si="88"/>
        <v>1.032</v>
      </c>
      <c r="CB95" s="62">
        <f t="shared" si="88"/>
        <v>1.032</v>
      </c>
      <c r="CC95" s="62">
        <f t="shared" si="88"/>
        <v>1.032</v>
      </c>
      <c r="CD95" s="62"/>
      <c r="CE95" s="62"/>
      <c r="CF95" s="62"/>
      <c r="CG95" s="62"/>
      <c r="CH95" s="62"/>
      <c r="CI95" s="62"/>
      <c r="CJ95" s="62">
        <f t="shared" si="88"/>
        <v>1.032</v>
      </c>
      <c r="CK95" s="62">
        <f t="shared" si="88"/>
        <v>1.032</v>
      </c>
      <c r="CL95" s="62">
        <f t="shared" si="88"/>
        <v>1.032</v>
      </c>
    </row>
    <row r="96" spans="1:90" x14ac:dyDescent="0.3">
      <c r="A96" s="52" t="str">
        <f>HABITATS!A17</f>
        <v>J2.8</v>
      </c>
      <c r="B96" s="82">
        <f>HABITATS!H122</f>
        <v>7.1999999999999995E-2</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HABITATS!H123</f>
        <v>5.8999999999999997E-2</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8"/>
        <v>5.8999999999999997E-2</v>
      </c>
      <c r="BN97" s="62"/>
      <c r="BO97" s="62">
        <f t="shared" si="88"/>
        <v>5.8999999999999997E-2</v>
      </c>
      <c r="BP97" s="62">
        <f t="shared" si="88"/>
        <v>5.8999999999999997E-2</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HABITATS!H124</f>
        <v>0.86199999999999999</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I99" si="92">SUM(B82:B98)</f>
        <v>106.58900000000001</v>
      </c>
      <c r="C99" s="75">
        <f t="shared" si="92"/>
        <v>1.33</v>
      </c>
      <c r="D99" s="75">
        <v>0.27900000000000003</v>
      </c>
      <c r="E99" s="75">
        <f t="shared" si="92"/>
        <v>70.454999999999998</v>
      </c>
      <c r="F99" s="75">
        <f t="shared" si="92"/>
        <v>2.9369999999999998</v>
      </c>
      <c r="G99" s="75">
        <f t="shared" si="92"/>
        <v>4.0640000000000001</v>
      </c>
      <c r="H99" s="75">
        <f t="shared" si="92"/>
        <v>12.805</v>
      </c>
      <c r="I99" s="75">
        <f t="shared" si="92"/>
        <v>12.898</v>
      </c>
      <c r="J99" s="75">
        <f t="shared" si="92"/>
        <v>11.891</v>
      </c>
      <c r="K99" s="75">
        <f t="shared" si="92"/>
        <v>4.4000000000000004</v>
      </c>
      <c r="L99" s="75">
        <f t="shared" si="92"/>
        <v>65.746000000000009</v>
      </c>
      <c r="M99" s="75">
        <f t="shared" si="92"/>
        <v>4.4000000000000004</v>
      </c>
      <c r="N99" s="75">
        <f t="shared" si="92"/>
        <v>66.094999999999999</v>
      </c>
      <c r="O99" s="75">
        <f t="shared" si="92"/>
        <v>67.369</v>
      </c>
      <c r="P99" s="75">
        <f t="shared" si="92"/>
        <v>10.468</v>
      </c>
      <c r="Q99" s="75">
        <f t="shared" si="92"/>
        <v>11.475</v>
      </c>
      <c r="R99" s="75">
        <f t="shared" si="92"/>
        <v>17.298000000000002</v>
      </c>
      <c r="S99" s="75">
        <f t="shared" si="92"/>
        <v>17.149000000000001</v>
      </c>
      <c r="T99" s="75">
        <f t="shared" si="92"/>
        <v>17.242000000000001</v>
      </c>
      <c r="U99" s="75">
        <f t="shared" si="92"/>
        <v>60.879999999999995</v>
      </c>
      <c r="V99" s="75">
        <f t="shared" si="92"/>
        <v>17.298000000000002</v>
      </c>
      <c r="W99" s="75">
        <f t="shared" si="92"/>
        <v>64.564999999999998</v>
      </c>
      <c r="X99" s="75">
        <f t="shared" si="92"/>
        <v>62.725999999999999</v>
      </c>
      <c r="Y99" s="75">
        <f t="shared" si="92"/>
        <v>65.894999999999996</v>
      </c>
      <c r="Z99" s="75">
        <f t="shared" si="92"/>
        <v>64.416000000000011</v>
      </c>
      <c r="AA99" s="75">
        <f t="shared" si="92"/>
        <v>11.419</v>
      </c>
      <c r="AB99" s="75">
        <f t="shared" si="92"/>
        <v>9.7999900000000011</v>
      </c>
      <c r="AC99" s="75">
        <f t="shared" si="92"/>
        <v>60.879999999999995</v>
      </c>
      <c r="AD99" s="75">
        <f t="shared" si="92"/>
        <v>11.419</v>
      </c>
      <c r="AE99" s="75">
        <f t="shared" si="92"/>
        <v>65.802000000000007</v>
      </c>
      <c r="AF99" s="75">
        <f t="shared" si="92"/>
        <v>67.369</v>
      </c>
      <c r="AG99" s="75">
        <f t="shared" si="92"/>
        <v>12.462999999999999</v>
      </c>
      <c r="AH99" s="75">
        <f t="shared" si="92"/>
        <v>17.154990000000002</v>
      </c>
      <c r="AI99" s="75">
        <f t="shared" si="92"/>
        <v>64.416000000000011</v>
      </c>
      <c r="AJ99" s="75">
        <f t="shared" si="92"/>
        <v>11.419</v>
      </c>
      <c r="AK99" s="75">
        <f t="shared" si="92"/>
        <v>15.968</v>
      </c>
      <c r="AL99" s="75">
        <f t="shared" si="92"/>
        <v>8.52</v>
      </c>
      <c r="AM99" s="75">
        <f t="shared" si="92"/>
        <v>17.298000000000002</v>
      </c>
      <c r="AN99" s="75">
        <f t="shared" si="92"/>
        <v>14.587999999999999</v>
      </c>
      <c r="AO99" s="75">
        <f t="shared" si="92"/>
        <v>65.894999999999996</v>
      </c>
      <c r="AP99" s="75">
        <f t="shared" si="92"/>
        <v>65.802000000000007</v>
      </c>
      <c r="AQ99" s="75">
        <f t="shared" si="92"/>
        <v>17.149000000000001</v>
      </c>
      <c r="AR99" s="75">
        <f t="shared" si="92"/>
        <v>59.401000000000003</v>
      </c>
      <c r="AS99" s="75">
        <f t="shared" si="92"/>
        <v>17.298000000000002</v>
      </c>
      <c r="AT99" s="75">
        <f t="shared" si="92"/>
        <v>65.802000000000007</v>
      </c>
      <c r="AU99" s="75">
        <f t="shared" si="92"/>
        <v>15.819000000000001</v>
      </c>
      <c r="AV99" s="75">
        <f t="shared" si="92"/>
        <v>62.67</v>
      </c>
      <c r="AW99" s="75">
        <f t="shared" si="92"/>
        <v>64.472000000000008</v>
      </c>
      <c r="AX99" s="75">
        <f t="shared" si="92"/>
        <v>15.875</v>
      </c>
      <c r="AY99" s="75">
        <f t="shared" si="92"/>
        <v>15.875</v>
      </c>
      <c r="AZ99" s="75">
        <f t="shared" si="92"/>
        <v>68.683000000000007</v>
      </c>
      <c r="BA99" s="75">
        <f t="shared" si="92"/>
        <v>66.039000000000001</v>
      </c>
      <c r="BB99" s="75">
        <f t="shared" si="92"/>
        <v>66.094999999999999</v>
      </c>
      <c r="BC99" s="75">
        <f t="shared" si="92"/>
        <v>59.347000000000008</v>
      </c>
      <c r="BD99" s="75">
        <f t="shared" si="92"/>
        <v>49.927000000000007</v>
      </c>
      <c r="BE99" s="75">
        <f t="shared" si="92"/>
        <v>48.597000000000001</v>
      </c>
      <c r="BF99" s="75">
        <f t="shared" si="92"/>
        <v>60.109000000000002</v>
      </c>
      <c r="BG99" s="75">
        <f t="shared" si="92"/>
        <v>48.597000000000001</v>
      </c>
      <c r="BH99" s="75">
        <f t="shared" si="92"/>
        <v>39.541000000000004</v>
      </c>
      <c r="BI99" s="75">
        <f t="shared" si="92"/>
        <v>3.0760000000000001</v>
      </c>
      <c r="BJ99" s="75">
        <f t="shared" ref="BJ99:CL99" si="93">SUM(BJ82:BJ98)</f>
        <v>11.568</v>
      </c>
      <c r="BK99" s="75">
        <f t="shared" si="93"/>
        <v>16.608000000000001</v>
      </c>
      <c r="BL99" s="75">
        <f t="shared" si="93"/>
        <v>48.597000000000001</v>
      </c>
      <c r="BM99" s="75">
        <f t="shared" si="93"/>
        <v>61.2</v>
      </c>
      <c r="BN99" s="75">
        <f t="shared" si="93"/>
        <v>12.898</v>
      </c>
      <c r="BO99" s="75">
        <f t="shared" si="93"/>
        <v>12.603</v>
      </c>
      <c r="BP99" s="75">
        <f t="shared" si="93"/>
        <v>45.977999999999994</v>
      </c>
      <c r="BQ99" s="75">
        <f t="shared" si="93"/>
        <v>60.488</v>
      </c>
      <c r="BR99" s="75">
        <f t="shared" si="93"/>
        <v>12.898</v>
      </c>
      <c r="BS99" s="75">
        <f t="shared" si="93"/>
        <v>12.898</v>
      </c>
      <c r="BT99" s="75">
        <f t="shared" si="93"/>
        <v>60.451000000000008</v>
      </c>
      <c r="BU99" s="75">
        <f t="shared" si="93"/>
        <v>12.6</v>
      </c>
      <c r="BV99" s="75">
        <f t="shared" si="93"/>
        <v>48.652999999999999</v>
      </c>
      <c r="BW99" s="75">
        <f t="shared" si="93"/>
        <v>65.894999999999996</v>
      </c>
      <c r="BX99" s="75">
        <f t="shared" si="93"/>
        <v>61.274000000000001</v>
      </c>
      <c r="BY99" s="75">
        <f t="shared" si="93"/>
        <v>61.402000000000001</v>
      </c>
      <c r="BZ99" s="75">
        <f t="shared" si="93"/>
        <v>16.869</v>
      </c>
      <c r="CA99" s="75">
        <f t="shared" si="93"/>
        <v>13.792999999999999</v>
      </c>
      <c r="CB99" s="75">
        <f t="shared" si="93"/>
        <v>11.725999999999999</v>
      </c>
      <c r="CC99" s="75">
        <f t="shared" si="93"/>
        <v>5.4870000000000001</v>
      </c>
      <c r="CD99" s="75">
        <f t="shared" si="93"/>
        <v>15.483000000000001</v>
      </c>
      <c r="CE99" s="75">
        <f t="shared" si="93"/>
        <v>15.576000000000001</v>
      </c>
      <c r="CF99" s="75">
        <f t="shared" si="93"/>
        <v>11.419</v>
      </c>
      <c r="CG99" s="75">
        <f t="shared" si="93"/>
        <v>62.150999999999996</v>
      </c>
      <c r="CH99" s="75">
        <f t="shared" si="93"/>
        <v>15.483000000000001</v>
      </c>
      <c r="CI99" s="75">
        <f t="shared" si="93"/>
        <v>14.356</v>
      </c>
      <c r="CJ99" s="75">
        <f t="shared" si="93"/>
        <v>64.376000000000005</v>
      </c>
      <c r="CK99" s="75">
        <f t="shared" si="93"/>
        <v>64.376000000000005</v>
      </c>
      <c r="CL99" s="75">
        <f t="shared" si="93"/>
        <v>11.798</v>
      </c>
    </row>
    <row r="100" spans="1:90" x14ac:dyDescent="0.3">
      <c r="A100" s="196" t="s">
        <v>4</v>
      </c>
      <c r="B100" s="196"/>
      <c r="C100" s="62">
        <f t="shared" ref="C100:BJ100" si="94">(C99-C21)</f>
        <v>-5.0999999999999934E-2</v>
      </c>
      <c r="D100" s="62">
        <v>-0.125</v>
      </c>
      <c r="E100" s="62">
        <f t="shared" si="94"/>
        <v>4.9110000000000014</v>
      </c>
      <c r="F100" s="62">
        <f t="shared" si="94"/>
        <v>0</v>
      </c>
      <c r="G100" s="62">
        <f t="shared" si="94"/>
        <v>0.79400000000000004</v>
      </c>
      <c r="H100" s="62">
        <f t="shared" si="94"/>
        <v>3.859</v>
      </c>
      <c r="I100" s="62">
        <f t="shared" si="94"/>
        <v>3.859</v>
      </c>
      <c r="J100" s="62">
        <f t="shared" si="94"/>
        <v>3.859</v>
      </c>
      <c r="K100" s="62">
        <f t="shared" si="94"/>
        <v>0</v>
      </c>
      <c r="L100" s="62">
        <f t="shared" si="94"/>
        <v>4.9110000000000085</v>
      </c>
      <c r="M100" s="62">
        <f t="shared" si="94"/>
        <v>0</v>
      </c>
      <c r="N100" s="62">
        <f t="shared" si="94"/>
        <v>4.9620000000000033</v>
      </c>
      <c r="O100" s="62">
        <f t="shared" si="94"/>
        <v>4.9110000000000014</v>
      </c>
      <c r="P100" s="62">
        <f t="shared" si="94"/>
        <v>3.91</v>
      </c>
      <c r="Q100" s="62">
        <f t="shared" si="94"/>
        <v>3.91</v>
      </c>
      <c r="R100" s="62">
        <f t="shared" si="94"/>
        <v>3.8590000000000018</v>
      </c>
      <c r="S100" s="62">
        <f t="shared" si="94"/>
        <v>3.8590000000000018</v>
      </c>
      <c r="T100" s="62">
        <f t="shared" si="94"/>
        <v>3.8590000000000018</v>
      </c>
      <c r="U100" s="62">
        <f t="shared" si="94"/>
        <v>4.1169999999999973</v>
      </c>
      <c r="V100" s="62">
        <f t="shared" si="94"/>
        <v>3.8590000000000018</v>
      </c>
      <c r="W100" s="62">
        <f t="shared" si="94"/>
        <v>4.9620000000000033</v>
      </c>
      <c r="X100" s="62">
        <f t="shared" si="94"/>
        <v>4.9110000000000014</v>
      </c>
      <c r="Y100" s="62">
        <f t="shared" si="94"/>
        <v>4.9110000000000014</v>
      </c>
      <c r="Z100" s="62">
        <f t="shared" si="94"/>
        <v>4.9620000000000104</v>
      </c>
      <c r="AA100" s="62">
        <f t="shared" si="94"/>
        <v>3.910000000000001</v>
      </c>
      <c r="AB100" s="62">
        <f t="shared" si="94"/>
        <v>0.80174000000000056</v>
      </c>
      <c r="AC100" s="62">
        <f t="shared" si="94"/>
        <v>4.1169999999999973</v>
      </c>
      <c r="AD100" s="62">
        <f t="shared" si="94"/>
        <v>3.910000000000001</v>
      </c>
      <c r="AE100" s="62">
        <f t="shared" si="94"/>
        <v>4.9110000000000085</v>
      </c>
      <c r="AF100" s="62">
        <f t="shared" si="94"/>
        <v>4.9110000000000014</v>
      </c>
      <c r="AG100" s="62">
        <f t="shared" si="94"/>
        <v>4.7039999999999997</v>
      </c>
      <c r="AH100" s="62">
        <f t="shared" si="94"/>
        <v>3.917740000000002</v>
      </c>
      <c r="AI100" s="62">
        <f t="shared" si="94"/>
        <v>4.9620000000000104</v>
      </c>
      <c r="AJ100" s="62">
        <f t="shared" si="94"/>
        <v>3.910000000000001</v>
      </c>
      <c r="AK100" s="62">
        <f t="shared" si="94"/>
        <v>3.91</v>
      </c>
      <c r="AL100" s="62">
        <f t="shared" si="94"/>
        <v>0.79399999999999871</v>
      </c>
      <c r="AM100" s="62">
        <f t="shared" si="94"/>
        <v>3.8590000000000018</v>
      </c>
      <c r="AN100" s="62">
        <f t="shared" si="94"/>
        <v>4.7039999999999988</v>
      </c>
      <c r="AO100" s="62">
        <f t="shared" si="94"/>
        <v>4.9110000000000014</v>
      </c>
      <c r="AP100" s="62">
        <f t="shared" si="94"/>
        <v>4.9110000000000085</v>
      </c>
      <c r="AQ100" s="62">
        <f t="shared" si="94"/>
        <v>3.8590000000000018</v>
      </c>
      <c r="AR100" s="62">
        <f t="shared" si="94"/>
        <v>4.1680000000000064</v>
      </c>
      <c r="AS100" s="62">
        <f t="shared" si="94"/>
        <v>3.8590000000000018</v>
      </c>
      <c r="AT100" s="62">
        <f t="shared" si="94"/>
        <v>4.9110000000000085</v>
      </c>
      <c r="AU100" s="62">
        <f t="shared" si="94"/>
        <v>3.9100000000000019</v>
      </c>
      <c r="AV100" s="62">
        <f t="shared" si="94"/>
        <v>4.9110000000000085</v>
      </c>
      <c r="AW100" s="62">
        <f t="shared" si="94"/>
        <v>4.9620000000000104</v>
      </c>
      <c r="AX100" s="62">
        <f t="shared" si="94"/>
        <v>3.91</v>
      </c>
      <c r="AY100" s="62">
        <f t="shared" si="94"/>
        <v>3.91</v>
      </c>
      <c r="AZ100" s="62">
        <f t="shared" si="94"/>
        <v>4.9110000000000085</v>
      </c>
      <c r="BA100" s="62">
        <f t="shared" si="94"/>
        <v>4.9620000000000033</v>
      </c>
      <c r="BB100" s="62">
        <f t="shared" si="94"/>
        <v>4.9620000000000033</v>
      </c>
      <c r="BC100" s="62">
        <f t="shared" si="94"/>
        <v>-0.25699999999999079</v>
      </c>
      <c r="BD100" s="62">
        <f t="shared" si="94"/>
        <v>1.0010000000000048</v>
      </c>
      <c r="BE100" s="62">
        <f t="shared" si="94"/>
        <v>1.0519999999999996</v>
      </c>
      <c r="BF100" s="62">
        <f t="shared" si="94"/>
        <v>4.9620000000000033</v>
      </c>
      <c r="BG100" s="62">
        <f t="shared" si="94"/>
        <v>1.0519999999999996</v>
      </c>
      <c r="BH100" s="62">
        <f t="shared" si="94"/>
        <v>-4.9099999999999966</v>
      </c>
      <c r="BI100" s="62">
        <f t="shared" si="94"/>
        <v>0</v>
      </c>
      <c r="BJ100" s="62">
        <f t="shared" si="94"/>
        <v>3.91</v>
      </c>
      <c r="BK100" s="62">
        <f t="shared" ref="BK100:CL100" si="95">(BK99-BK21)</f>
        <v>4.657</v>
      </c>
      <c r="BL100" s="62">
        <f t="shared" si="95"/>
        <v>1.0519999999999996</v>
      </c>
      <c r="BM100" s="62">
        <f t="shared" si="95"/>
        <v>4.9150000000000063</v>
      </c>
      <c r="BN100" s="62">
        <f t="shared" si="95"/>
        <v>3.859</v>
      </c>
      <c r="BO100" s="62">
        <f t="shared" si="95"/>
        <v>3.8630000000000013</v>
      </c>
      <c r="BP100" s="62">
        <f t="shared" si="95"/>
        <v>0.20700000000000074</v>
      </c>
      <c r="BQ100" s="62">
        <f t="shared" si="95"/>
        <v>4.9110000000000014</v>
      </c>
      <c r="BR100" s="62">
        <f t="shared" si="95"/>
        <v>3.859</v>
      </c>
      <c r="BS100" s="62">
        <f t="shared" si="95"/>
        <v>3.859</v>
      </c>
      <c r="BT100" s="62">
        <f t="shared" si="95"/>
        <v>4.9110000000000085</v>
      </c>
      <c r="BU100" s="62">
        <f t="shared" si="95"/>
        <v>3.8629999999999995</v>
      </c>
      <c r="BV100" s="62">
        <f t="shared" si="95"/>
        <v>1.0519999999999996</v>
      </c>
      <c r="BW100" s="62">
        <f t="shared" si="95"/>
        <v>4.9110000000000014</v>
      </c>
      <c r="BX100" s="62">
        <f t="shared" si="95"/>
        <v>4.9140000000000015</v>
      </c>
      <c r="BY100" s="62">
        <f t="shared" si="95"/>
        <v>4.9110000000000014</v>
      </c>
      <c r="BZ100" s="62">
        <f t="shared" si="95"/>
        <v>4.6530000000000005</v>
      </c>
      <c r="CA100" s="62">
        <f t="shared" si="95"/>
        <v>4.6529999999999987</v>
      </c>
      <c r="CB100" s="62">
        <f t="shared" si="95"/>
        <v>3.8619999999999992</v>
      </c>
      <c r="CC100" s="62">
        <f t="shared" si="95"/>
        <v>0.74300000000000033</v>
      </c>
      <c r="CD100" s="62">
        <f t="shared" si="95"/>
        <v>4.7040000000000006</v>
      </c>
      <c r="CE100" s="62">
        <f t="shared" si="95"/>
        <v>4.7040000000000006</v>
      </c>
      <c r="CF100" s="62">
        <f t="shared" si="95"/>
        <v>3.910000000000001</v>
      </c>
      <c r="CG100" s="62">
        <f t="shared" si="95"/>
        <v>4.9619999999999962</v>
      </c>
      <c r="CH100" s="62">
        <f t="shared" si="95"/>
        <v>4.7040000000000006</v>
      </c>
      <c r="CI100" s="62">
        <f t="shared" si="95"/>
        <v>3.91</v>
      </c>
      <c r="CJ100" s="62">
        <f t="shared" si="95"/>
        <v>4.9110000000000085</v>
      </c>
      <c r="CK100" s="62">
        <f t="shared" si="95"/>
        <v>4.9110000000000085</v>
      </c>
      <c r="CL100" s="62">
        <f t="shared" si="95"/>
        <v>3.859</v>
      </c>
    </row>
    <row r="101" spans="1:90" x14ac:dyDescent="0.3">
      <c r="A101" s="196" t="s">
        <v>5</v>
      </c>
      <c r="B101" s="196"/>
      <c r="C101" s="76">
        <f t="shared" ref="C101:BJ101" si="96">(C100/C21)*100</f>
        <v>-3.6929761042722618</v>
      </c>
      <c r="D101" s="76">
        <v>-30.940594059405939</v>
      </c>
      <c r="E101" s="76">
        <f t="shared" si="96"/>
        <v>7.4926766752105483</v>
      </c>
      <c r="F101" s="76">
        <f t="shared" si="96"/>
        <v>0</v>
      </c>
      <c r="G101" s="76">
        <f t="shared" si="96"/>
        <v>24.281345565749238</v>
      </c>
      <c r="H101" s="76">
        <f t="shared" si="96"/>
        <v>43.136597361949477</v>
      </c>
      <c r="I101" s="76">
        <f t="shared" si="96"/>
        <v>42.692775749529815</v>
      </c>
      <c r="J101" s="76">
        <f t="shared" si="96"/>
        <v>48.045318725099598</v>
      </c>
      <c r="K101" s="76">
        <f t="shared" si="96"/>
        <v>0</v>
      </c>
      <c r="L101" s="76">
        <f t="shared" si="96"/>
        <v>8.0726555436837479</v>
      </c>
      <c r="M101" s="76">
        <f t="shared" si="96"/>
        <v>0</v>
      </c>
      <c r="N101" s="76">
        <f t="shared" si="96"/>
        <v>8.1167290988500547</v>
      </c>
      <c r="O101" s="76">
        <f t="shared" si="96"/>
        <v>7.8628838579525464</v>
      </c>
      <c r="P101" s="76">
        <f t="shared" si="96"/>
        <v>59.621835925587078</v>
      </c>
      <c r="Q101" s="76">
        <f t="shared" si="96"/>
        <v>51.68539325842697</v>
      </c>
      <c r="R101" s="76">
        <f t="shared" si="96"/>
        <v>28.714934146885941</v>
      </c>
      <c r="S101" s="76">
        <f t="shared" si="96"/>
        <v>29.036869826937561</v>
      </c>
      <c r="T101" s="76">
        <f t="shared" si="96"/>
        <v>28.835089292385881</v>
      </c>
      <c r="U101" s="76">
        <f t="shared" si="96"/>
        <v>7.2529640787132426</v>
      </c>
      <c r="V101" s="76">
        <f t="shared" si="96"/>
        <v>28.714934146885941</v>
      </c>
      <c r="W101" s="76">
        <f t="shared" si="96"/>
        <v>8.3250843078368604</v>
      </c>
      <c r="X101" s="76">
        <f t="shared" si="96"/>
        <v>8.494335380091675</v>
      </c>
      <c r="Y101" s="76">
        <f t="shared" si="96"/>
        <v>8.0529319165682836</v>
      </c>
      <c r="Z101" s="76">
        <f t="shared" si="96"/>
        <v>8.345948127964494</v>
      </c>
      <c r="AA101" s="76">
        <f t="shared" si="96"/>
        <v>52.070848315354922</v>
      </c>
      <c r="AB101" s="76">
        <f t="shared" si="96"/>
        <v>8.9099547134165036</v>
      </c>
      <c r="AC101" s="76">
        <f t="shared" si="96"/>
        <v>7.2529640787132426</v>
      </c>
      <c r="AD101" s="76">
        <f t="shared" si="96"/>
        <v>52.070848315354922</v>
      </c>
      <c r="AE101" s="76">
        <f t="shared" si="96"/>
        <v>8.0652313149726709</v>
      </c>
      <c r="AF101" s="76">
        <f t="shared" si="96"/>
        <v>7.8628838579525464</v>
      </c>
      <c r="AG101" s="76">
        <f t="shared" si="96"/>
        <v>60.626369377497099</v>
      </c>
      <c r="AH101" s="76">
        <f t="shared" si="96"/>
        <v>29.596328542559835</v>
      </c>
      <c r="AI101" s="76">
        <f t="shared" si="96"/>
        <v>8.345948127964494</v>
      </c>
      <c r="AJ101" s="76">
        <f t="shared" si="96"/>
        <v>52.070848315354922</v>
      </c>
      <c r="AK101" s="76">
        <f t="shared" si="96"/>
        <v>32.426604743738594</v>
      </c>
      <c r="AL101" s="76">
        <f t="shared" si="96"/>
        <v>10.276986797825506</v>
      </c>
      <c r="AM101" s="76">
        <f t="shared" si="96"/>
        <v>28.714934146885941</v>
      </c>
      <c r="AN101" s="76">
        <f t="shared" si="96"/>
        <v>47.592067988668539</v>
      </c>
      <c r="AO101" s="76">
        <f t="shared" si="96"/>
        <v>8.0529319165682836</v>
      </c>
      <c r="AP101" s="76">
        <f t="shared" si="96"/>
        <v>8.0652313149726709</v>
      </c>
      <c r="AQ101" s="76">
        <f t="shared" si="96"/>
        <v>29.036869826937561</v>
      </c>
      <c r="AR101" s="76">
        <f t="shared" si="96"/>
        <v>7.5462133145040218</v>
      </c>
      <c r="AS101" s="76">
        <f t="shared" si="96"/>
        <v>28.714934146885941</v>
      </c>
      <c r="AT101" s="76">
        <f t="shared" si="96"/>
        <v>8.0652313149726709</v>
      </c>
      <c r="AU101" s="76">
        <f t="shared" si="96"/>
        <v>32.832311697035877</v>
      </c>
      <c r="AV101" s="76">
        <f t="shared" si="96"/>
        <v>8.5025710278917721</v>
      </c>
      <c r="AW101" s="76">
        <f t="shared" si="96"/>
        <v>8.3380944379096125</v>
      </c>
      <c r="AX101" s="76">
        <f t="shared" si="96"/>
        <v>32.678646050982032</v>
      </c>
      <c r="AY101" s="76">
        <f t="shared" si="96"/>
        <v>32.678646050982032</v>
      </c>
      <c r="AZ101" s="76">
        <f t="shared" si="96"/>
        <v>7.7008718559869669</v>
      </c>
      <c r="BA101" s="76">
        <f t="shared" si="96"/>
        <v>8.124171128247955</v>
      </c>
      <c r="BB101" s="76">
        <f t="shared" si="96"/>
        <v>8.1167290988500547</v>
      </c>
      <c r="BC101" s="76">
        <f t="shared" si="96"/>
        <v>-0.4311791154955889</v>
      </c>
      <c r="BD101" s="76">
        <f t="shared" si="96"/>
        <v>2.0459469402771631</v>
      </c>
      <c r="BE101" s="76">
        <f t="shared" si="96"/>
        <v>2.2126406562204219</v>
      </c>
      <c r="BF101" s="76">
        <f t="shared" si="96"/>
        <v>8.9977695976209109</v>
      </c>
      <c r="BG101" s="76">
        <f t="shared" si="96"/>
        <v>2.2126406562204219</v>
      </c>
      <c r="BH101" s="76">
        <f t="shared" si="96"/>
        <v>-11.045870734066717</v>
      </c>
      <c r="BI101" s="76">
        <f t="shared" si="96"/>
        <v>0</v>
      </c>
      <c r="BJ101" s="76">
        <f t="shared" si="96"/>
        <v>51.057717419691826</v>
      </c>
      <c r="BK101" s="76">
        <f t="shared" ref="BK101:CL101" si="97">(BK100/BK21)*100</f>
        <v>38.967450422558784</v>
      </c>
      <c r="BL101" s="76">
        <f t="shared" si="97"/>
        <v>2.2126406562204219</v>
      </c>
      <c r="BM101" s="76">
        <f t="shared" si="97"/>
        <v>8.7323443190903554</v>
      </c>
      <c r="BN101" s="76">
        <f t="shared" si="97"/>
        <v>42.692775749529815</v>
      </c>
      <c r="BO101" s="76">
        <f t="shared" si="97"/>
        <v>44.199084668192242</v>
      </c>
      <c r="BP101" s="76">
        <f t="shared" si="97"/>
        <v>0.45225142557514747</v>
      </c>
      <c r="BQ101" s="76">
        <f t="shared" si="97"/>
        <v>8.8363891537866408</v>
      </c>
      <c r="BR101" s="76">
        <f t="shared" si="97"/>
        <v>42.692775749529815</v>
      </c>
      <c r="BS101" s="76">
        <f t="shared" si="97"/>
        <v>42.692775749529815</v>
      </c>
      <c r="BT101" s="76">
        <f t="shared" si="97"/>
        <v>8.8422758372344408</v>
      </c>
      <c r="BU101" s="76">
        <f t="shared" si="97"/>
        <v>44.214261188050813</v>
      </c>
      <c r="BV101" s="76">
        <f t="shared" si="97"/>
        <v>2.2100376042520109</v>
      </c>
      <c r="BW101" s="76">
        <f t="shared" si="97"/>
        <v>8.0529319165682836</v>
      </c>
      <c r="BX101" s="76">
        <f t="shared" si="97"/>
        <v>8.7189496096522383</v>
      </c>
      <c r="BY101" s="76">
        <f t="shared" si="97"/>
        <v>8.6934201908268598</v>
      </c>
      <c r="BZ101" s="76">
        <f t="shared" si="97"/>
        <v>38.089390962671906</v>
      </c>
      <c r="CA101" s="76">
        <f t="shared" si="97"/>
        <v>50.908096280087513</v>
      </c>
      <c r="CB101" s="76">
        <f t="shared" si="97"/>
        <v>49.109867751780257</v>
      </c>
      <c r="CC101" s="76">
        <f t="shared" si="97"/>
        <v>15.661888701517714</v>
      </c>
      <c r="CD101" s="76">
        <f t="shared" si="97"/>
        <v>43.640411912051221</v>
      </c>
      <c r="CE101" s="76">
        <f t="shared" si="97"/>
        <v>43.267108167770424</v>
      </c>
      <c r="CF101" s="76">
        <f t="shared" si="97"/>
        <v>52.070848315354922</v>
      </c>
      <c r="CG101" s="76">
        <f t="shared" si="97"/>
        <v>8.6764937313119592</v>
      </c>
      <c r="CH101" s="76">
        <f t="shared" si="97"/>
        <v>43.640411912051221</v>
      </c>
      <c r="CI101" s="76">
        <f t="shared" si="97"/>
        <v>37.430595443231866</v>
      </c>
      <c r="CJ101" s="76">
        <f t="shared" si="97"/>
        <v>8.2586395358614464</v>
      </c>
      <c r="CK101" s="76">
        <f t="shared" si="97"/>
        <v>8.2586395358614464</v>
      </c>
      <c r="CL101" s="76">
        <f t="shared" si="97"/>
        <v>48.608137044967883</v>
      </c>
    </row>
    <row r="102" spans="1:90" x14ac:dyDescent="0.3">
      <c r="A102" s="196" t="s">
        <v>12</v>
      </c>
      <c r="B102" s="196"/>
      <c r="C102" s="77" t="str">
        <f t="shared" ref="C102:BJ102" si="98">IF(OR(C101&gt;80, C101&lt;-80),"Very high",IF(OR(C101&gt;20, C101&lt;-20),"High",IF(OR(C101&gt;5, C101&lt;-5),"Medium",IF(OR(C101&gt;1, C101&lt;-1),"Low",IF(OR(C101&lt;1, C101&gt;-1),"Negligible")))))</f>
        <v>Low</v>
      </c>
      <c r="D102" s="77" t="s">
        <v>511</v>
      </c>
      <c r="E102" s="77" t="str">
        <f t="shared" si="98"/>
        <v>Medium</v>
      </c>
      <c r="F102" s="77" t="str">
        <f t="shared" si="98"/>
        <v>Negligible</v>
      </c>
      <c r="G102" s="77" t="str">
        <f t="shared" si="98"/>
        <v>High</v>
      </c>
      <c r="H102" s="77" t="str">
        <f t="shared" si="98"/>
        <v>High</v>
      </c>
      <c r="I102" s="77" t="str">
        <f t="shared" si="98"/>
        <v>High</v>
      </c>
      <c r="J102" s="77" t="str">
        <f t="shared" si="98"/>
        <v>High</v>
      </c>
      <c r="K102" s="77" t="str">
        <f t="shared" si="98"/>
        <v>Negligible</v>
      </c>
      <c r="L102" s="77" t="str">
        <f t="shared" si="98"/>
        <v>Medium</v>
      </c>
      <c r="M102" s="77" t="str">
        <f t="shared" si="98"/>
        <v>Negligible</v>
      </c>
      <c r="N102" s="77" t="str">
        <f t="shared" si="98"/>
        <v>Medium</v>
      </c>
      <c r="O102" s="77" t="str">
        <f t="shared" si="98"/>
        <v>Medium</v>
      </c>
      <c r="P102" s="77" t="str">
        <f t="shared" si="98"/>
        <v>High</v>
      </c>
      <c r="Q102" s="77" t="str">
        <f t="shared" si="98"/>
        <v>High</v>
      </c>
      <c r="R102" s="77" t="str">
        <f t="shared" si="98"/>
        <v>High</v>
      </c>
      <c r="S102" s="77" t="str">
        <f t="shared" si="98"/>
        <v>High</v>
      </c>
      <c r="T102" s="77" t="str">
        <f t="shared" si="98"/>
        <v>High</v>
      </c>
      <c r="U102" s="77" t="str">
        <f t="shared" si="98"/>
        <v>Medium</v>
      </c>
      <c r="V102" s="77" t="str">
        <f t="shared" si="98"/>
        <v>High</v>
      </c>
      <c r="W102" s="77" t="str">
        <f t="shared" si="98"/>
        <v>Medium</v>
      </c>
      <c r="X102" s="77" t="str">
        <f t="shared" si="98"/>
        <v>Medium</v>
      </c>
      <c r="Y102" s="77" t="str">
        <f t="shared" si="98"/>
        <v>Medium</v>
      </c>
      <c r="Z102" s="77" t="str">
        <f t="shared" si="98"/>
        <v>Medium</v>
      </c>
      <c r="AA102" s="77" t="str">
        <f t="shared" si="98"/>
        <v>High</v>
      </c>
      <c r="AB102" s="77" t="str">
        <f t="shared" si="98"/>
        <v>Medium</v>
      </c>
      <c r="AC102" s="77" t="str">
        <f t="shared" si="98"/>
        <v>Medium</v>
      </c>
      <c r="AD102" s="77" t="str">
        <f t="shared" si="98"/>
        <v>High</v>
      </c>
      <c r="AE102" s="77" t="str">
        <f t="shared" si="98"/>
        <v>Medium</v>
      </c>
      <c r="AF102" s="77" t="str">
        <f t="shared" si="98"/>
        <v>Medium</v>
      </c>
      <c r="AG102" s="77" t="str">
        <f t="shared" si="98"/>
        <v>High</v>
      </c>
      <c r="AH102" s="77" t="str">
        <f t="shared" si="98"/>
        <v>High</v>
      </c>
      <c r="AI102" s="77" t="str">
        <f t="shared" si="98"/>
        <v>Medium</v>
      </c>
      <c r="AJ102" s="77" t="str">
        <f t="shared" si="98"/>
        <v>High</v>
      </c>
      <c r="AK102" s="77" t="str">
        <f t="shared" si="98"/>
        <v>High</v>
      </c>
      <c r="AL102" s="77" t="str">
        <f t="shared" si="98"/>
        <v>Medium</v>
      </c>
      <c r="AM102" s="77" t="str">
        <f t="shared" si="98"/>
        <v>High</v>
      </c>
      <c r="AN102" s="77" t="str">
        <f t="shared" si="98"/>
        <v>High</v>
      </c>
      <c r="AO102" s="77" t="str">
        <f t="shared" si="98"/>
        <v>Medium</v>
      </c>
      <c r="AP102" s="77" t="str">
        <f t="shared" si="98"/>
        <v>Medium</v>
      </c>
      <c r="AQ102" s="77" t="str">
        <f t="shared" si="98"/>
        <v>High</v>
      </c>
      <c r="AR102" s="77" t="str">
        <f t="shared" si="98"/>
        <v>Medium</v>
      </c>
      <c r="AS102" s="77" t="str">
        <f t="shared" si="98"/>
        <v>High</v>
      </c>
      <c r="AT102" s="77" t="str">
        <f t="shared" si="98"/>
        <v>Medium</v>
      </c>
      <c r="AU102" s="77" t="str">
        <f t="shared" si="98"/>
        <v>High</v>
      </c>
      <c r="AV102" s="77" t="str">
        <f t="shared" si="98"/>
        <v>Medium</v>
      </c>
      <c r="AW102" s="77" t="str">
        <f t="shared" si="98"/>
        <v>Medium</v>
      </c>
      <c r="AX102" s="77" t="str">
        <f t="shared" si="98"/>
        <v>High</v>
      </c>
      <c r="AY102" s="77" t="str">
        <f t="shared" si="98"/>
        <v>High</v>
      </c>
      <c r="AZ102" s="77" t="str">
        <f t="shared" si="98"/>
        <v>Medium</v>
      </c>
      <c r="BA102" s="77" t="str">
        <f t="shared" si="98"/>
        <v>Medium</v>
      </c>
      <c r="BB102" s="77" t="str">
        <f t="shared" si="98"/>
        <v>Medium</v>
      </c>
      <c r="BC102" s="77" t="str">
        <f t="shared" si="98"/>
        <v>Negligible</v>
      </c>
      <c r="BD102" s="77" t="str">
        <f t="shared" si="98"/>
        <v>Low</v>
      </c>
      <c r="BE102" s="77" t="str">
        <f t="shared" si="98"/>
        <v>Low</v>
      </c>
      <c r="BF102" s="77" t="str">
        <f t="shared" si="98"/>
        <v>Medium</v>
      </c>
      <c r="BG102" s="77" t="str">
        <f t="shared" si="98"/>
        <v>Low</v>
      </c>
      <c r="BH102" s="77" t="str">
        <f t="shared" si="98"/>
        <v>Medium</v>
      </c>
      <c r="BI102" s="77" t="str">
        <f t="shared" si="98"/>
        <v>Negligible</v>
      </c>
      <c r="BJ102" s="77" t="str">
        <f t="shared" si="98"/>
        <v>High</v>
      </c>
      <c r="BK102" s="77" t="str">
        <f t="shared" ref="BK102:CL102" si="99">IF(OR(BK101&gt;80, BK101&lt;-80),"Very high",IF(OR(BK101&gt;20, BK101&lt;-20),"High",IF(OR(BK101&gt;5, BK101&lt;-5),"Medium",IF(OR(BK101&gt;1, BK101&lt;-1),"Low",IF(OR(BK101&lt;1, BK101&gt;-1),"Negligible")))))</f>
        <v>High</v>
      </c>
      <c r="BL102" s="77" t="str">
        <f t="shared" si="99"/>
        <v>Low</v>
      </c>
      <c r="BM102" s="77" t="str">
        <f t="shared" si="99"/>
        <v>Medium</v>
      </c>
      <c r="BN102" s="77" t="str">
        <f t="shared" si="99"/>
        <v>High</v>
      </c>
      <c r="BO102" s="77" t="str">
        <f t="shared" si="99"/>
        <v>High</v>
      </c>
      <c r="BP102" s="77" t="str">
        <f t="shared" si="99"/>
        <v>Negligible</v>
      </c>
      <c r="BQ102" s="77" t="str">
        <f t="shared" si="99"/>
        <v>Medium</v>
      </c>
      <c r="BR102" s="77" t="str">
        <f t="shared" si="99"/>
        <v>High</v>
      </c>
      <c r="BS102" s="77" t="str">
        <f t="shared" si="99"/>
        <v>High</v>
      </c>
      <c r="BT102" s="77" t="str">
        <f t="shared" si="99"/>
        <v>Medium</v>
      </c>
      <c r="BU102" s="77" t="str">
        <f t="shared" si="99"/>
        <v>High</v>
      </c>
      <c r="BV102" s="77" t="str">
        <f t="shared" si="99"/>
        <v>Low</v>
      </c>
      <c r="BW102" s="77" t="str">
        <f t="shared" si="99"/>
        <v>Medium</v>
      </c>
      <c r="BX102" s="77" t="str">
        <f t="shared" si="99"/>
        <v>Medium</v>
      </c>
      <c r="BY102" s="77" t="str">
        <f t="shared" si="99"/>
        <v>Medium</v>
      </c>
      <c r="BZ102" s="77" t="str">
        <f t="shared" si="99"/>
        <v>High</v>
      </c>
      <c r="CA102" s="77" t="str">
        <f t="shared" si="99"/>
        <v>High</v>
      </c>
      <c r="CB102" s="77" t="str">
        <f t="shared" si="99"/>
        <v>High</v>
      </c>
      <c r="CC102" s="77" t="str">
        <f t="shared" si="99"/>
        <v>Medium</v>
      </c>
      <c r="CD102" s="77" t="str">
        <f t="shared" si="99"/>
        <v>High</v>
      </c>
      <c r="CE102" s="77" t="str">
        <f t="shared" si="99"/>
        <v>High</v>
      </c>
      <c r="CF102" s="77" t="str">
        <f t="shared" si="99"/>
        <v>High</v>
      </c>
      <c r="CG102" s="77" t="str">
        <f t="shared" si="99"/>
        <v>Medium</v>
      </c>
      <c r="CH102" s="77" t="str">
        <f t="shared" si="99"/>
        <v>High</v>
      </c>
      <c r="CI102" s="77" t="str">
        <f t="shared" si="99"/>
        <v>High</v>
      </c>
      <c r="CJ102" s="77" t="str">
        <f t="shared" si="99"/>
        <v>Medium</v>
      </c>
      <c r="CK102" s="77" t="str">
        <f t="shared" si="99"/>
        <v>Medium</v>
      </c>
      <c r="CL102" s="77" t="str">
        <f t="shared" si="99"/>
        <v>High</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82" priority="26" operator="greaterThan">
      <formula>0</formula>
    </cfRule>
    <cfRule type="cellIs" dxfId="81" priority="27" operator="greaterThanOrEqual">
      <formula>80</formula>
    </cfRule>
  </conditionalFormatting>
  <conditionalFormatting sqref="CF100 CH100:XFD100 A100:CC100">
    <cfRule type="cellIs" dxfId="80" priority="25" operator="greaterThan">
      <formula>0</formula>
    </cfRule>
  </conditionalFormatting>
  <conditionalFormatting sqref="CF101 CH101:XFD101 A101:CC101">
    <cfRule type="cellIs" dxfId="79" priority="21" operator="greaterThan">
      <formula>0</formula>
    </cfRule>
    <cfRule type="cellIs" dxfId="78" priority="22" operator="greaterThanOrEqual">
      <formula>80</formula>
    </cfRule>
    <cfRule type="cellIs" dxfId="77" priority="23" operator="lessThanOrEqual">
      <formula>-80</formula>
    </cfRule>
  </conditionalFormatting>
  <conditionalFormatting sqref="CF102 CH102:XFD102 A102:CC102">
    <cfRule type="containsText" dxfId="76" priority="20" operator="containsText" text="Very high">
      <formula>NOT(ISERROR(SEARCH("Very high",A102)))</formula>
    </cfRule>
  </conditionalFormatting>
  <conditionalFormatting sqref="A42:B42 CM42:XFD42">
    <cfRule type="containsText" dxfId="75" priority="19" operator="containsText" text="Very high">
      <formula>NOT(ISERROR(SEARCH("Very high",A42)))</formula>
    </cfRule>
  </conditionalFormatting>
  <conditionalFormatting sqref="CD100">
    <cfRule type="cellIs" dxfId="74" priority="18" operator="greaterThan">
      <formula>0</formula>
    </cfRule>
  </conditionalFormatting>
  <conditionalFormatting sqref="CD101">
    <cfRule type="cellIs" dxfId="73" priority="14" operator="greaterThan">
      <formula>0</formula>
    </cfRule>
    <cfRule type="cellIs" dxfId="72" priority="15" operator="greaterThanOrEqual">
      <formula>80</formula>
    </cfRule>
    <cfRule type="cellIs" dxfId="71" priority="16" operator="lessThanOrEqual">
      <formula>-80</formula>
    </cfRule>
  </conditionalFormatting>
  <conditionalFormatting sqref="CD102">
    <cfRule type="containsText" dxfId="70" priority="13" operator="containsText" text="Very high">
      <formula>NOT(ISERROR(SEARCH("Very high",CD102)))</formula>
    </cfRule>
  </conditionalFormatting>
  <conditionalFormatting sqref="CE100">
    <cfRule type="cellIs" dxfId="69" priority="12" operator="greaterThan">
      <formula>0</formula>
    </cfRule>
  </conditionalFormatting>
  <conditionalFormatting sqref="CE101">
    <cfRule type="cellIs" dxfId="68" priority="8" operator="greaterThan">
      <formula>0</formula>
    </cfRule>
    <cfRule type="cellIs" dxfId="67" priority="9" operator="greaterThanOrEqual">
      <formula>80</formula>
    </cfRule>
    <cfRule type="cellIs" dxfId="66" priority="10" operator="lessThanOrEqual">
      <formula>-80</formula>
    </cfRule>
  </conditionalFormatting>
  <conditionalFormatting sqref="CE102">
    <cfRule type="containsText" dxfId="65" priority="7" operator="containsText" text="Very high">
      <formula>NOT(ISERROR(SEARCH("Very high",CE102)))</formula>
    </cfRule>
  </conditionalFormatting>
  <conditionalFormatting sqref="CG100">
    <cfRule type="cellIs" dxfId="64" priority="6" operator="greaterThan">
      <formula>0</formula>
    </cfRule>
  </conditionalFormatting>
  <conditionalFormatting sqref="CG101">
    <cfRule type="cellIs" dxfId="63" priority="2" operator="greaterThan">
      <formula>0</formula>
    </cfRule>
    <cfRule type="cellIs" dxfId="62" priority="3" operator="greaterThanOrEqual">
      <formula>80</formula>
    </cfRule>
    <cfRule type="cellIs" dxfId="61" priority="4" operator="lessThanOrEqual">
      <formula>-80</formula>
    </cfRule>
  </conditionalFormatting>
  <conditionalFormatting sqref="CG102">
    <cfRule type="containsText" dxfId="60"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C6B74D65-11F8-4CF2-B905-8CC424366BF7}">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C429F653-9ED6-4001-9F1C-FD7B60F03069}">
            <xm:f>NOT(ISERROR(SEARCH("-",CD100)))</xm:f>
            <xm:f>"-"</xm:f>
            <x14:dxf>
              <font>
                <color rgb="FFFF0000"/>
              </font>
            </x14:dxf>
          </x14:cfRule>
          <xm:sqref>CD100:CD101</xm:sqref>
        </x14:conditionalFormatting>
        <x14:conditionalFormatting xmlns:xm="http://schemas.microsoft.com/office/excel/2006/main">
          <x14:cfRule type="containsText" priority="11" operator="containsText" id="{86AAACB1-B742-4179-955D-AFD2EAFCB021}">
            <xm:f>NOT(ISERROR(SEARCH("-",CE100)))</xm:f>
            <xm:f>"-"</xm:f>
            <x14:dxf>
              <font>
                <color rgb="FFFF0000"/>
              </font>
            </x14:dxf>
          </x14:cfRule>
          <xm:sqref>CE100:CE101</xm:sqref>
        </x14:conditionalFormatting>
        <x14:conditionalFormatting xmlns:xm="http://schemas.microsoft.com/office/excel/2006/main">
          <x14:cfRule type="containsText" priority="5" operator="containsText" id="{E5BDBFD1-4CBC-413A-8681-477705E77EE5}">
            <xm:f>NOT(ISERROR(SEARCH("-",CG100)))</xm:f>
            <xm:f>"-"</xm:f>
            <x14:dxf>
              <font>
                <color rgb="FFFF0000"/>
              </font>
            </x14:dxf>
          </x14:cfRule>
          <xm:sqref>CG100:CG101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6D02-880F-4546-A95C-3C62EEE31713}">
  <sheetPr>
    <tabColor rgb="FF92D050"/>
    <pageSetUpPr fitToPage="1"/>
  </sheetPr>
  <dimension ref="A1:CL102"/>
  <sheetViews>
    <sheetView zoomScale="70" zoomScaleNormal="70" zoomScaleSheetLayoutView="100" workbookViewId="0">
      <pane xSplit="2" ySplit="2" topLeftCell="C67" activePane="bottomRight" state="frozenSplit"/>
      <selection pane="topRight" activeCell="C1" sqref="C1"/>
      <selection pane="bottomLeft" activeCell="A3" sqref="A3"/>
      <selection pane="bottomRight" activeCell="C99" sqref="C99:CL99"/>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HABITATS!B129</f>
        <v>10.468</v>
      </c>
      <c r="C4" s="62"/>
      <c r="D4" s="62"/>
      <c r="E4" s="62">
        <f t="shared" ref="E4:J11" si="0">$B4</f>
        <v>10.468</v>
      </c>
      <c r="F4" s="62"/>
      <c r="G4" s="62"/>
      <c r="H4" s="62">
        <f t="shared" si="0"/>
        <v>10.468</v>
      </c>
      <c r="I4" s="62">
        <f t="shared" si="0"/>
        <v>10.468</v>
      </c>
      <c r="J4" s="62">
        <f t="shared" si="0"/>
        <v>10.468</v>
      </c>
      <c r="K4" s="62"/>
      <c r="L4" s="62">
        <f t="shared" ref="L4:AA10" si="1">$B4</f>
        <v>10.468</v>
      </c>
      <c r="M4" s="62"/>
      <c r="N4" s="62">
        <f t="shared" si="1"/>
        <v>10.468</v>
      </c>
      <c r="O4" s="62">
        <f t="shared" si="1"/>
        <v>10.468</v>
      </c>
      <c r="P4" s="62">
        <f t="shared" si="1"/>
        <v>10.468</v>
      </c>
      <c r="Q4" s="62">
        <f t="shared" si="1"/>
        <v>10.468</v>
      </c>
      <c r="R4" s="62">
        <f t="shared" si="1"/>
        <v>10.468</v>
      </c>
      <c r="S4" s="62">
        <f t="shared" si="1"/>
        <v>10.468</v>
      </c>
      <c r="T4" s="62">
        <f t="shared" si="1"/>
        <v>10.468</v>
      </c>
      <c r="U4" s="62">
        <f t="shared" si="1"/>
        <v>10.468</v>
      </c>
      <c r="V4" s="62">
        <f t="shared" si="1"/>
        <v>10.468</v>
      </c>
      <c r="W4" s="62">
        <f t="shared" si="1"/>
        <v>10.468</v>
      </c>
      <c r="X4" s="62">
        <f t="shared" si="1"/>
        <v>10.468</v>
      </c>
      <c r="Y4" s="62">
        <f t="shared" si="1"/>
        <v>10.468</v>
      </c>
      <c r="Z4" s="62">
        <f t="shared" si="1"/>
        <v>10.468</v>
      </c>
      <c r="AA4" s="62">
        <f t="shared" si="1"/>
        <v>10.468</v>
      </c>
      <c r="AB4" s="62"/>
      <c r="AC4" s="62">
        <f t="shared" ref="AC4:BF5" si="2">$B4</f>
        <v>10.468</v>
      </c>
      <c r="AD4" s="62">
        <f t="shared" si="2"/>
        <v>10.468</v>
      </c>
      <c r="AE4" s="62">
        <f t="shared" si="2"/>
        <v>10.468</v>
      </c>
      <c r="AF4" s="62">
        <f t="shared" si="2"/>
        <v>10.468</v>
      </c>
      <c r="AG4" s="62">
        <f t="shared" si="2"/>
        <v>10.468</v>
      </c>
      <c r="AH4" s="62">
        <f t="shared" si="2"/>
        <v>10.468</v>
      </c>
      <c r="AI4" s="62">
        <f t="shared" si="2"/>
        <v>10.468</v>
      </c>
      <c r="AJ4" s="62">
        <f t="shared" si="2"/>
        <v>10.468</v>
      </c>
      <c r="AK4" s="62">
        <f t="shared" si="2"/>
        <v>10.468</v>
      </c>
      <c r="AL4" s="62"/>
      <c r="AM4" s="62">
        <f t="shared" si="2"/>
        <v>10.468</v>
      </c>
      <c r="AN4" s="62">
        <f t="shared" si="2"/>
        <v>10.468</v>
      </c>
      <c r="AO4" s="62">
        <f t="shared" si="2"/>
        <v>10.468</v>
      </c>
      <c r="AP4" s="62">
        <f t="shared" si="2"/>
        <v>10.468</v>
      </c>
      <c r="AQ4" s="62">
        <f t="shared" si="2"/>
        <v>10.468</v>
      </c>
      <c r="AR4" s="62">
        <f t="shared" si="2"/>
        <v>10.468</v>
      </c>
      <c r="AS4" s="62">
        <f t="shared" si="2"/>
        <v>10.468</v>
      </c>
      <c r="AT4" s="62">
        <f t="shared" si="2"/>
        <v>10.468</v>
      </c>
      <c r="AU4" s="62">
        <f t="shared" si="2"/>
        <v>10.468</v>
      </c>
      <c r="AV4" s="62">
        <f t="shared" si="2"/>
        <v>10.468</v>
      </c>
      <c r="AW4" s="62">
        <f t="shared" si="2"/>
        <v>10.468</v>
      </c>
      <c r="AX4" s="62">
        <f t="shared" si="2"/>
        <v>10.468</v>
      </c>
      <c r="AY4" s="62">
        <f t="shared" si="2"/>
        <v>10.468</v>
      </c>
      <c r="AZ4" s="62">
        <f t="shared" si="2"/>
        <v>10.468</v>
      </c>
      <c r="BA4" s="62">
        <f t="shared" si="2"/>
        <v>10.468</v>
      </c>
      <c r="BB4" s="62">
        <f t="shared" si="2"/>
        <v>10.468</v>
      </c>
      <c r="BC4" s="62">
        <f t="shared" si="2"/>
        <v>10.468</v>
      </c>
      <c r="BD4" s="62"/>
      <c r="BE4" s="62"/>
      <c r="BF4" s="62">
        <f t="shared" si="2"/>
        <v>10.468</v>
      </c>
      <c r="BG4" s="62"/>
      <c r="BH4" s="62"/>
      <c r="BI4" s="62"/>
      <c r="BJ4" s="62">
        <f t="shared" ref="BJ4:CE7" si="3">$B4</f>
        <v>10.468</v>
      </c>
      <c r="BK4" s="62">
        <f t="shared" si="3"/>
        <v>10.468</v>
      </c>
      <c r="BL4" s="62"/>
      <c r="BM4" s="62">
        <f t="shared" si="3"/>
        <v>10.468</v>
      </c>
      <c r="BN4" s="62">
        <f t="shared" si="3"/>
        <v>10.468</v>
      </c>
      <c r="BO4" s="62">
        <f t="shared" si="3"/>
        <v>10.468</v>
      </c>
      <c r="BP4" s="62"/>
      <c r="BQ4" s="62">
        <f t="shared" si="3"/>
        <v>10.468</v>
      </c>
      <c r="BR4" s="62">
        <f t="shared" si="3"/>
        <v>10.468</v>
      </c>
      <c r="BS4" s="62">
        <f t="shared" si="3"/>
        <v>10.468</v>
      </c>
      <c r="BT4" s="62">
        <f t="shared" si="3"/>
        <v>10.468</v>
      </c>
      <c r="BU4" s="62">
        <f t="shared" si="3"/>
        <v>10.468</v>
      </c>
      <c r="BV4" s="62"/>
      <c r="BW4" s="62">
        <f t="shared" si="3"/>
        <v>10.468</v>
      </c>
      <c r="BX4" s="62">
        <f t="shared" si="3"/>
        <v>10.468</v>
      </c>
      <c r="BY4" s="62">
        <f t="shared" si="3"/>
        <v>10.468</v>
      </c>
      <c r="BZ4" s="62">
        <f t="shared" si="3"/>
        <v>10.468</v>
      </c>
      <c r="CA4" s="62">
        <f t="shared" si="3"/>
        <v>10.468</v>
      </c>
      <c r="CB4" s="62">
        <f t="shared" si="3"/>
        <v>10.468</v>
      </c>
      <c r="CC4" s="62"/>
      <c r="CD4" s="62">
        <f t="shared" si="3"/>
        <v>10.468</v>
      </c>
      <c r="CE4" s="62">
        <f t="shared" si="3"/>
        <v>10.468</v>
      </c>
      <c r="CF4" s="62">
        <f t="shared" ref="CF4:CL5" si="4">$B4</f>
        <v>10.468</v>
      </c>
      <c r="CG4" s="62">
        <f t="shared" si="4"/>
        <v>10.468</v>
      </c>
      <c r="CH4" s="62">
        <f t="shared" si="4"/>
        <v>10.468</v>
      </c>
      <c r="CI4" s="62">
        <f t="shared" si="4"/>
        <v>10.468</v>
      </c>
      <c r="CJ4" s="62">
        <f t="shared" si="4"/>
        <v>10.468</v>
      </c>
      <c r="CK4" s="62">
        <f t="shared" si="4"/>
        <v>10.468</v>
      </c>
      <c r="CL4" s="62">
        <f t="shared" si="4"/>
        <v>10.468</v>
      </c>
    </row>
    <row r="5" spans="1:90" x14ac:dyDescent="0.3">
      <c r="A5" s="52" t="str">
        <f>HABITATS!A4</f>
        <v>A1.3.2</v>
      </c>
      <c r="B5" s="79">
        <f>HABITATS!B130</f>
        <v>0.95099999999999996</v>
      </c>
      <c r="C5" s="62"/>
      <c r="D5" s="62"/>
      <c r="E5" s="62">
        <f t="shared" si="0"/>
        <v>0.95099999999999996</v>
      </c>
      <c r="F5" s="62"/>
      <c r="G5" s="62"/>
      <c r="H5" s="62">
        <f t="shared" si="0"/>
        <v>0.95099999999999996</v>
      </c>
      <c r="I5" s="62">
        <f t="shared" si="0"/>
        <v>0.95099999999999996</v>
      </c>
      <c r="J5" s="62"/>
      <c r="K5" s="62"/>
      <c r="L5" s="62">
        <f t="shared" si="1"/>
        <v>0.95099999999999996</v>
      </c>
      <c r="M5" s="62"/>
      <c r="N5" s="62">
        <f t="shared" si="1"/>
        <v>0.95099999999999996</v>
      </c>
      <c r="O5" s="62">
        <f t="shared" si="1"/>
        <v>0.95099999999999996</v>
      </c>
      <c r="P5" s="62"/>
      <c r="Q5" s="62">
        <f t="shared" si="1"/>
        <v>0.95099999999999996</v>
      </c>
      <c r="R5" s="62">
        <f t="shared" si="1"/>
        <v>0.95099999999999996</v>
      </c>
      <c r="S5" s="62">
        <f t="shared" si="1"/>
        <v>0.95099999999999996</v>
      </c>
      <c r="T5" s="62">
        <f t="shared" si="1"/>
        <v>0.95099999999999996</v>
      </c>
      <c r="U5" s="62"/>
      <c r="V5" s="62">
        <f t="shared" si="1"/>
        <v>0.95099999999999996</v>
      </c>
      <c r="W5" s="62">
        <f t="shared" si="1"/>
        <v>0.95099999999999996</v>
      </c>
      <c r="X5" s="62">
        <f t="shared" si="1"/>
        <v>0.95099999999999996</v>
      </c>
      <c r="Y5" s="62">
        <f t="shared" si="1"/>
        <v>0.95099999999999996</v>
      </c>
      <c r="Z5" s="62">
        <f t="shared" si="1"/>
        <v>0.95099999999999996</v>
      </c>
      <c r="AA5" s="62">
        <f t="shared" si="1"/>
        <v>0.95099999999999996</v>
      </c>
      <c r="AB5" s="62"/>
      <c r="AC5" s="62"/>
      <c r="AD5" s="62">
        <f t="shared" si="2"/>
        <v>0.95099999999999996</v>
      </c>
      <c r="AE5" s="62">
        <f t="shared" si="2"/>
        <v>0.95099999999999996</v>
      </c>
      <c r="AF5" s="62">
        <f t="shared" si="2"/>
        <v>0.95099999999999996</v>
      </c>
      <c r="AG5" s="62">
        <f t="shared" si="2"/>
        <v>0.95099999999999996</v>
      </c>
      <c r="AH5" s="62">
        <f t="shared" si="2"/>
        <v>0.95099999999999996</v>
      </c>
      <c r="AI5" s="62">
        <f t="shared" si="2"/>
        <v>0.95099999999999996</v>
      </c>
      <c r="AJ5" s="62">
        <f t="shared" si="2"/>
        <v>0.95099999999999996</v>
      </c>
      <c r="AK5" s="62">
        <f t="shared" si="2"/>
        <v>0.95099999999999996</v>
      </c>
      <c r="AL5" s="62"/>
      <c r="AM5" s="62">
        <f t="shared" si="2"/>
        <v>0.95099999999999996</v>
      </c>
      <c r="AN5" s="62"/>
      <c r="AO5" s="62">
        <f t="shared" si="2"/>
        <v>0.95099999999999996</v>
      </c>
      <c r="AP5" s="62">
        <f t="shared" si="2"/>
        <v>0.95099999999999996</v>
      </c>
      <c r="AQ5" s="62">
        <f t="shared" si="2"/>
        <v>0.95099999999999996</v>
      </c>
      <c r="AR5" s="62"/>
      <c r="AS5" s="62">
        <f t="shared" si="2"/>
        <v>0.95099999999999996</v>
      </c>
      <c r="AT5" s="62">
        <f t="shared" si="2"/>
        <v>0.95099999999999996</v>
      </c>
      <c r="AU5" s="62">
        <f t="shared" si="2"/>
        <v>0.95099999999999996</v>
      </c>
      <c r="AV5" s="62">
        <f t="shared" si="2"/>
        <v>0.95099999999999996</v>
      </c>
      <c r="AW5" s="62">
        <f t="shared" si="2"/>
        <v>0.95099999999999996</v>
      </c>
      <c r="AX5" s="62">
        <f t="shared" si="2"/>
        <v>0.95099999999999996</v>
      </c>
      <c r="AY5" s="62">
        <f t="shared" si="2"/>
        <v>0.95099999999999996</v>
      </c>
      <c r="AZ5" s="62">
        <f t="shared" si="2"/>
        <v>0.95099999999999996</v>
      </c>
      <c r="BA5" s="62">
        <f t="shared" si="2"/>
        <v>0.95099999999999996</v>
      </c>
      <c r="BB5" s="62">
        <f t="shared" si="2"/>
        <v>0.95099999999999996</v>
      </c>
      <c r="BC5" s="62">
        <f t="shared" si="2"/>
        <v>0.95099999999999996</v>
      </c>
      <c r="BD5" s="62"/>
      <c r="BE5" s="62"/>
      <c r="BF5" s="62">
        <f t="shared" si="2"/>
        <v>0.95099999999999996</v>
      </c>
      <c r="BG5" s="62"/>
      <c r="BH5" s="62"/>
      <c r="BI5" s="62"/>
      <c r="BJ5" s="62">
        <f t="shared" si="3"/>
        <v>0.95099999999999996</v>
      </c>
      <c r="BK5" s="62">
        <f t="shared" si="3"/>
        <v>0.95099999999999996</v>
      </c>
      <c r="BL5" s="62"/>
      <c r="BM5" s="62">
        <f t="shared" si="3"/>
        <v>0.95099999999999996</v>
      </c>
      <c r="BN5" s="62">
        <f t="shared" si="3"/>
        <v>0.95099999999999996</v>
      </c>
      <c r="BO5" s="62">
        <f t="shared" si="3"/>
        <v>0.95099999999999996</v>
      </c>
      <c r="BP5" s="62"/>
      <c r="BQ5" s="62"/>
      <c r="BR5" s="62">
        <f t="shared" si="3"/>
        <v>0.95099999999999996</v>
      </c>
      <c r="BS5" s="62">
        <f t="shared" si="3"/>
        <v>0.95099999999999996</v>
      </c>
      <c r="BT5" s="62"/>
      <c r="BU5" s="62">
        <f t="shared" si="3"/>
        <v>0.95099999999999996</v>
      </c>
      <c r="BV5" s="62"/>
      <c r="BW5" s="62">
        <f t="shared" si="3"/>
        <v>0.95099999999999996</v>
      </c>
      <c r="BX5" s="62">
        <f t="shared" si="3"/>
        <v>0.95099999999999996</v>
      </c>
      <c r="BY5" s="62">
        <f t="shared" si="3"/>
        <v>0.95099999999999996</v>
      </c>
      <c r="BZ5" s="62">
        <f t="shared" si="3"/>
        <v>0.95099999999999996</v>
      </c>
      <c r="CA5" s="62">
        <f t="shared" si="3"/>
        <v>0.95099999999999996</v>
      </c>
      <c r="CB5" s="62"/>
      <c r="CC5" s="62"/>
      <c r="CD5" s="62">
        <f t="shared" si="3"/>
        <v>0.95099999999999996</v>
      </c>
      <c r="CE5" s="62">
        <f t="shared" si="3"/>
        <v>0.95099999999999996</v>
      </c>
      <c r="CF5" s="62">
        <f t="shared" si="4"/>
        <v>0.95099999999999996</v>
      </c>
      <c r="CG5" s="62"/>
      <c r="CH5" s="62">
        <f t="shared" si="4"/>
        <v>0.95099999999999996</v>
      </c>
      <c r="CI5" s="62">
        <f t="shared" si="4"/>
        <v>0.95099999999999996</v>
      </c>
      <c r="CJ5" s="62">
        <f t="shared" si="4"/>
        <v>0.95099999999999996</v>
      </c>
      <c r="CK5" s="62">
        <f t="shared" si="4"/>
        <v>0.95099999999999996</v>
      </c>
      <c r="CL5" s="62"/>
    </row>
    <row r="6" spans="1:90" x14ac:dyDescent="0.3">
      <c r="A6" s="52" t="str">
        <f>HABITATS!A5</f>
        <v>A2.1</v>
      </c>
      <c r="B6" s="79">
        <f>HABITATS!B131</f>
        <v>5.6000000000000001E-2</v>
      </c>
      <c r="C6" s="62"/>
      <c r="D6" s="62"/>
      <c r="E6" s="62">
        <f t="shared" si="0"/>
        <v>5.6000000000000001E-2</v>
      </c>
      <c r="F6" s="62"/>
      <c r="G6" s="62"/>
      <c r="H6" s="62">
        <f t="shared" si="0"/>
        <v>5.6000000000000001E-2</v>
      </c>
      <c r="I6" s="62">
        <f t="shared" si="0"/>
        <v>5.6000000000000001E-2</v>
      </c>
      <c r="J6" s="62"/>
      <c r="K6" s="62"/>
      <c r="L6" s="62"/>
      <c r="M6" s="62"/>
      <c r="N6" s="62">
        <f t="shared" si="1"/>
        <v>5.6000000000000001E-2</v>
      </c>
      <c r="O6" s="62"/>
      <c r="P6" s="62"/>
      <c r="Q6" s="62">
        <f t="shared" si="1"/>
        <v>5.6000000000000001E-2</v>
      </c>
      <c r="R6" s="62">
        <f t="shared" si="1"/>
        <v>5.6000000000000001E-2</v>
      </c>
      <c r="S6" s="62"/>
      <c r="T6" s="62"/>
      <c r="U6" s="62">
        <f t="shared" ref="U6:BG10" si="5">$B6</f>
        <v>5.6000000000000001E-2</v>
      </c>
      <c r="V6" s="62">
        <f t="shared" si="5"/>
        <v>5.6000000000000001E-2</v>
      </c>
      <c r="W6" s="62">
        <f t="shared" si="5"/>
        <v>5.6000000000000001E-2</v>
      </c>
      <c r="X6" s="62">
        <f t="shared" si="5"/>
        <v>5.6000000000000001E-2</v>
      </c>
      <c r="Y6" s="62">
        <f t="shared" si="5"/>
        <v>5.6000000000000001E-2</v>
      </c>
      <c r="Z6" s="62"/>
      <c r="AA6" s="62"/>
      <c r="AB6" s="62"/>
      <c r="AC6" s="62">
        <f t="shared" si="5"/>
        <v>5.6000000000000001E-2</v>
      </c>
      <c r="AD6" s="62"/>
      <c r="AE6" s="62">
        <f t="shared" si="5"/>
        <v>5.6000000000000001E-2</v>
      </c>
      <c r="AF6" s="62"/>
      <c r="AG6" s="62">
        <f t="shared" si="5"/>
        <v>5.6000000000000001E-2</v>
      </c>
      <c r="AH6" s="62"/>
      <c r="AI6" s="62"/>
      <c r="AJ6" s="62"/>
      <c r="AK6" s="62">
        <f t="shared" si="5"/>
        <v>5.6000000000000001E-2</v>
      </c>
      <c r="AL6" s="62">
        <f t="shared" si="5"/>
        <v>5.6000000000000001E-2</v>
      </c>
      <c r="AM6" s="62">
        <f t="shared" si="5"/>
        <v>5.6000000000000001E-2</v>
      </c>
      <c r="AN6" s="62">
        <f t="shared" si="5"/>
        <v>5.6000000000000001E-2</v>
      </c>
      <c r="AO6" s="62">
        <f t="shared" si="5"/>
        <v>5.6000000000000001E-2</v>
      </c>
      <c r="AP6" s="62">
        <f t="shared" si="5"/>
        <v>5.6000000000000001E-2</v>
      </c>
      <c r="AQ6" s="62"/>
      <c r="AR6" s="62"/>
      <c r="AS6" s="62">
        <f t="shared" si="5"/>
        <v>5.6000000000000001E-2</v>
      </c>
      <c r="AT6" s="62">
        <f t="shared" si="5"/>
        <v>5.6000000000000001E-2</v>
      </c>
      <c r="AU6" s="62"/>
      <c r="AV6" s="62"/>
      <c r="AW6" s="62">
        <f t="shared" si="5"/>
        <v>5.6000000000000001E-2</v>
      </c>
      <c r="AX6" s="62">
        <f t="shared" si="5"/>
        <v>5.6000000000000001E-2</v>
      </c>
      <c r="AY6" s="62">
        <f t="shared" si="5"/>
        <v>5.6000000000000001E-2</v>
      </c>
      <c r="AZ6" s="62"/>
      <c r="BA6" s="62"/>
      <c r="BB6" s="62">
        <f t="shared" si="5"/>
        <v>5.6000000000000001E-2</v>
      </c>
      <c r="BC6" s="62">
        <f t="shared" si="5"/>
        <v>5.6000000000000001E-2</v>
      </c>
      <c r="BD6" s="62"/>
      <c r="BE6" s="62"/>
      <c r="BF6" s="62"/>
      <c r="BG6" s="62"/>
      <c r="BH6" s="62"/>
      <c r="BI6" s="62"/>
      <c r="BJ6" s="62">
        <f t="shared" ref="BI6:CA9" si="6">$B6</f>
        <v>5.6000000000000001E-2</v>
      </c>
      <c r="BK6" s="62"/>
      <c r="BL6" s="62"/>
      <c r="BM6" s="62"/>
      <c r="BN6" s="62">
        <f t="shared" si="3"/>
        <v>5.6000000000000001E-2</v>
      </c>
      <c r="BO6" s="62"/>
      <c r="BP6" s="62">
        <f t="shared" si="3"/>
        <v>5.6000000000000001E-2</v>
      </c>
      <c r="BQ6" s="62"/>
      <c r="BR6" s="62">
        <f t="shared" si="3"/>
        <v>5.6000000000000001E-2</v>
      </c>
      <c r="BS6" s="62">
        <f t="shared" si="3"/>
        <v>5.6000000000000001E-2</v>
      </c>
      <c r="BT6" s="62">
        <f t="shared" si="3"/>
        <v>5.6000000000000001E-2</v>
      </c>
      <c r="BU6" s="62">
        <f t="shared" si="3"/>
        <v>5.6000000000000001E-2</v>
      </c>
      <c r="BV6" s="62">
        <f t="shared" si="3"/>
        <v>5.6000000000000001E-2</v>
      </c>
      <c r="BW6" s="62">
        <f t="shared" si="3"/>
        <v>5.6000000000000001E-2</v>
      </c>
      <c r="BX6" s="62">
        <f t="shared" si="3"/>
        <v>5.6000000000000001E-2</v>
      </c>
      <c r="BY6" s="62">
        <f t="shared" si="3"/>
        <v>5.6000000000000001E-2</v>
      </c>
      <c r="BZ6" s="62">
        <f t="shared" si="3"/>
        <v>5.6000000000000001E-2</v>
      </c>
      <c r="CA6" s="62">
        <f t="shared" si="3"/>
        <v>5.6000000000000001E-2</v>
      </c>
      <c r="CB6" s="62">
        <f t="shared" si="3"/>
        <v>5.6000000000000001E-2</v>
      </c>
      <c r="CC6" s="62"/>
      <c r="CD6" s="62"/>
      <c r="CE6" s="62"/>
      <c r="CF6" s="62"/>
      <c r="CG6" s="62">
        <f t="shared" ref="CG6:CG11" si="7">$B6</f>
        <v>5.6000000000000001E-2</v>
      </c>
      <c r="CH6" s="62"/>
      <c r="CI6" s="62"/>
      <c r="CJ6" s="62"/>
      <c r="CK6" s="62"/>
      <c r="CL6" s="62"/>
    </row>
    <row r="7" spans="1:90" x14ac:dyDescent="0.3">
      <c r="A7" s="52" t="str">
        <f>HABITATS!A6</f>
        <v>A3.1</v>
      </c>
      <c r="B7" s="79">
        <f>HABITATS!B132</f>
        <v>9.2999999999999999E-2</v>
      </c>
      <c r="C7" s="62"/>
      <c r="D7" s="62"/>
      <c r="E7" s="62">
        <f t="shared" si="0"/>
        <v>9.2999999999999999E-2</v>
      </c>
      <c r="F7" s="62"/>
      <c r="G7" s="62"/>
      <c r="H7" s="62"/>
      <c r="I7" s="62">
        <f t="shared" si="0"/>
        <v>9.2999999999999999E-2</v>
      </c>
      <c r="J7" s="62">
        <f t="shared" si="0"/>
        <v>9.2999999999999999E-2</v>
      </c>
      <c r="K7" s="62"/>
      <c r="L7" s="62"/>
      <c r="M7" s="62"/>
      <c r="N7" s="62"/>
      <c r="O7" s="62"/>
      <c r="P7" s="62"/>
      <c r="Q7" s="62"/>
      <c r="R7" s="62">
        <f t="shared" si="1"/>
        <v>9.2999999999999999E-2</v>
      </c>
      <c r="S7" s="62"/>
      <c r="T7" s="62">
        <f t="shared" si="1"/>
        <v>9.2999999999999999E-2</v>
      </c>
      <c r="U7" s="62">
        <f t="shared" si="5"/>
        <v>9.2999999999999999E-2</v>
      </c>
      <c r="V7" s="62">
        <f t="shared" si="5"/>
        <v>9.2999999999999999E-2</v>
      </c>
      <c r="W7" s="62">
        <f t="shared" si="5"/>
        <v>9.2999999999999999E-2</v>
      </c>
      <c r="X7" s="62"/>
      <c r="Y7" s="62">
        <f t="shared" si="5"/>
        <v>9.2999999999999999E-2</v>
      </c>
      <c r="Z7" s="62"/>
      <c r="AA7" s="62"/>
      <c r="AB7" s="62"/>
      <c r="AC7" s="62">
        <f t="shared" si="5"/>
        <v>9.2999999999999999E-2</v>
      </c>
      <c r="AD7" s="62"/>
      <c r="AE7" s="62"/>
      <c r="AF7" s="62"/>
      <c r="AG7" s="62"/>
      <c r="AH7" s="62"/>
      <c r="AI7" s="62"/>
      <c r="AJ7" s="62"/>
      <c r="AK7" s="62">
        <f t="shared" si="5"/>
        <v>9.2999999999999999E-2</v>
      </c>
      <c r="AL7" s="62"/>
      <c r="AM7" s="62">
        <f t="shared" si="5"/>
        <v>9.2999999999999999E-2</v>
      </c>
      <c r="AN7" s="62"/>
      <c r="AO7" s="62">
        <f t="shared" si="5"/>
        <v>9.2999999999999999E-2</v>
      </c>
      <c r="AP7" s="62"/>
      <c r="AQ7" s="62"/>
      <c r="AR7" s="62"/>
      <c r="AS7" s="62">
        <f t="shared" si="5"/>
        <v>9.2999999999999999E-2</v>
      </c>
      <c r="AT7" s="62"/>
      <c r="AU7" s="62"/>
      <c r="AV7" s="62"/>
      <c r="AW7" s="62"/>
      <c r="AX7" s="62"/>
      <c r="AY7" s="62"/>
      <c r="AZ7" s="62"/>
      <c r="BA7" s="62"/>
      <c r="BB7" s="62"/>
      <c r="BC7" s="62"/>
      <c r="BD7" s="62"/>
      <c r="BE7" s="62"/>
      <c r="BF7" s="62">
        <f t="shared" si="5"/>
        <v>9.2999999999999999E-2</v>
      </c>
      <c r="BG7" s="62"/>
      <c r="BH7" s="62"/>
      <c r="BI7" s="62"/>
      <c r="BJ7" s="62">
        <f t="shared" si="6"/>
        <v>9.2999999999999999E-2</v>
      </c>
      <c r="BK7" s="62">
        <f t="shared" si="6"/>
        <v>9.2999999999999999E-2</v>
      </c>
      <c r="BL7" s="62"/>
      <c r="BM7" s="62">
        <f t="shared" si="3"/>
        <v>9.2999999999999999E-2</v>
      </c>
      <c r="BN7" s="62">
        <f t="shared" si="3"/>
        <v>9.2999999999999999E-2</v>
      </c>
      <c r="BO7" s="62">
        <f t="shared" si="3"/>
        <v>9.2999999999999999E-2</v>
      </c>
      <c r="BP7" s="62"/>
      <c r="BQ7" s="62">
        <f t="shared" si="3"/>
        <v>9.2999999999999999E-2</v>
      </c>
      <c r="BR7" s="62">
        <f t="shared" si="3"/>
        <v>9.2999999999999999E-2</v>
      </c>
      <c r="BS7" s="62">
        <f t="shared" si="3"/>
        <v>9.2999999999999999E-2</v>
      </c>
      <c r="BT7" s="62"/>
      <c r="BU7" s="62">
        <f t="shared" si="3"/>
        <v>9.2999999999999999E-2</v>
      </c>
      <c r="BV7" s="62"/>
      <c r="BW7" s="62">
        <f t="shared" si="3"/>
        <v>9.2999999999999999E-2</v>
      </c>
      <c r="BX7" s="62"/>
      <c r="BY7" s="62"/>
      <c r="BZ7" s="62"/>
      <c r="CA7" s="62"/>
      <c r="CB7" s="62"/>
      <c r="CC7" s="62">
        <f t="shared" ref="CC7:CK11" si="8">$B7</f>
        <v>9.2999999999999999E-2</v>
      </c>
      <c r="CD7" s="62"/>
      <c r="CE7" s="62">
        <f t="shared" si="8"/>
        <v>9.2999999999999999E-2</v>
      </c>
      <c r="CF7" s="62"/>
      <c r="CG7" s="62">
        <f t="shared" si="7"/>
        <v>9.2999999999999999E-2</v>
      </c>
      <c r="CH7" s="62"/>
      <c r="CI7" s="62"/>
      <c r="CJ7" s="62">
        <f t="shared" si="8"/>
        <v>9.2999999999999999E-2</v>
      </c>
      <c r="CK7" s="62">
        <f t="shared" si="8"/>
        <v>9.2999999999999999E-2</v>
      </c>
      <c r="CL7" s="62"/>
    </row>
    <row r="8" spans="1:90" x14ac:dyDescent="0.3">
      <c r="A8" s="52" t="str">
        <f>HABITATS!A7</f>
        <v>B2.2</v>
      </c>
      <c r="B8" s="79">
        <f>HABITATS!B133</f>
        <v>0.98799999999999999</v>
      </c>
      <c r="C8" s="62"/>
      <c r="D8" s="62"/>
      <c r="E8" s="62">
        <f t="shared" si="0"/>
        <v>0.98799999999999999</v>
      </c>
      <c r="F8" s="62"/>
      <c r="G8" s="62">
        <f t="shared" si="0"/>
        <v>0.98799999999999999</v>
      </c>
      <c r="H8" s="62"/>
      <c r="I8" s="62"/>
      <c r="J8" s="62"/>
      <c r="K8" s="62"/>
      <c r="L8" s="62">
        <f t="shared" si="1"/>
        <v>0.98799999999999999</v>
      </c>
      <c r="M8" s="62"/>
      <c r="N8" s="62">
        <f t="shared" si="1"/>
        <v>0.98799999999999999</v>
      </c>
      <c r="O8" s="62">
        <f t="shared" si="1"/>
        <v>0.98799999999999999</v>
      </c>
      <c r="P8" s="62"/>
      <c r="Q8" s="62"/>
      <c r="R8" s="62"/>
      <c r="S8" s="62"/>
      <c r="T8" s="62"/>
      <c r="U8" s="62"/>
      <c r="V8" s="62"/>
      <c r="W8" s="62">
        <f t="shared" si="5"/>
        <v>0.98799999999999999</v>
      </c>
      <c r="X8" s="62">
        <f t="shared" si="5"/>
        <v>0.98799999999999999</v>
      </c>
      <c r="Y8" s="62">
        <f t="shared" si="5"/>
        <v>0.98799999999999999</v>
      </c>
      <c r="Z8" s="62">
        <f t="shared" si="5"/>
        <v>0.98799999999999999</v>
      </c>
      <c r="AA8" s="62"/>
      <c r="AB8" s="62">
        <f t="shared" si="5"/>
        <v>0.98799999999999999</v>
      </c>
      <c r="AC8" s="62"/>
      <c r="AD8" s="62"/>
      <c r="AE8" s="62">
        <f t="shared" si="5"/>
        <v>0.98799999999999999</v>
      </c>
      <c r="AF8" s="62">
        <f t="shared" si="5"/>
        <v>0.98799999999999999</v>
      </c>
      <c r="AG8" s="62">
        <f t="shared" si="5"/>
        <v>0.98799999999999999</v>
      </c>
      <c r="AH8" s="62"/>
      <c r="AI8" s="62">
        <f t="shared" si="5"/>
        <v>0.98799999999999999</v>
      </c>
      <c r="AJ8" s="62"/>
      <c r="AK8" s="62"/>
      <c r="AL8" s="62">
        <f t="shared" si="5"/>
        <v>0.98799999999999999</v>
      </c>
      <c r="AM8" s="62"/>
      <c r="AN8" s="62">
        <f t="shared" si="5"/>
        <v>0.98799999999999999</v>
      </c>
      <c r="AO8" s="62">
        <f t="shared" si="5"/>
        <v>0.98799999999999999</v>
      </c>
      <c r="AP8" s="62">
        <f t="shared" si="5"/>
        <v>0.98799999999999999</v>
      </c>
      <c r="AQ8" s="62"/>
      <c r="AR8" s="62"/>
      <c r="AS8" s="62"/>
      <c r="AT8" s="62">
        <f t="shared" si="5"/>
        <v>0.98799999999999999</v>
      </c>
      <c r="AU8" s="62"/>
      <c r="AV8" s="62">
        <f t="shared" si="5"/>
        <v>0.98799999999999999</v>
      </c>
      <c r="AW8" s="62">
        <f t="shared" si="5"/>
        <v>0.98799999999999999</v>
      </c>
      <c r="AX8" s="62"/>
      <c r="AY8" s="62"/>
      <c r="AZ8" s="62">
        <f t="shared" si="5"/>
        <v>0.98799999999999999</v>
      </c>
      <c r="BA8" s="62">
        <f t="shared" si="5"/>
        <v>0.98799999999999999</v>
      </c>
      <c r="BB8" s="62">
        <f t="shared" si="5"/>
        <v>0.98799999999999999</v>
      </c>
      <c r="BC8" s="62">
        <f t="shared" si="5"/>
        <v>0.98799999999999999</v>
      </c>
      <c r="BD8" s="62">
        <f t="shared" si="5"/>
        <v>0.98799999999999999</v>
      </c>
      <c r="BE8" s="62">
        <f t="shared" si="5"/>
        <v>0.98799999999999999</v>
      </c>
      <c r="BF8" s="62">
        <f t="shared" si="5"/>
        <v>0.98799999999999999</v>
      </c>
      <c r="BG8" s="62">
        <f t="shared" si="5"/>
        <v>0.98799999999999999</v>
      </c>
      <c r="BH8" s="62"/>
      <c r="BI8" s="62"/>
      <c r="BJ8" s="62"/>
      <c r="BK8" s="62">
        <f t="shared" si="6"/>
        <v>0.98799999999999999</v>
      </c>
      <c r="BL8" s="62">
        <f t="shared" si="6"/>
        <v>0.98799999999999999</v>
      </c>
      <c r="BM8" s="62">
        <f t="shared" si="6"/>
        <v>0.98799999999999999</v>
      </c>
      <c r="BN8" s="62"/>
      <c r="BO8" s="62"/>
      <c r="BP8" s="62"/>
      <c r="BQ8" s="62">
        <f t="shared" si="6"/>
        <v>0.98799999999999999</v>
      </c>
      <c r="BR8" s="62"/>
      <c r="BS8" s="62"/>
      <c r="BT8" s="62">
        <f t="shared" si="6"/>
        <v>0.98799999999999999</v>
      </c>
      <c r="BU8" s="62"/>
      <c r="BV8" s="62">
        <f t="shared" si="6"/>
        <v>0.98799999999999999</v>
      </c>
      <c r="BW8" s="62">
        <f t="shared" si="6"/>
        <v>0.98799999999999999</v>
      </c>
      <c r="BX8" s="62">
        <f t="shared" si="6"/>
        <v>0.98799999999999999</v>
      </c>
      <c r="BY8" s="62">
        <f t="shared" si="6"/>
        <v>0.98799999999999999</v>
      </c>
      <c r="BZ8" s="62">
        <f t="shared" si="6"/>
        <v>0.98799999999999999</v>
      </c>
      <c r="CA8" s="62">
        <f t="shared" si="6"/>
        <v>0.98799999999999999</v>
      </c>
      <c r="CB8" s="62"/>
      <c r="CC8" s="62">
        <f t="shared" si="8"/>
        <v>0.98799999999999999</v>
      </c>
      <c r="CD8" s="62">
        <f t="shared" si="8"/>
        <v>0.98799999999999999</v>
      </c>
      <c r="CE8" s="62">
        <f t="shared" si="8"/>
        <v>0.98799999999999999</v>
      </c>
      <c r="CF8" s="62"/>
      <c r="CG8" s="62">
        <f t="shared" si="7"/>
        <v>0.98799999999999999</v>
      </c>
      <c r="CH8" s="62">
        <f t="shared" si="8"/>
        <v>0.98799999999999999</v>
      </c>
      <c r="CI8" s="62"/>
      <c r="CJ8" s="62">
        <f t="shared" si="8"/>
        <v>0.98799999999999999</v>
      </c>
      <c r="CK8" s="62">
        <f t="shared" si="8"/>
        <v>0.98799999999999999</v>
      </c>
      <c r="CL8" s="62"/>
    </row>
    <row r="9" spans="1:90" x14ac:dyDescent="0.3">
      <c r="A9" s="52" t="str">
        <f>HABITATS!A8</f>
        <v>B6</v>
      </c>
      <c r="B9" s="79">
        <f>HABITATS!B134</f>
        <v>3.0760000000000001</v>
      </c>
      <c r="C9" s="62"/>
      <c r="D9" s="62"/>
      <c r="E9" s="62">
        <f t="shared" si="0"/>
        <v>3.0760000000000001</v>
      </c>
      <c r="F9" s="62"/>
      <c r="G9" s="62">
        <f t="shared" si="0"/>
        <v>3.0760000000000001</v>
      </c>
      <c r="H9" s="62"/>
      <c r="I9" s="62"/>
      <c r="J9" s="62"/>
      <c r="K9" s="62"/>
      <c r="L9" s="62">
        <f t="shared" si="1"/>
        <v>3.0760000000000001</v>
      </c>
      <c r="M9" s="62"/>
      <c r="N9" s="62">
        <f t="shared" si="1"/>
        <v>3.0760000000000001</v>
      </c>
      <c r="O9" s="62">
        <f t="shared" si="1"/>
        <v>3.0760000000000001</v>
      </c>
      <c r="P9" s="62"/>
      <c r="Q9" s="62"/>
      <c r="R9" s="62"/>
      <c r="S9" s="62"/>
      <c r="T9" s="62"/>
      <c r="U9" s="62"/>
      <c r="V9" s="62"/>
      <c r="W9" s="62">
        <f t="shared" si="5"/>
        <v>3.0760000000000001</v>
      </c>
      <c r="X9" s="62"/>
      <c r="Y9" s="62">
        <f t="shared" si="5"/>
        <v>3.0760000000000001</v>
      </c>
      <c r="Z9" s="62">
        <f t="shared" si="5"/>
        <v>3.0760000000000001</v>
      </c>
      <c r="AA9" s="62"/>
      <c r="AB9" s="62">
        <f t="shared" si="5"/>
        <v>3.0760000000000001</v>
      </c>
      <c r="AC9" s="62"/>
      <c r="AD9" s="62"/>
      <c r="AE9" s="62">
        <f t="shared" si="5"/>
        <v>3.0760000000000001</v>
      </c>
      <c r="AF9" s="62">
        <f t="shared" si="5"/>
        <v>3.0760000000000001</v>
      </c>
      <c r="AG9" s="62"/>
      <c r="AH9" s="62"/>
      <c r="AI9" s="62">
        <f t="shared" si="5"/>
        <v>3.0760000000000001</v>
      </c>
      <c r="AJ9" s="62"/>
      <c r="AK9" s="62"/>
      <c r="AL9" s="62">
        <f t="shared" si="5"/>
        <v>3.0760000000000001</v>
      </c>
      <c r="AM9" s="62"/>
      <c r="AN9" s="62">
        <f t="shared" si="5"/>
        <v>3.0760000000000001</v>
      </c>
      <c r="AO9" s="62">
        <f t="shared" si="5"/>
        <v>3.0760000000000001</v>
      </c>
      <c r="AP9" s="62">
        <f t="shared" si="5"/>
        <v>3.0760000000000001</v>
      </c>
      <c r="AQ9" s="62"/>
      <c r="AR9" s="62"/>
      <c r="AS9" s="62"/>
      <c r="AT9" s="62">
        <f t="shared" si="5"/>
        <v>3.0760000000000001</v>
      </c>
      <c r="AU9" s="62"/>
      <c r="AV9" s="62"/>
      <c r="AW9" s="62">
        <f t="shared" si="5"/>
        <v>3.0760000000000001</v>
      </c>
      <c r="AX9" s="62"/>
      <c r="AY9" s="62"/>
      <c r="AZ9" s="62">
        <f t="shared" si="5"/>
        <v>3.0760000000000001</v>
      </c>
      <c r="BA9" s="62">
        <f t="shared" si="5"/>
        <v>3.0760000000000001</v>
      </c>
      <c r="BB9" s="62">
        <f t="shared" si="5"/>
        <v>3.0760000000000001</v>
      </c>
      <c r="BC9" s="62">
        <f t="shared" si="5"/>
        <v>3.0760000000000001</v>
      </c>
      <c r="BD9" s="62">
        <f t="shared" si="5"/>
        <v>3.0760000000000001</v>
      </c>
      <c r="BE9" s="62">
        <f t="shared" si="5"/>
        <v>3.0760000000000001</v>
      </c>
      <c r="BF9" s="62">
        <f t="shared" si="5"/>
        <v>3.0760000000000001</v>
      </c>
      <c r="BG9" s="62">
        <f t="shared" si="5"/>
        <v>3.0760000000000001</v>
      </c>
      <c r="BH9" s="62"/>
      <c r="BI9" s="62">
        <f t="shared" si="6"/>
        <v>3.0760000000000001</v>
      </c>
      <c r="BJ9" s="62"/>
      <c r="BK9" s="62">
        <f t="shared" si="6"/>
        <v>3.0760000000000001</v>
      </c>
      <c r="BL9" s="62">
        <f t="shared" si="6"/>
        <v>3.0760000000000001</v>
      </c>
      <c r="BM9" s="62">
        <f t="shared" si="6"/>
        <v>3.0760000000000001</v>
      </c>
      <c r="BN9" s="62"/>
      <c r="BO9" s="62"/>
      <c r="BP9" s="62"/>
      <c r="BQ9" s="62">
        <f t="shared" si="6"/>
        <v>3.0760000000000001</v>
      </c>
      <c r="BR9" s="62"/>
      <c r="BS9" s="62"/>
      <c r="BT9" s="62">
        <f t="shared" si="6"/>
        <v>3.0760000000000001</v>
      </c>
      <c r="BU9" s="62"/>
      <c r="BV9" s="62">
        <f t="shared" si="6"/>
        <v>3.0760000000000001</v>
      </c>
      <c r="BW9" s="62">
        <f t="shared" si="6"/>
        <v>3.0760000000000001</v>
      </c>
      <c r="BX9" s="62">
        <f t="shared" si="6"/>
        <v>3.0760000000000001</v>
      </c>
      <c r="BY9" s="62">
        <f t="shared" si="6"/>
        <v>3.0760000000000001</v>
      </c>
      <c r="BZ9" s="62">
        <f t="shared" si="6"/>
        <v>3.0760000000000001</v>
      </c>
      <c r="CA9" s="62"/>
      <c r="CB9" s="62"/>
      <c r="CC9" s="62">
        <f t="shared" si="8"/>
        <v>3.0760000000000001</v>
      </c>
      <c r="CD9" s="62">
        <f t="shared" si="8"/>
        <v>3.0760000000000001</v>
      </c>
      <c r="CE9" s="62">
        <f t="shared" si="8"/>
        <v>3.0760000000000001</v>
      </c>
      <c r="CF9" s="62"/>
      <c r="CG9" s="62">
        <f t="shared" si="7"/>
        <v>3.0760000000000001</v>
      </c>
      <c r="CH9" s="62">
        <f t="shared" si="8"/>
        <v>3.0760000000000001</v>
      </c>
      <c r="CI9" s="62"/>
      <c r="CJ9" s="62">
        <f t="shared" si="8"/>
        <v>3.0760000000000001</v>
      </c>
      <c r="CK9" s="62">
        <f t="shared" si="8"/>
        <v>3.0760000000000001</v>
      </c>
      <c r="CL9" s="62"/>
    </row>
    <row r="10" spans="1:90" x14ac:dyDescent="0.3">
      <c r="A10" s="52" t="str">
        <f>HABITATS!A9</f>
        <v>C3.1</v>
      </c>
      <c r="B10" s="79">
        <f>HABITATS!B135</f>
        <v>1.6230000000000002</v>
      </c>
      <c r="C10" s="62"/>
      <c r="D10" s="62"/>
      <c r="E10" s="62">
        <f t="shared" si="0"/>
        <v>1.6230000000000002</v>
      </c>
      <c r="F10" s="62"/>
      <c r="G10" s="62"/>
      <c r="H10" s="62"/>
      <c r="I10" s="62"/>
      <c r="J10" s="62"/>
      <c r="K10" s="62"/>
      <c r="L10" s="62"/>
      <c r="M10" s="62"/>
      <c r="N10" s="62">
        <f t="shared" si="1"/>
        <v>1.6230000000000002</v>
      </c>
      <c r="O10" s="62">
        <f t="shared" si="1"/>
        <v>1.6230000000000002</v>
      </c>
      <c r="P10" s="62"/>
      <c r="Q10" s="62"/>
      <c r="R10" s="62"/>
      <c r="S10" s="62"/>
      <c r="T10" s="62"/>
      <c r="U10" s="62"/>
      <c r="V10" s="62"/>
      <c r="W10" s="62"/>
      <c r="X10" s="62"/>
      <c r="Y10" s="62"/>
      <c r="Z10" s="62"/>
      <c r="AA10" s="62"/>
      <c r="AB10" s="62"/>
      <c r="AC10" s="62"/>
      <c r="AD10" s="62"/>
      <c r="AE10" s="62"/>
      <c r="AF10" s="62">
        <f t="shared" si="5"/>
        <v>1.6230000000000002</v>
      </c>
      <c r="AG10" s="62"/>
      <c r="AH10" s="62"/>
      <c r="AI10" s="62"/>
      <c r="AJ10" s="62"/>
      <c r="AK10" s="62"/>
      <c r="AL10" s="62"/>
      <c r="AM10" s="62"/>
      <c r="AN10" s="62"/>
      <c r="AO10" s="62"/>
      <c r="AP10" s="62"/>
      <c r="AQ10" s="62"/>
      <c r="AR10" s="62"/>
      <c r="AS10" s="62"/>
      <c r="AT10" s="62"/>
      <c r="AU10" s="62"/>
      <c r="AV10" s="62"/>
      <c r="AW10" s="62"/>
      <c r="AX10" s="62"/>
      <c r="AY10" s="62"/>
      <c r="AZ10" s="62"/>
      <c r="BA10" s="62">
        <f t="shared" si="5"/>
        <v>1.6230000000000002</v>
      </c>
      <c r="BB10" s="62">
        <f t="shared" si="5"/>
        <v>1.6230000000000002</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HABITATS!B136</f>
        <v>2.9369999999999998</v>
      </c>
      <c r="C11" s="62"/>
      <c r="D11" s="62"/>
      <c r="E11" s="62">
        <f t="shared" si="0"/>
        <v>2.9369999999999998</v>
      </c>
      <c r="F11" s="62">
        <f t="shared" si="0"/>
        <v>2.9369999999999998</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2.9369999999999998</v>
      </c>
      <c r="BA11" s="62"/>
      <c r="BB11" s="62"/>
      <c r="BC11" s="62">
        <f t="shared" si="9"/>
        <v>2.9369999999999998</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7"/>
        <v>2.9369999999999998</v>
      </c>
      <c r="CH11" s="62"/>
      <c r="CI11" s="62">
        <f t="shared" si="8"/>
        <v>2.9369999999999998</v>
      </c>
      <c r="CJ11" s="62">
        <f t="shared" si="8"/>
        <v>2.9369999999999998</v>
      </c>
      <c r="CK11" s="62">
        <f t="shared" si="8"/>
        <v>2.9369999999999998</v>
      </c>
      <c r="CL11" s="62"/>
    </row>
    <row r="12" spans="1:90" x14ac:dyDescent="0.3">
      <c r="A12" s="52" t="str">
        <f>HABITATS!A11</f>
        <v>I2.1</v>
      </c>
      <c r="B12" s="79">
        <f>HABITATS!B137</f>
        <v>35.141000000000005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35.141000000000005</v>
      </c>
      <c r="BD12" s="62"/>
      <c r="BE12" s="62"/>
      <c r="BF12" s="62"/>
      <c r="BG12" s="62"/>
      <c r="BH12" s="62">
        <f t="shared" si="9"/>
        <v>35.141000000000005</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HABITATS!B138</f>
        <v>44.533000000000001</v>
      </c>
      <c r="C13" s="62"/>
      <c r="D13" s="62"/>
      <c r="E13" s="62">
        <f t="shared" ref="E13:J17" si="10">$B13</f>
        <v>44.533000000000001</v>
      </c>
      <c r="F13" s="62"/>
      <c r="G13" s="62"/>
      <c r="H13" s="62"/>
      <c r="I13" s="62"/>
      <c r="J13" s="62"/>
      <c r="K13" s="62"/>
      <c r="L13" s="62">
        <f t="shared" ref="L13:BG13" si="11">$B13</f>
        <v>44.533000000000001</v>
      </c>
      <c r="M13" s="62"/>
      <c r="N13" s="62">
        <f t="shared" si="11"/>
        <v>44.533000000000001</v>
      </c>
      <c r="O13" s="62">
        <f t="shared" si="11"/>
        <v>44.533000000000001</v>
      </c>
      <c r="P13" s="62"/>
      <c r="Q13" s="62"/>
      <c r="R13" s="62"/>
      <c r="S13" s="62"/>
      <c r="T13" s="62"/>
      <c r="U13" s="62">
        <f t="shared" si="11"/>
        <v>44.533000000000001</v>
      </c>
      <c r="V13" s="62"/>
      <c r="W13" s="62">
        <f t="shared" si="11"/>
        <v>44.533000000000001</v>
      </c>
      <c r="X13" s="62">
        <f t="shared" si="11"/>
        <v>44.533000000000001</v>
      </c>
      <c r="Y13" s="62">
        <f t="shared" si="11"/>
        <v>44.533000000000001</v>
      </c>
      <c r="Z13" s="62">
        <f t="shared" si="11"/>
        <v>44.533000000000001</v>
      </c>
      <c r="AA13" s="62"/>
      <c r="AB13" s="62">
        <f>($B13)/100*3</f>
        <v>1.33599</v>
      </c>
      <c r="AC13" s="62">
        <f t="shared" si="11"/>
        <v>44.533000000000001</v>
      </c>
      <c r="AD13" s="62"/>
      <c r="AE13" s="62">
        <f t="shared" si="11"/>
        <v>44.533000000000001</v>
      </c>
      <c r="AF13" s="62">
        <f t="shared" si="11"/>
        <v>44.533000000000001</v>
      </c>
      <c r="AG13" s="62"/>
      <c r="AH13" s="62">
        <f>($B13)/100*3</f>
        <v>1.33599</v>
      </c>
      <c r="AI13" s="62">
        <f t="shared" si="11"/>
        <v>44.533000000000001</v>
      </c>
      <c r="AJ13" s="62"/>
      <c r="AK13" s="62"/>
      <c r="AL13" s="62"/>
      <c r="AM13" s="62"/>
      <c r="AN13" s="62"/>
      <c r="AO13" s="62">
        <f t="shared" si="11"/>
        <v>44.533000000000001</v>
      </c>
      <c r="AP13" s="62">
        <f t="shared" si="11"/>
        <v>44.533000000000001</v>
      </c>
      <c r="AQ13" s="62"/>
      <c r="AR13" s="62">
        <f t="shared" si="11"/>
        <v>44.533000000000001</v>
      </c>
      <c r="AS13" s="62"/>
      <c r="AT13" s="62">
        <f t="shared" si="11"/>
        <v>44.533000000000001</v>
      </c>
      <c r="AU13" s="62"/>
      <c r="AV13" s="62">
        <f t="shared" si="11"/>
        <v>44.533000000000001</v>
      </c>
      <c r="AW13" s="62">
        <f t="shared" si="11"/>
        <v>44.533000000000001</v>
      </c>
      <c r="AX13" s="62"/>
      <c r="AY13" s="62"/>
      <c r="AZ13" s="62">
        <f t="shared" si="11"/>
        <v>44.533000000000001</v>
      </c>
      <c r="BA13" s="62">
        <f t="shared" si="11"/>
        <v>44.533000000000001</v>
      </c>
      <c r="BB13" s="62">
        <f t="shared" si="11"/>
        <v>44.533000000000001</v>
      </c>
      <c r="BC13" s="62"/>
      <c r="BD13" s="62">
        <f t="shared" si="11"/>
        <v>44.533000000000001</v>
      </c>
      <c r="BE13" s="62">
        <f t="shared" si="11"/>
        <v>44.533000000000001</v>
      </c>
      <c r="BF13" s="62">
        <f t="shared" si="11"/>
        <v>44.533000000000001</v>
      </c>
      <c r="BG13" s="62">
        <f t="shared" si="11"/>
        <v>44.533000000000001</v>
      </c>
      <c r="BH13" s="62"/>
      <c r="BI13" s="62"/>
      <c r="BJ13" s="62"/>
      <c r="BK13" s="62"/>
      <c r="BL13" s="62">
        <f t="shared" ref="BL13:CL19" si="12">$B13</f>
        <v>44.533000000000001</v>
      </c>
      <c r="BM13" s="62">
        <f t="shared" si="12"/>
        <v>44.533000000000001</v>
      </c>
      <c r="BN13" s="62"/>
      <c r="BO13" s="62"/>
      <c r="BP13" s="62">
        <f t="shared" si="12"/>
        <v>44.533000000000001</v>
      </c>
      <c r="BQ13" s="62">
        <f t="shared" si="12"/>
        <v>44.533000000000001</v>
      </c>
      <c r="BR13" s="62"/>
      <c r="BS13" s="62"/>
      <c r="BT13" s="62">
        <f t="shared" si="12"/>
        <v>44.533000000000001</v>
      </c>
      <c r="BU13" s="62"/>
      <c r="BV13" s="62">
        <f t="shared" si="12"/>
        <v>44.533000000000001</v>
      </c>
      <c r="BW13" s="62">
        <f t="shared" si="12"/>
        <v>44.533000000000001</v>
      </c>
      <c r="BX13" s="62">
        <f t="shared" si="12"/>
        <v>44.533000000000001</v>
      </c>
      <c r="BY13" s="62">
        <f t="shared" si="12"/>
        <v>44.533000000000001</v>
      </c>
      <c r="BZ13" s="62"/>
      <c r="CA13" s="62"/>
      <c r="CB13" s="62"/>
      <c r="CC13" s="62"/>
      <c r="CD13" s="62"/>
      <c r="CE13" s="62"/>
      <c r="CF13" s="62"/>
      <c r="CG13" s="62">
        <f t="shared" ref="CG13" si="13">$B13</f>
        <v>44.533000000000001</v>
      </c>
      <c r="CH13" s="62"/>
      <c r="CI13" s="62"/>
      <c r="CJ13" s="62">
        <f t="shared" si="12"/>
        <v>44.533000000000001</v>
      </c>
      <c r="CK13" s="62">
        <f t="shared" si="12"/>
        <v>44.533000000000001</v>
      </c>
      <c r="CL13" s="62"/>
    </row>
    <row r="14" spans="1:90" x14ac:dyDescent="0.3">
      <c r="A14" s="52" t="str">
        <f>HABITATS!A13</f>
        <v>J1.3</v>
      </c>
      <c r="B14" s="79">
        <f>HABITATS!B139</f>
        <v>4.4000000000000004</v>
      </c>
      <c r="C14" s="62"/>
      <c r="D14" s="62"/>
      <c r="E14" s="62">
        <f t="shared" si="10"/>
        <v>4.4000000000000004</v>
      </c>
      <c r="F14" s="62"/>
      <c r="G14" s="62"/>
      <c r="H14" s="62"/>
      <c r="I14" s="62"/>
      <c r="J14" s="62"/>
      <c r="K14" s="62">
        <f t="shared" ref="K14:BH17" si="14">$B14</f>
        <v>4.4000000000000004</v>
      </c>
      <c r="L14" s="62">
        <f t="shared" si="14"/>
        <v>4.4000000000000004</v>
      </c>
      <c r="M14" s="62">
        <f t="shared" si="14"/>
        <v>4.4000000000000004</v>
      </c>
      <c r="N14" s="62">
        <f t="shared" si="14"/>
        <v>4.4000000000000004</v>
      </c>
      <c r="O14" s="62">
        <f t="shared" si="14"/>
        <v>4.4000000000000004</v>
      </c>
      <c r="P14" s="62"/>
      <c r="Q14" s="62"/>
      <c r="R14" s="62">
        <f t="shared" si="14"/>
        <v>4.4000000000000004</v>
      </c>
      <c r="S14" s="62">
        <f t="shared" si="14"/>
        <v>4.4000000000000004</v>
      </c>
      <c r="T14" s="62">
        <f t="shared" si="14"/>
        <v>4.4000000000000004</v>
      </c>
      <c r="U14" s="62">
        <f t="shared" si="14"/>
        <v>4.4000000000000004</v>
      </c>
      <c r="V14" s="62">
        <f t="shared" si="14"/>
        <v>4.4000000000000004</v>
      </c>
      <c r="W14" s="62">
        <f t="shared" si="14"/>
        <v>4.4000000000000004</v>
      </c>
      <c r="X14" s="62">
        <f t="shared" si="14"/>
        <v>4.4000000000000004</v>
      </c>
      <c r="Y14" s="62">
        <f t="shared" si="14"/>
        <v>4.4000000000000004</v>
      </c>
      <c r="Z14" s="62">
        <f t="shared" si="14"/>
        <v>4.4000000000000004</v>
      </c>
      <c r="AA14" s="62"/>
      <c r="AB14" s="62">
        <f t="shared" si="14"/>
        <v>4.4000000000000004</v>
      </c>
      <c r="AC14" s="62">
        <f t="shared" si="14"/>
        <v>4.4000000000000004</v>
      </c>
      <c r="AD14" s="62"/>
      <c r="AE14" s="62">
        <f t="shared" si="14"/>
        <v>4.4000000000000004</v>
      </c>
      <c r="AF14" s="62">
        <f t="shared" si="14"/>
        <v>4.4000000000000004</v>
      </c>
      <c r="AG14" s="62"/>
      <c r="AH14" s="62">
        <f t="shared" si="14"/>
        <v>4.4000000000000004</v>
      </c>
      <c r="AI14" s="62">
        <f t="shared" si="14"/>
        <v>4.4000000000000004</v>
      </c>
      <c r="AJ14" s="62"/>
      <c r="AK14" s="62">
        <f t="shared" si="14"/>
        <v>4.4000000000000004</v>
      </c>
      <c r="AL14" s="62">
        <f t="shared" si="14"/>
        <v>4.4000000000000004</v>
      </c>
      <c r="AM14" s="62">
        <f t="shared" si="14"/>
        <v>4.4000000000000004</v>
      </c>
      <c r="AN14" s="62"/>
      <c r="AO14" s="62">
        <f t="shared" si="14"/>
        <v>4.4000000000000004</v>
      </c>
      <c r="AP14" s="62">
        <f t="shared" si="14"/>
        <v>4.4000000000000004</v>
      </c>
      <c r="AQ14" s="62">
        <f t="shared" si="14"/>
        <v>4.4000000000000004</v>
      </c>
      <c r="AR14" s="62">
        <f t="shared" si="14"/>
        <v>4.4000000000000004</v>
      </c>
      <c r="AS14" s="62">
        <f t="shared" si="14"/>
        <v>4.4000000000000004</v>
      </c>
      <c r="AT14" s="62">
        <f t="shared" si="14"/>
        <v>4.4000000000000004</v>
      </c>
      <c r="AU14" s="62">
        <f t="shared" si="14"/>
        <v>4.4000000000000004</v>
      </c>
      <c r="AV14" s="62">
        <f t="shared" si="14"/>
        <v>4.4000000000000004</v>
      </c>
      <c r="AW14" s="62">
        <f t="shared" si="14"/>
        <v>4.4000000000000004</v>
      </c>
      <c r="AX14" s="62">
        <f t="shared" si="14"/>
        <v>4.4000000000000004</v>
      </c>
      <c r="AY14" s="62">
        <f t="shared" si="14"/>
        <v>4.4000000000000004</v>
      </c>
      <c r="AZ14" s="62">
        <f t="shared" si="14"/>
        <v>4.4000000000000004</v>
      </c>
      <c r="BA14" s="62">
        <f t="shared" si="14"/>
        <v>4.4000000000000004</v>
      </c>
      <c r="BB14" s="62">
        <f t="shared" si="14"/>
        <v>4.4000000000000004</v>
      </c>
      <c r="BC14" s="62">
        <f t="shared" si="14"/>
        <v>4.4000000000000004</v>
      </c>
      <c r="BD14" s="62"/>
      <c r="BE14" s="62"/>
      <c r="BF14" s="62"/>
      <c r="BG14" s="62"/>
      <c r="BH14" s="62">
        <f t="shared" si="14"/>
        <v>4.4000000000000004</v>
      </c>
      <c r="BI14" s="62"/>
      <c r="BJ14" s="62"/>
      <c r="BK14" s="62"/>
      <c r="BL14" s="62"/>
      <c r="BM14" s="62"/>
      <c r="BN14" s="62"/>
      <c r="BO14" s="62"/>
      <c r="BP14" s="62"/>
      <c r="BQ14" s="62"/>
      <c r="BR14" s="62"/>
      <c r="BS14" s="62"/>
      <c r="BT14" s="62"/>
      <c r="BU14" s="62"/>
      <c r="BV14" s="62"/>
      <c r="BW14" s="62">
        <f t="shared" si="12"/>
        <v>4.4000000000000004</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HABITATS!B140</f>
        <v>0.16999999999999998</v>
      </c>
      <c r="C15" s="62">
        <f t="shared" ref="C15:C17" si="15">$B15</f>
        <v>0.16999999999999998</v>
      </c>
      <c r="D15" s="62"/>
      <c r="E15" s="62">
        <f t="shared" si="10"/>
        <v>0.16999999999999998</v>
      </c>
      <c r="F15" s="62"/>
      <c r="G15" s="62"/>
      <c r="H15" s="62">
        <f t="shared" si="10"/>
        <v>0.16999999999999998</v>
      </c>
      <c r="I15" s="62">
        <f t="shared" si="10"/>
        <v>0.16999999999999998</v>
      </c>
      <c r="J15" s="62">
        <f t="shared" si="10"/>
        <v>0.16999999999999998</v>
      </c>
      <c r="K15" s="62"/>
      <c r="L15" s="62">
        <f t="shared" si="14"/>
        <v>0.16999999999999998</v>
      </c>
      <c r="M15" s="62"/>
      <c r="N15" s="62"/>
      <c r="O15" s="62">
        <f t="shared" si="14"/>
        <v>0.16999999999999998</v>
      </c>
      <c r="P15" s="62"/>
      <c r="Q15" s="62"/>
      <c r="R15" s="62">
        <f t="shared" si="14"/>
        <v>0.16999999999999998</v>
      </c>
      <c r="S15" s="62">
        <f t="shared" si="14"/>
        <v>0.16999999999999998</v>
      </c>
      <c r="T15" s="62">
        <f t="shared" si="14"/>
        <v>0.16999999999999998</v>
      </c>
      <c r="U15" s="62">
        <f t="shared" si="14"/>
        <v>0.16999999999999998</v>
      </c>
      <c r="V15" s="62">
        <f t="shared" si="14"/>
        <v>0.16999999999999998</v>
      </c>
      <c r="W15" s="62"/>
      <c r="X15" s="62">
        <f t="shared" si="14"/>
        <v>0.16999999999999998</v>
      </c>
      <c r="Y15" s="62">
        <f t="shared" si="14"/>
        <v>0.16999999999999998</v>
      </c>
      <c r="Z15" s="62"/>
      <c r="AA15" s="62"/>
      <c r="AB15" s="62"/>
      <c r="AC15" s="62">
        <f t="shared" si="14"/>
        <v>0.16999999999999998</v>
      </c>
      <c r="AD15" s="62"/>
      <c r="AE15" s="62">
        <f t="shared" si="14"/>
        <v>0.16999999999999998</v>
      </c>
      <c r="AF15" s="62">
        <f t="shared" si="14"/>
        <v>0.16999999999999998</v>
      </c>
      <c r="AG15" s="62"/>
      <c r="AH15" s="62"/>
      <c r="AI15" s="62"/>
      <c r="AJ15" s="62"/>
      <c r="AK15" s="62"/>
      <c r="AL15" s="62"/>
      <c r="AM15" s="62">
        <f t="shared" si="14"/>
        <v>0.16999999999999998</v>
      </c>
      <c r="AN15" s="62"/>
      <c r="AO15" s="62">
        <f t="shared" si="14"/>
        <v>0.16999999999999998</v>
      </c>
      <c r="AP15" s="62">
        <f t="shared" si="14"/>
        <v>0.16999999999999998</v>
      </c>
      <c r="AQ15" s="62">
        <f t="shared" si="14"/>
        <v>0.16999999999999998</v>
      </c>
      <c r="AR15" s="62"/>
      <c r="AS15" s="62">
        <f t="shared" si="14"/>
        <v>0.16999999999999998</v>
      </c>
      <c r="AT15" s="62">
        <f t="shared" si="14"/>
        <v>0.16999999999999998</v>
      </c>
      <c r="AU15" s="62"/>
      <c r="AV15" s="62">
        <f t="shared" si="14"/>
        <v>0.16999999999999998</v>
      </c>
      <c r="AW15" s="62"/>
      <c r="AX15" s="62"/>
      <c r="AY15" s="62"/>
      <c r="AZ15" s="62">
        <f t="shared" si="14"/>
        <v>0.16999999999999998</v>
      </c>
      <c r="BA15" s="62"/>
      <c r="BB15" s="62"/>
      <c r="BC15" s="62">
        <f t="shared" si="14"/>
        <v>0.16999999999999998</v>
      </c>
      <c r="BD15" s="62">
        <f t="shared" si="14"/>
        <v>0.16999999999999998</v>
      </c>
      <c r="BE15" s="62"/>
      <c r="BF15" s="62"/>
      <c r="BG15" s="62"/>
      <c r="BH15" s="62"/>
      <c r="BI15" s="62"/>
      <c r="BJ15" s="62"/>
      <c r="BK15" s="62"/>
      <c r="BL15" s="62"/>
      <c r="BM15" s="62"/>
      <c r="BN15" s="62">
        <f t="shared" si="12"/>
        <v>0.16999999999999998</v>
      </c>
      <c r="BO15" s="62"/>
      <c r="BP15" s="62">
        <f t="shared" si="12"/>
        <v>0.16999999999999998</v>
      </c>
      <c r="BQ15" s="62">
        <f t="shared" si="12"/>
        <v>0.16999999999999998</v>
      </c>
      <c r="BR15" s="62">
        <f t="shared" si="12"/>
        <v>0.16999999999999998</v>
      </c>
      <c r="BS15" s="62">
        <f t="shared" si="12"/>
        <v>0.16999999999999998</v>
      </c>
      <c r="BT15" s="62">
        <f t="shared" si="12"/>
        <v>0.16999999999999998</v>
      </c>
      <c r="BU15" s="62"/>
      <c r="BV15" s="62"/>
      <c r="BW15" s="62">
        <f t="shared" si="12"/>
        <v>0.16999999999999998</v>
      </c>
      <c r="BX15" s="62">
        <f t="shared" si="12"/>
        <v>0.16999999999999998</v>
      </c>
      <c r="BY15" s="62">
        <f t="shared" si="12"/>
        <v>0.16999999999999998</v>
      </c>
      <c r="BZ15" s="62">
        <f t="shared" si="12"/>
        <v>0.16999999999999998</v>
      </c>
      <c r="CA15" s="62">
        <f t="shared" si="12"/>
        <v>0.16999999999999998</v>
      </c>
      <c r="CB15" s="62">
        <f t="shared" si="12"/>
        <v>0.16999999999999998</v>
      </c>
      <c r="CC15" s="62">
        <f t="shared" si="12"/>
        <v>0.16999999999999998</v>
      </c>
      <c r="CD15" s="62"/>
      <c r="CE15" s="62"/>
      <c r="CF15" s="62"/>
      <c r="CG15" s="62"/>
      <c r="CH15" s="62"/>
      <c r="CI15" s="62"/>
      <c r="CJ15" s="62">
        <f t="shared" si="12"/>
        <v>0.16999999999999998</v>
      </c>
      <c r="CK15" s="62">
        <f t="shared" si="12"/>
        <v>0.16999999999999998</v>
      </c>
      <c r="CL15" s="62">
        <f t="shared" si="12"/>
        <v>0.16999999999999998</v>
      </c>
    </row>
    <row r="16" spans="1:90" x14ac:dyDescent="0.3">
      <c r="A16" s="52" t="str">
        <f>HABITATS!A15</f>
        <v>J2.2</v>
      </c>
      <c r="B16" s="79">
        <f>HABITATS!B141</f>
        <v>0.128</v>
      </c>
      <c r="C16" s="62">
        <f t="shared" si="15"/>
        <v>0.128</v>
      </c>
      <c r="D16" s="62">
        <v>2.9000000000000005E-2</v>
      </c>
      <c r="E16" s="62">
        <f t="shared" si="10"/>
        <v>0.128</v>
      </c>
      <c r="F16" s="62"/>
      <c r="G16" s="62"/>
      <c r="H16" s="62">
        <f t="shared" si="10"/>
        <v>0.128</v>
      </c>
      <c r="I16" s="62">
        <f t="shared" si="10"/>
        <v>0.128</v>
      </c>
      <c r="J16" s="62">
        <f t="shared" si="10"/>
        <v>0.128</v>
      </c>
      <c r="K16" s="62"/>
      <c r="L16" s="62">
        <f t="shared" si="14"/>
        <v>0.128</v>
      </c>
      <c r="M16" s="62"/>
      <c r="N16" s="62"/>
      <c r="O16" s="62">
        <f t="shared" si="14"/>
        <v>0.128</v>
      </c>
      <c r="P16" s="62"/>
      <c r="Q16" s="62"/>
      <c r="R16" s="62">
        <f t="shared" si="14"/>
        <v>0.128</v>
      </c>
      <c r="S16" s="62">
        <f t="shared" si="14"/>
        <v>0.128</v>
      </c>
      <c r="T16" s="62">
        <f t="shared" si="14"/>
        <v>0.128</v>
      </c>
      <c r="U16" s="62">
        <f t="shared" si="14"/>
        <v>0.128</v>
      </c>
      <c r="V16" s="62">
        <f t="shared" si="14"/>
        <v>0.128</v>
      </c>
      <c r="W16" s="62"/>
      <c r="X16" s="62">
        <f t="shared" si="14"/>
        <v>0.128</v>
      </c>
      <c r="Y16" s="62">
        <f t="shared" si="14"/>
        <v>0.128</v>
      </c>
      <c r="Z16" s="62"/>
      <c r="AA16" s="62"/>
      <c r="AB16" s="62"/>
      <c r="AC16" s="62">
        <f t="shared" si="14"/>
        <v>0.128</v>
      </c>
      <c r="AD16" s="62"/>
      <c r="AE16" s="62">
        <f t="shared" si="14"/>
        <v>0.128</v>
      </c>
      <c r="AF16" s="62">
        <f t="shared" si="14"/>
        <v>0.128</v>
      </c>
      <c r="AG16" s="62"/>
      <c r="AH16" s="62"/>
      <c r="AI16" s="62"/>
      <c r="AJ16" s="62"/>
      <c r="AK16" s="62"/>
      <c r="AL16" s="62"/>
      <c r="AM16" s="62">
        <f t="shared" si="14"/>
        <v>0.128</v>
      </c>
      <c r="AN16" s="62"/>
      <c r="AO16" s="62">
        <f t="shared" si="14"/>
        <v>0.128</v>
      </c>
      <c r="AP16" s="62">
        <f t="shared" si="14"/>
        <v>0.128</v>
      </c>
      <c r="AQ16" s="62">
        <f t="shared" si="14"/>
        <v>0.128</v>
      </c>
      <c r="AR16" s="62"/>
      <c r="AS16" s="62">
        <f t="shared" si="14"/>
        <v>0.128</v>
      </c>
      <c r="AT16" s="62">
        <f t="shared" si="14"/>
        <v>0.128</v>
      </c>
      <c r="AU16" s="62"/>
      <c r="AV16" s="62">
        <f t="shared" si="14"/>
        <v>0.128</v>
      </c>
      <c r="AW16" s="62"/>
      <c r="AX16" s="62"/>
      <c r="AY16" s="62"/>
      <c r="AZ16" s="62">
        <f t="shared" si="14"/>
        <v>0.128</v>
      </c>
      <c r="BA16" s="62"/>
      <c r="BB16" s="62"/>
      <c r="BC16" s="62">
        <f t="shared" si="14"/>
        <v>0.128</v>
      </c>
      <c r="BD16" s="62">
        <f t="shared" si="14"/>
        <v>0.128</v>
      </c>
      <c r="BE16" s="62"/>
      <c r="BF16" s="62"/>
      <c r="BG16" s="62"/>
      <c r="BH16" s="62"/>
      <c r="BI16" s="62"/>
      <c r="BJ16" s="62"/>
      <c r="BK16" s="62"/>
      <c r="BL16" s="62"/>
      <c r="BM16" s="62"/>
      <c r="BN16" s="62">
        <f t="shared" si="12"/>
        <v>0.128</v>
      </c>
      <c r="BO16" s="62"/>
      <c r="BP16" s="62">
        <f t="shared" si="12"/>
        <v>0.128</v>
      </c>
      <c r="BQ16" s="62">
        <f t="shared" si="12"/>
        <v>0.128</v>
      </c>
      <c r="BR16" s="62">
        <f t="shared" si="12"/>
        <v>0.128</v>
      </c>
      <c r="BS16" s="62">
        <f t="shared" si="12"/>
        <v>0.128</v>
      </c>
      <c r="BT16" s="62">
        <f t="shared" si="12"/>
        <v>0.128</v>
      </c>
      <c r="BU16" s="62"/>
      <c r="BV16" s="62"/>
      <c r="BW16" s="62">
        <f t="shared" si="12"/>
        <v>0.128</v>
      </c>
      <c r="BX16" s="62"/>
      <c r="BY16" s="62">
        <f t="shared" si="12"/>
        <v>0.128</v>
      </c>
      <c r="BZ16" s="62">
        <f t="shared" si="12"/>
        <v>0.128</v>
      </c>
      <c r="CA16" s="62">
        <f t="shared" si="12"/>
        <v>0.128</v>
      </c>
      <c r="CB16" s="62"/>
      <c r="CC16" s="62">
        <f t="shared" si="12"/>
        <v>0.128</v>
      </c>
      <c r="CD16" s="62"/>
      <c r="CE16" s="62"/>
      <c r="CF16" s="62"/>
      <c r="CG16" s="62"/>
      <c r="CH16" s="62"/>
      <c r="CI16" s="62"/>
      <c r="CJ16" s="62">
        <f t="shared" si="12"/>
        <v>0.128</v>
      </c>
      <c r="CK16" s="62">
        <f t="shared" si="12"/>
        <v>0.128</v>
      </c>
      <c r="CL16" s="62">
        <f t="shared" si="12"/>
        <v>0.128</v>
      </c>
    </row>
    <row r="17" spans="1:90" x14ac:dyDescent="0.3">
      <c r="A17" s="52" t="str">
        <f>HABITATS!A16</f>
        <v>J2.3</v>
      </c>
      <c r="B17" s="79">
        <f>HABITATS!B142</f>
        <v>1.032</v>
      </c>
      <c r="C17" s="62">
        <f t="shared" si="15"/>
        <v>1.032</v>
      </c>
      <c r="D17" s="62">
        <v>0.25</v>
      </c>
      <c r="E17" s="62">
        <f t="shared" si="10"/>
        <v>1.032</v>
      </c>
      <c r="F17" s="62"/>
      <c r="G17" s="62"/>
      <c r="H17" s="62">
        <f t="shared" si="10"/>
        <v>1.032</v>
      </c>
      <c r="I17" s="62">
        <f t="shared" si="10"/>
        <v>1.032</v>
      </c>
      <c r="J17" s="62">
        <f t="shared" si="10"/>
        <v>1.032</v>
      </c>
      <c r="K17" s="62"/>
      <c r="L17" s="62">
        <f t="shared" si="14"/>
        <v>1.032</v>
      </c>
      <c r="M17" s="62"/>
      <c r="N17" s="62"/>
      <c r="O17" s="62">
        <f t="shared" si="14"/>
        <v>1.032</v>
      </c>
      <c r="P17" s="62"/>
      <c r="Q17" s="62"/>
      <c r="R17" s="62">
        <f t="shared" si="14"/>
        <v>1.032</v>
      </c>
      <c r="S17" s="62">
        <f t="shared" si="14"/>
        <v>1.032</v>
      </c>
      <c r="T17" s="62">
        <f t="shared" si="14"/>
        <v>1.032</v>
      </c>
      <c r="U17" s="62">
        <f t="shared" si="14"/>
        <v>1.032</v>
      </c>
      <c r="V17" s="62">
        <f t="shared" si="14"/>
        <v>1.032</v>
      </c>
      <c r="W17" s="62"/>
      <c r="X17" s="62">
        <f t="shared" si="14"/>
        <v>1.032</v>
      </c>
      <c r="Y17" s="62">
        <f t="shared" si="14"/>
        <v>1.032</v>
      </c>
      <c r="Z17" s="62"/>
      <c r="AA17" s="62"/>
      <c r="AB17" s="62"/>
      <c r="AC17" s="62">
        <f t="shared" si="14"/>
        <v>1.032</v>
      </c>
      <c r="AD17" s="62"/>
      <c r="AE17" s="62">
        <f t="shared" si="14"/>
        <v>1.032</v>
      </c>
      <c r="AF17" s="62">
        <f t="shared" si="14"/>
        <v>1.032</v>
      </c>
      <c r="AG17" s="62"/>
      <c r="AH17" s="62"/>
      <c r="AI17" s="62"/>
      <c r="AJ17" s="62"/>
      <c r="AK17" s="62"/>
      <c r="AL17" s="62"/>
      <c r="AM17" s="62">
        <f t="shared" si="14"/>
        <v>1.032</v>
      </c>
      <c r="AN17" s="62"/>
      <c r="AO17" s="62">
        <f t="shared" si="14"/>
        <v>1.032</v>
      </c>
      <c r="AP17" s="62">
        <f t="shared" si="14"/>
        <v>1.032</v>
      </c>
      <c r="AQ17" s="62">
        <f t="shared" si="14"/>
        <v>1.032</v>
      </c>
      <c r="AR17" s="62"/>
      <c r="AS17" s="62">
        <f t="shared" si="14"/>
        <v>1.032</v>
      </c>
      <c r="AT17" s="62">
        <f t="shared" si="14"/>
        <v>1.032</v>
      </c>
      <c r="AU17" s="62"/>
      <c r="AV17" s="62">
        <f t="shared" si="14"/>
        <v>1.032</v>
      </c>
      <c r="AW17" s="62"/>
      <c r="AX17" s="62"/>
      <c r="AY17" s="62"/>
      <c r="AZ17" s="62">
        <f t="shared" si="14"/>
        <v>1.032</v>
      </c>
      <c r="BA17" s="62"/>
      <c r="BB17" s="62"/>
      <c r="BC17" s="62">
        <f t="shared" si="14"/>
        <v>1.032</v>
      </c>
      <c r="BD17" s="62">
        <f t="shared" si="14"/>
        <v>1.032</v>
      </c>
      <c r="BE17" s="62"/>
      <c r="BF17" s="62"/>
      <c r="BG17" s="62"/>
      <c r="BH17" s="62"/>
      <c r="BI17" s="62"/>
      <c r="BJ17" s="62"/>
      <c r="BK17" s="62">
        <f t="shared" ref="BK17" si="16">$B17</f>
        <v>1.032</v>
      </c>
      <c r="BL17" s="62"/>
      <c r="BM17" s="62">
        <f t="shared" si="12"/>
        <v>1.032</v>
      </c>
      <c r="BN17" s="62">
        <f t="shared" si="12"/>
        <v>1.032</v>
      </c>
      <c r="BO17" s="62">
        <f t="shared" si="12"/>
        <v>1.032</v>
      </c>
      <c r="BP17" s="62">
        <f t="shared" si="12"/>
        <v>1.032</v>
      </c>
      <c r="BQ17" s="62">
        <f t="shared" si="12"/>
        <v>1.032</v>
      </c>
      <c r="BR17" s="62">
        <f t="shared" si="12"/>
        <v>1.032</v>
      </c>
      <c r="BS17" s="62">
        <f t="shared" si="12"/>
        <v>1.032</v>
      </c>
      <c r="BT17" s="62">
        <f t="shared" si="12"/>
        <v>1.032</v>
      </c>
      <c r="BU17" s="62">
        <f t="shared" si="12"/>
        <v>1.032</v>
      </c>
      <c r="BV17" s="62"/>
      <c r="BW17" s="62">
        <f t="shared" si="12"/>
        <v>1.032</v>
      </c>
      <c r="BX17" s="62">
        <f t="shared" si="12"/>
        <v>1.032</v>
      </c>
      <c r="BY17" s="62">
        <f t="shared" si="12"/>
        <v>1.032</v>
      </c>
      <c r="BZ17" s="62">
        <f t="shared" si="12"/>
        <v>1.032</v>
      </c>
      <c r="CA17" s="62">
        <f t="shared" si="12"/>
        <v>1.032</v>
      </c>
      <c r="CB17" s="62">
        <f t="shared" si="12"/>
        <v>1.032</v>
      </c>
      <c r="CC17" s="62">
        <f t="shared" si="12"/>
        <v>1.032</v>
      </c>
      <c r="CD17" s="62"/>
      <c r="CE17" s="62"/>
      <c r="CF17" s="62"/>
      <c r="CG17" s="62"/>
      <c r="CH17" s="62"/>
      <c r="CI17" s="62"/>
      <c r="CJ17" s="62">
        <f t="shared" si="12"/>
        <v>1.032</v>
      </c>
      <c r="CK17" s="62">
        <f t="shared" si="12"/>
        <v>1.032</v>
      </c>
      <c r="CL17" s="62">
        <f t="shared" si="12"/>
        <v>1.032</v>
      </c>
    </row>
    <row r="18" spans="1:90" x14ac:dyDescent="0.3">
      <c r="A18" s="52" t="str">
        <f>HABITATS!A17</f>
        <v>J2.8</v>
      </c>
      <c r="B18" s="79">
        <f>HABITATS!B143</f>
        <v>7.1999999999999995E-2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HABITATS!B144</f>
        <v>5.8999999999999997E-2</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2"/>
        <v>5.8999999999999997E-2</v>
      </c>
      <c r="BN19" s="62"/>
      <c r="BO19" s="62">
        <f t="shared" si="12"/>
        <v>5.8999999999999997E-2</v>
      </c>
      <c r="BP19" s="62">
        <f t="shared" si="12"/>
        <v>5.8999999999999997E-2</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HABITATS!B145</f>
        <v>0.86199999999999999</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BI21" si="17">SUM(B4:B20)</f>
        <v>106.58900000000001</v>
      </c>
      <c r="C21" s="63">
        <f t="shared" si="17"/>
        <v>1.33</v>
      </c>
      <c r="D21" s="63">
        <v>0.27900000000000003</v>
      </c>
      <c r="E21" s="63">
        <f t="shared" si="17"/>
        <v>70.454999999999998</v>
      </c>
      <c r="F21" s="63">
        <f t="shared" si="17"/>
        <v>2.9369999999999998</v>
      </c>
      <c r="G21" s="63">
        <f t="shared" si="17"/>
        <v>4.0640000000000001</v>
      </c>
      <c r="H21" s="63">
        <f t="shared" si="17"/>
        <v>12.805</v>
      </c>
      <c r="I21" s="63">
        <f t="shared" si="17"/>
        <v>12.898</v>
      </c>
      <c r="J21" s="63">
        <f t="shared" si="17"/>
        <v>11.891</v>
      </c>
      <c r="K21" s="63">
        <f t="shared" si="17"/>
        <v>4.4000000000000004</v>
      </c>
      <c r="L21" s="63">
        <f t="shared" si="17"/>
        <v>65.746000000000009</v>
      </c>
      <c r="M21" s="63">
        <f t="shared" si="17"/>
        <v>4.4000000000000004</v>
      </c>
      <c r="N21" s="63">
        <f t="shared" si="17"/>
        <v>66.094999999999999</v>
      </c>
      <c r="O21" s="63">
        <f t="shared" si="17"/>
        <v>67.369</v>
      </c>
      <c r="P21" s="63">
        <f t="shared" si="17"/>
        <v>10.468</v>
      </c>
      <c r="Q21" s="63">
        <f t="shared" si="17"/>
        <v>11.475</v>
      </c>
      <c r="R21" s="63">
        <f t="shared" si="17"/>
        <v>17.298000000000002</v>
      </c>
      <c r="S21" s="63">
        <f t="shared" si="17"/>
        <v>17.149000000000001</v>
      </c>
      <c r="T21" s="63">
        <f t="shared" si="17"/>
        <v>17.242000000000001</v>
      </c>
      <c r="U21" s="63">
        <f t="shared" si="17"/>
        <v>60.879999999999995</v>
      </c>
      <c r="V21" s="63">
        <f t="shared" si="17"/>
        <v>17.298000000000002</v>
      </c>
      <c r="W21" s="63">
        <f t="shared" si="17"/>
        <v>64.564999999999998</v>
      </c>
      <c r="X21" s="63">
        <f t="shared" si="17"/>
        <v>62.725999999999999</v>
      </c>
      <c r="Y21" s="63">
        <f t="shared" si="17"/>
        <v>65.894999999999996</v>
      </c>
      <c r="Z21" s="63">
        <f t="shared" si="17"/>
        <v>64.416000000000011</v>
      </c>
      <c r="AA21" s="63">
        <f t="shared" si="17"/>
        <v>11.419</v>
      </c>
      <c r="AB21" s="63">
        <f t="shared" si="17"/>
        <v>9.7999900000000011</v>
      </c>
      <c r="AC21" s="63">
        <f t="shared" si="17"/>
        <v>60.879999999999995</v>
      </c>
      <c r="AD21" s="63">
        <f t="shared" si="17"/>
        <v>11.419</v>
      </c>
      <c r="AE21" s="63">
        <f t="shared" si="17"/>
        <v>65.802000000000007</v>
      </c>
      <c r="AF21" s="63">
        <f t="shared" si="17"/>
        <v>67.369</v>
      </c>
      <c r="AG21" s="63">
        <f t="shared" si="17"/>
        <v>12.462999999999999</v>
      </c>
      <c r="AH21" s="63">
        <f t="shared" si="17"/>
        <v>17.154990000000002</v>
      </c>
      <c r="AI21" s="63">
        <f t="shared" si="17"/>
        <v>64.416000000000011</v>
      </c>
      <c r="AJ21" s="63">
        <f t="shared" si="17"/>
        <v>11.419</v>
      </c>
      <c r="AK21" s="63">
        <f t="shared" si="17"/>
        <v>15.968</v>
      </c>
      <c r="AL21" s="63">
        <f t="shared" si="17"/>
        <v>8.52</v>
      </c>
      <c r="AM21" s="63">
        <f t="shared" si="17"/>
        <v>17.298000000000002</v>
      </c>
      <c r="AN21" s="63">
        <f t="shared" si="17"/>
        <v>14.587999999999999</v>
      </c>
      <c r="AO21" s="63">
        <f t="shared" si="17"/>
        <v>65.894999999999996</v>
      </c>
      <c r="AP21" s="63">
        <f t="shared" si="17"/>
        <v>65.802000000000007</v>
      </c>
      <c r="AQ21" s="63">
        <f t="shared" si="17"/>
        <v>17.149000000000001</v>
      </c>
      <c r="AR21" s="63">
        <f t="shared" si="17"/>
        <v>59.401000000000003</v>
      </c>
      <c r="AS21" s="63">
        <f t="shared" si="17"/>
        <v>17.298000000000002</v>
      </c>
      <c r="AT21" s="63">
        <f t="shared" si="17"/>
        <v>65.802000000000007</v>
      </c>
      <c r="AU21" s="63">
        <f t="shared" si="17"/>
        <v>15.819000000000001</v>
      </c>
      <c r="AV21" s="63">
        <f t="shared" si="17"/>
        <v>62.67</v>
      </c>
      <c r="AW21" s="63">
        <f t="shared" si="17"/>
        <v>64.472000000000008</v>
      </c>
      <c r="AX21" s="63">
        <f t="shared" si="17"/>
        <v>15.875</v>
      </c>
      <c r="AY21" s="63">
        <f t="shared" si="17"/>
        <v>15.875</v>
      </c>
      <c r="AZ21" s="63">
        <f t="shared" si="17"/>
        <v>68.683000000000007</v>
      </c>
      <c r="BA21" s="63">
        <f t="shared" si="17"/>
        <v>66.039000000000001</v>
      </c>
      <c r="BB21" s="63">
        <f t="shared" si="17"/>
        <v>66.094999999999999</v>
      </c>
      <c r="BC21" s="63">
        <f t="shared" si="17"/>
        <v>59.347000000000008</v>
      </c>
      <c r="BD21" s="63">
        <f t="shared" si="17"/>
        <v>49.927000000000007</v>
      </c>
      <c r="BE21" s="63">
        <f t="shared" si="17"/>
        <v>48.597000000000001</v>
      </c>
      <c r="BF21" s="63">
        <f t="shared" si="17"/>
        <v>60.109000000000002</v>
      </c>
      <c r="BG21" s="63">
        <f t="shared" si="17"/>
        <v>48.597000000000001</v>
      </c>
      <c r="BH21" s="63">
        <f t="shared" si="17"/>
        <v>39.541000000000004</v>
      </c>
      <c r="BI21" s="63">
        <f t="shared" si="17"/>
        <v>3.0760000000000001</v>
      </c>
      <c r="BJ21" s="63">
        <f t="shared" ref="BJ21:CL21" si="18">SUM(BJ4:BJ20)</f>
        <v>11.568</v>
      </c>
      <c r="BK21" s="63">
        <f t="shared" si="18"/>
        <v>16.608000000000001</v>
      </c>
      <c r="BL21" s="63">
        <f t="shared" si="18"/>
        <v>48.597000000000001</v>
      </c>
      <c r="BM21" s="63">
        <f t="shared" si="18"/>
        <v>61.2</v>
      </c>
      <c r="BN21" s="63">
        <f t="shared" si="18"/>
        <v>12.898</v>
      </c>
      <c r="BO21" s="63">
        <f t="shared" si="18"/>
        <v>12.603</v>
      </c>
      <c r="BP21" s="63">
        <f t="shared" si="18"/>
        <v>45.977999999999994</v>
      </c>
      <c r="BQ21" s="63">
        <f t="shared" si="18"/>
        <v>60.488</v>
      </c>
      <c r="BR21" s="63">
        <f t="shared" si="18"/>
        <v>12.898</v>
      </c>
      <c r="BS21" s="63">
        <f t="shared" si="18"/>
        <v>12.898</v>
      </c>
      <c r="BT21" s="63">
        <f t="shared" si="18"/>
        <v>60.451000000000008</v>
      </c>
      <c r="BU21" s="63">
        <f t="shared" si="18"/>
        <v>12.6</v>
      </c>
      <c r="BV21" s="63">
        <f t="shared" si="18"/>
        <v>48.652999999999999</v>
      </c>
      <c r="BW21" s="63">
        <f t="shared" si="18"/>
        <v>65.894999999999996</v>
      </c>
      <c r="BX21" s="63">
        <f t="shared" si="18"/>
        <v>61.274000000000001</v>
      </c>
      <c r="BY21" s="63">
        <f t="shared" si="18"/>
        <v>61.402000000000001</v>
      </c>
      <c r="BZ21" s="63">
        <f t="shared" si="18"/>
        <v>16.869</v>
      </c>
      <c r="CA21" s="63">
        <f t="shared" si="18"/>
        <v>13.792999999999999</v>
      </c>
      <c r="CB21" s="63">
        <f t="shared" si="18"/>
        <v>11.725999999999999</v>
      </c>
      <c r="CC21" s="63">
        <f t="shared" si="18"/>
        <v>5.4870000000000001</v>
      </c>
      <c r="CD21" s="63">
        <f t="shared" si="18"/>
        <v>15.483000000000001</v>
      </c>
      <c r="CE21" s="63">
        <f t="shared" si="18"/>
        <v>15.576000000000001</v>
      </c>
      <c r="CF21" s="63">
        <f t="shared" si="18"/>
        <v>11.419</v>
      </c>
      <c r="CG21" s="63">
        <f t="shared" si="18"/>
        <v>62.150999999999996</v>
      </c>
      <c r="CH21" s="63">
        <f t="shared" si="18"/>
        <v>15.483000000000001</v>
      </c>
      <c r="CI21" s="63">
        <f t="shared" si="18"/>
        <v>14.356</v>
      </c>
      <c r="CJ21" s="63">
        <f t="shared" si="18"/>
        <v>64.376000000000005</v>
      </c>
      <c r="CK21" s="63">
        <f t="shared" si="18"/>
        <v>64.376000000000005</v>
      </c>
      <c r="CL21" s="63">
        <f t="shared" si="18"/>
        <v>11.798</v>
      </c>
    </row>
    <row r="22" spans="1:90" x14ac:dyDescent="0.3">
      <c r="A22" s="54" t="s">
        <v>8</v>
      </c>
      <c r="B22" s="54" t="s">
        <v>0</v>
      </c>
      <c r="C22" s="54"/>
      <c r="D22" s="69"/>
      <c r="E22" s="69"/>
      <c r="Q22" s="61"/>
      <c r="BC22" s="69"/>
      <c r="BD22" s="69"/>
      <c r="BE22" s="69"/>
    </row>
    <row r="23" spans="1:90" x14ac:dyDescent="0.3">
      <c r="A23" s="52" t="str">
        <f>HABITATS!A3</f>
        <v>A1.1.2</v>
      </c>
      <c r="B23" s="79">
        <f>HABITATS!C129</f>
        <v>1.7869999999999999</v>
      </c>
      <c r="C23" s="62"/>
      <c r="D23" s="62"/>
      <c r="E23" s="62">
        <f t="shared" ref="E23:J30" si="19">$B23</f>
        <v>1.7869999999999999</v>
      </c>
      <c r="F23" s="62"/>
      <c r="G23" s="62"/>
      <c r="H23" s="62">
        <f t="shared" si="19"/>
        <v>1.7869999999999999</v>
      </c>
      <c r="I23" s="62">
        <f t="shared" si="19"/>
        <v>1.7869999999999999</v>
      </c>
      <c r="J23" s="62">
        <f t="shared" si="19"/>
        <v>1.7869999999999999</v>
      </c>
      <c r="K23" s="62"/>
      <c r="L23" s="62">
        <f t="shared" ref="L23:AA29" si="20">$B23</f>
        <v>1.7869999999999999</v>
      </c>
      <c r="M23" s="62"/>
      <c r="N23" s="62">
        <f t="shared" si="20"/>
        <v>1.7869999999999999</v>
      </c>
      <c r="O23" s="62">
        <f t="shared" si="20"/>
        <v>1.7869999999999999</v>
      </c>
      <c r="P23" s="62">
        <f t="shared" si="20"/>
        <v>1.7869999999999999</v>
      </c>
      <c r="Q23" s="62">
        <f t="shared" si="20"/>
        <v>1.7869999999999999</v>
      </c>
      <c r="R23" s="62">
        <f t="shared" si="20"/>
        <v>1.7869999999999999</v>
      </c>
      <c r="S23" s="62">
        <f t="shared" si="20"/>
        <v>1.7869999999999999</v>
      </c>
      <c r="T23" s="62">
        <f t="shared" si="20"/>
        <v>1.7869999999999999</v>
      </c>
      <c r="U23" s="62">
        <f t="shared" si="20"/>
        <v>1.7869999999999999</v>
      </c>
      <c r="V23" s="62">
        <f t="shared" si="20"/>
        <v>1.7869999999999999</v>
      </c>
      <c r="W23" s="62">
        <f t="shared" si="20"/>
        <v>1.7869999999999999</v>
      </c>
      <c r="X23" s="62">
        <f t="shared" si="20"/>
        <v>1.7869999999999999</v>
      </c>
      <c r="Y23" s="62">
        <f t="shared" si="20"/>
        <v>1.7869999999999999</v>
      </c>
      <c r="Z23" s="62">
        <f t="shared" si="20"/>
        <v>1.7869999999999999</v>
      </c>
      <c r="AA23" s="62">
        <f t="shared" si="20"/>
        <v>1.7869999999999999</v>
      </c>
      <c r="AB23" s="62"/>
      <c r="AC23" s="62">
        <f t="shared" ref="AC23:BF24" si="21">$B23</f>
        <v>1.7869999999999999</v>
      </c>
      <c r="AD23" s="62">
        <f t="shared" si="21"/>
        <v>1.7869999999999999</v>
      </c>
      <c r="AE23" s="62">
        <f t="shared" si="21"/>
        <v>1.7869999999999999</v>
      </c>
      <c r="AF23" s="62">
        <f t="shared" si="21"/>
        <v>1.7869999999999999</v>
      </c>
      <c r="AG23" s="62">
        <f t="shared" si="21"/>
        <v>1.7869999999999999</v>
      </c>
      <c r="AH23" s="62">
        <f t="shared" si="21"/>
        <v>1.7869999999999999</v>
      </c>
      <c r="AI23" s="62">
        <f t="shared" si="21"/>
        <v>1.7869999999999999</v>
      </c>
      <c r="AJ23" s="62">
        <f t="shared" si="21"/>
        <v>1.7869999999999999</v>
      </c>
      <c r="AK23" s="62">
        <f t="shared" si="21"/>
        <v>1.7869999999999999</v>
      </c>
      <c r="AL23" s="62"/>
      <c r="AM23" s="62">
        <f t="shared" si="21"/>
        <v>1.7869999999999999</v>
      </c>
      <c r="AN23" s="62">
        <f t="shared" si="21"/>
        <v>1.7869999999999999</v>
      </c>
      <c r="AO23" s="62">
        <f t="shared" si="21"/>
        <v>1.7869999999999999</v>
      </c>
      <c r="AP23" s="62">
        <f t="shared" si="21"/>
        <v>1.7869999999999999</v>
      </c>
      <c r="AQ23" s="62">
        <f t="shared" si="21"/>
        <v>1.7869999999999999</v>
      </c>
      <c r="AR23" s="62">
        <f t="shared" si="21"/>
        <v>1.7869999999999999</v>
      </c>
      <c r="AS23" s="62">
        <f t="shared" si="21"/>
        <v>1.7869999999999999</v>
      </c>
      <c r="AT23" s="62">
        <f t="shared" si="21"/>
        <v>1.7869999999999999</v>
      </c>
      <c r="AU23" s="62">
        <f t="shared" si="21"/>
        <v>1.7869999999999999</v>
      </c>
      <c r="AV23" s="62">
        <f t="shared" si="21"/>
        <v>1.7869999999999999</v>
      </c>
      <c r="AW23" s="62">
        <f t="shared" si="21"/>
        <v>1.7869999999999999</v>
      </c>
      <c r="AX23" s="62">
        <f t="shared" si="21"/>
        <v>1.7869999999999999</v>
      </c>
      <c r="AY23" s="62">
        <f t="shared" si="21"/>
        <v>1.7869999999999999</v>
      </c>
      <c r="AZ23" s="62">
        <f t="shared" si="21"/>
        <v>1.7869999999999999</v>
      </c>
      <c r="BA23" s="62">
        <f t="shared" si="21"/>
        <v>1.7869999999999999</v>
      </c>
      <c r="BB23" s="62">
        <f t="shared" si="21"/>
        <v>1.7869999999999999</v>
      </c>
      <c r="BC23" s="62">
        <f t="shared" si="21"/>
        <v>1.7869999999999999</v>
      </c>
      <c r="BD23" s="62"/>
      <c r="BE23" s="62"/>
      <c r="BF23" s="62">
        <f t="shared" si="21"/>
        <v>1.7869999999999999</v>
      </c>
      <c r="BG23" s="62"/>
      <c r="BH23" s="62"/>
      <c r="BI23" s="62"/>
      <c r="BJ23" s="62">
        <f t="shared" ref="BJ23:CE26" si="22">$B23</f>
        <v>1.7869999999999999</v>
      </c>
      <c r="BK23" s="62">
        <f t="shared" si="22"/>
        <v>1.7869999999999999</v>
      </c>
      <c r="BL23" s="62"/>
      <c r="BM23" s="62">
        <f t="shared" si="22"/>
        <v>1.7869999999999999</v>
      </c>
      <c r="BN23" s="62">
        <f t="shared" si="22"/>
        <v>1.7869999999999999</v>
      </c>
      <c r="BO23" s="62">
        <f t="shared" si="22"/>
        <v>1.7869999999999999</v>
      </c>
      <c r="BP23" s="62"/>
      <c r="BQ23" s="62">
        <f t="shared" si="22"/>
        <v>1.7869999999999999</v>
      </c>
      <c r="BR23" s="62">
        <f t="shared" si="22"/>
        <v>1.7869999999999999</v>
      </c>
      <c r="BS23" s="62">
        <f t="shared" si="22"/>
        <v>1.7869999999999999</v>
      </c>
      <c r="BT23" s="62">
        <f t="shared" si="22"/>
        <v>1.7869999999999999</v>
      </c>
      <c r="BU23" s="62">
        <f t="shared" si="22"/>
        <v>1.7869999999999999</v>
      </c>
      <c r="BV23" s="62"/>
      <c r="BW23" s="62">
        <f t="shared" si="22"/>
        <v>1.7869999999999999</v>
      </c>
      <c r="BX23" s="62">
        <f t="shared" si="22"/>
        <v>1.7869999999999999</v>
      </c>
      <c r="BY23" s="62">
        <f t="shared" si="22"/>
        <v>1.7869999999999999</v>
      </c>
      <c r="BZ23" s="62">
        <f t="shared" si="22"/>
        <v>1.7869999999999999</v>
      </c>
      <c r="CA23" s="62">
        <f t="shared" si="22"/>
        <v>1.7869999999999999</v>
      </c>
      <c r="CB23" s="62">
        <f t="shared" si="22"/>
        <v>1.7869999999999999</v>
      </c>
      <c r="CC23" s="62"/>
      <c r="CD23" s="62">
        <f t="shared" si="22"/>
        <v>1.7869999999999999</v>
      </c>
      <c r="CE23" s="62">
        <f t="shared" si="22"/>
        <v>1.7869999999999999</v>
      </c>
      <c r="CF23" s="62">
        <f t="shared" ref="CF23:CL24" si="23">$B23</f>
        <v>1.7869999999999999</v>
      </c>
      <c r="CG23" s="62">
        <f t="shared" si="23"/>
        <v>1.7869999999999999</v>
      </c>
      <c r="CH23" s="62">
        <f t="shared" si="23"/>
        <v>1.7869999999999999</v>
      </c>
      <c r="CI23" s="62">
        <f t="shared" si="23"/>
        <v>1.7869999999999999</v>
      </c>
      <c r="CJ23" s="62">
        <f t="shared" si="23"/>
        <v>1.7869999999999999</v>
      </c>
      <c r="CK23" s="62">
        <f t="shared" si="23"/>
        <v>1.7869999999999999</v>
      </c>
      <c r="CL23" s="62">
        <f t="shared" si="23"/>
        <v>1.7869999999999999</v>
      </c>
    </row>
    <row r="24" spans="1:90" x14ac:dyDescent="0.3">
      <c r="A24" s="52" t="str">
        <f>HABITATS!A4</f>
        <v>A1.3.2</v>
      </c>
      <c r="B24" s="79">
        <f>HABITATS!C130</f>
        <v>0</v>
      </c>
      <c r="C24" s="62"/>
      <c r="D24" s="62"/>
      <c r="E24" s="62">
        <f t="shared" si="19"/>
        <v>0</v>
      </c>
      <c r="F24" s="62"/>
      <c r="G24" s="62"/>
      <c r="H24" s="62">
        <f t="shared" si="19"/>
        <v>0</v>
      </c>
      <c r="I24" s="62">
        <f t="shared" si="19"/>
        <v>0</v>
      </c>
      <c r="J24" s="62"/>
      <c r="K24" s="62"/>
      <c r="L24" s="62">
        <f t="shared" si="20"/>
        <v>0</v>
      </c>
      <c r="M24" s="62"/>
      <c r="N24" s="62">
        <f t="shared" si="20"/>
        <v>0</v>
      </c>
      <c r="O24" s="62">
        <f t="shared" si="20"/>
        <v>0</v>
      </c>
      <c r="P24" s="62"/>
      <c r="Q24" s="62">
        <f t="shared" si="20"/>
        <v>0</v>
      </c>
      <c r="R24" s="62">
        <f t="shared" si="20"/>
        <v>0</v>
      </c>
      <c r="S24" s="62">
        <f t="shared" si="20"/>
        <v>0</v>
      </c>
      <c r="T24" s="62">
        <f t="shared" si="20"/>
        <v>0</v>
      </c>
      <c r="U24" s="62"/>
      <c r="V24" s="62">
        <f t="shared" si="20"/>
        <v>0</v>
      </c>
      <c r="W24" s="62">
        <f t="shared" si="20"/>
        <v>0</v>
      </c>
      <c r="X24" s="62">
        <f t="shared" si="20"/>
        <v>0</v>
      </c>
      <c r="Y24" s="62">
        <f t="shared" si="20"/>
        <v>0</v>
      </c>
      <c r="Z24" s="62">
        <f t="shared" si="20"/>
        <v>0</v>
      </c>
      <c r="AA24" s="62">
        <f t="shared" si="20"/>
        <v>0</v>
      </c>
      <c r="AB24" s="62"/>
      <c r="AC24" s="62"/>
      <c r="AD24" s="62">
        <f t="shared" si="21"/>
        <v>0</v>
      </c>
      <c r="AE24" s="62">
        <f t="shared" si="21"/>
        <v>0</v>
      </c>
      <c r="AF24" s="62">
        <f t="shared" si="21"/>
        <v>0</v>
      </c>
      <c r="AG24" s="62">
        <f t="shared" si="21"/>
        <v>0</v>
      </c>
      <c r="AH24" s="62">
        <f t="shared" si="21"/>
        <v>0</v>
      </c>
      <c r="AI24" s="62">
        <f t="shared" si="21"/>
        <v>0</v>
      </c>
      <c r="AJ24" s="62">
        <f t="shared" si="21"/>
        <v>0</v>
      </c>
      <c r="AK24" s="62">
        <f t="shared" si="21"/>
        <v>0</v>
      </c>
      <c r="AL24" s="62"/>
      <c r="AM24" s="62">
        <f t="shared" si="21"/>
        <v>0</v>
      </c>
      <c r="AN24" s="62"/>
      <c r="AO24" s="62">
        <f t="shared" si="21"/>
        <v>0</v>
      </c>
      <c r="AP24" s="62">
        <f t="shared" si="21"/>
        <v>0</v>
      </c>
      <c r="AQ24" s="62">
        <f t="shared" si="21"/>
        <v>0</v>
      </c>
      <c r="AR24" s="62"/>
      <c r="AS24" s="62">
        <f t="shared" si="21"/>
        <v>0</v>
      </c>
      <c r="AT24" s="62">
        <f t="shared" si="21"/>
        <v>0</v>
      </c>
      <c r="AU24" s="62">
        <f t="shared" si="21"/>
        <v>0</v>
      </c>
      <c r="AV24" s="62">
        <f t="shared" si="21"/>
        <v>0</v>
      </c>
      <c r="AW24" s="62">
        <f t="shared" si="21"/>
        <v>0</v>
      </c>
      <c r="AX24" s="62">
        <f t="shared" si="21"/>
        <v>0</v>
      </c>
      <c r="AY24" s="62">
        <f t="shared" si="21"/>
        <v>0</v>
      </c>
      <c r="AZ24" s="62">
        <f t="shared" si="21"/>
        <v>0</v>
      </c>
      <c r="BA24" s="62">
        <f t="shared" si="21"/>
        <v>0</v>
      </c>
      <c r="BB24" s="62">
        <f t="shared" si="21"/>
        <v>0</v>
      </c>
      <c r="BC24" s="62">
        <f t="shared" si="21"/>
        <v>0</v>
      </c>
      <c r="BD24" s="62"/>
      <c r="BE24" s="62"/>
      <c r="BF24" s="62">
        <f t="shared" si="21"/>
        <v>0</v>
      </c>
      <c r="BG24" s="62"/>
      <c r="BH24" s="62"/>
      <c r="BI24" s="62"/>
      <c r="BJ24" s="62">
        <f t="shared" si="22"/>
        <v>0</v>
      </c>
      <c r="BK24" s="62">
        <f t="shared" si="22"/>
        <v>0</v>
      </c>
      <c r="BL24" s="62"/>
      <c r="BM24" s="62">
        <f t="shared" si="22"/>
        <v>0</v>
      </c>
      <c r="BN24" s="62">
        <f t="shared" si="22"/>
        <v>0</v>
      </c>
      <c r="BO24" s="62">
        <f t="shared" si="22"/>
        <v>0</v>
      </c>
      <c r="BP24" s="62"/>
      <c r="BQ24" s="62"/>
      <c r="BR24" s="62">
        <f t="shared" si="22"/>
        <v>0</v>
      </c>
      <c r="BS24" s="62">
        <f t="shared" si="22"/>
        <v>0</v>
      </c>
      <c r="BT24" s="62"/>
      <c r="BU24" s="62">
        <f t="shared" si="22"/>
        <v>0</v>
      </c>
      <c r="BV24" s="62"/>
      <c r="BW24" s="62">
        <f t="shared" si="22"/>
        <v>0</v>
      </c>
      <c r="BX24" s="62">
        <f t="shared" si="22"/>
        <v>0</v>
      </c>
      <c r="BY24" s="62">
        <f t="shared" si="22"/>
        <v>0</v>
      </c>
      <c r="BZ24" s="62">
        <f t="shared" si="22"/>
        <v>0</v>
      </c>
      <c r="CA24" s="62">
        <f t="shared" si="22"/>
        <v>0</v>
      </c>
      <c r="CB24" s="62"/>
      <c r="CC24" s="62"/>
      <c r="CD24" s="62">
        <f t="shared" si="22"/>
        <v>0</v>
      </c>
      <c r="CE24" s="62">
        <f t="shared" si="22"/>
        <v>0</v>
      </c>
      <c r="CF24" s="62">
        <f t="shared" si="23"/>
        <v>0</v>
      </c>
      <c r="CG24" s="62"/>
      <c r="CH24" s="62">
        <f t="shared" si="23"/>
        <v>0</v>
      </c>
      <c r="CI24" s="62">
        <f t="shared" si="23"/>
        <v>0</v>
      </c>
      <c r="CJ24" s="62">
        <f t="shared" si="23"/>
        <v>0</v>
      </c>
      <c r="CK24" s="62">
        <f t="shared" si="23"/>
        <v>0</v>
      </c>
      <c r="CL24" s="62"/>
    </row>
    <row r="25" spans="1:90" x14ac:dyDescent="0.3">
      <c r="A25" s="52" t="str">
        <f>HABITATS!A5</f>
        <v>A2.1</v>
      </c>
      <c r="B25" s="79">
        <f>HABITATS!C131</f>
        <v>5.6000000000000001E-2</v>
      </c>
      <c r="C25" s="62"/>
      <c r="D25" s="62"/>
      <c r="E25" s="62">
        <f t="shared" si="19"/>
        <v>5.6000000000000001E-2</v>
      </c>
      <c r="F25" s="62"/>
      <c r="G25" s="62"/>
      <c r="H25" s="62">
        <f t="shared" si="19"/>
        <v>5.6000000000000001E-2</v>
      </c>
      <c r="I25" s="62">
        <f t="shared" si="19"/>
        <v>5.6000000000000001E-2</v>
      </c>
      <c r="J25" s="62"/>
      <c r="K25" s="62"/>
      <c r="L25" s="62"/>
      <c r="M25" s="62"/>
      <c r="N25" s="62">
        <f t="shared" si="20"/>
        <v>5.6000000000000001E-2</v>
      </c>
      <c r="O25" s="62"/>
      <c r="P25" s="62"/>
      <c r="Q25" s="62">
        <f t="shared" si="20"/>
        <v>5.6000000000000001E-2</v>
      </c>
      <c r="R25" s="62">
        <f t="shared" si="20"/>
        <v>5.6000000000000001E-2</v>
      </c>
      <c r="S25" s="62"/>
      <c r="T25" s="62"/>
      <c r="U25" s="62">
        <f t="shared" ref="U25:BG29" si="24">$B25</f>
        <v>5.6000000000000001E-2</v>
      </c>
      <c r="V25" s="62">
        <f t="shared" si="24"/>
        <v>5.6000000000000001E-2</v>
      </c>
      <c r="W25" s="62">
        <f t="shared" si="24"/>
        <v>5.6000000000000001E-2</v>
      </c>
      <c r="X25" s="62">
        <f t="shared" si="24"/>
        <v>5.6000000000000001E-2</v>
      </c>
      <c r="Y25" s="62">
        <f t="shared" si="24"/>
        <v>5.6000000000000001E-2</v>
      </c>
      <c r="Z25" s="62"/>
      <c r="AA25" s="62"/>
      <c r="AB25" s="62"/>
      <c r="AC25" s="62">
        <f t="shared" si="24"/>
        <v>5.6000000000000001E-2</v>
      </c>
      <c r="AD25" s="62"/>
      <c r="AE25" s="62">
        <f t="shared" si="24"/>
        <v>5.6000000000000001E-2</v>
      </c>
      <c r="AF25" s="62"/>
      <c r="AG25" s="62">
        <f t="shared" si="24"/>
        <v>5.6000000000000001E-2</v>
      </c>
      <c r="AH25" s="62"/>
      <c r="AI25" s="62"/>
      <c r="AJ25" s="62"/>
      <c r="AK25" s="62">
        <f t="shared" si="24"/>
        <v>5.6000000000000001E-2</v>
      </c>
      <c r="AL25" s="62">
        <f t="shared" si="24"/>
        <v>5.6000000000000001E-2</v>
      </c>
      <c r="AM25" s="62">
        <f t="shared" si="24"/>
        <v>5.6000000000000001E-2</v>
      </c>
      <c r="AN25" s="62">
        <f t="shared" si="24"/>
        <v>5.6000000000000001E-2</v>
      </c>
      <c r="AO25" s="62">
        <f t="shared" si="24"/>
        <v>5.6000000000000001E-2</v>
      </c>
      <c r="AP25" s="62">
        <f t="shared" si="24"/>
        <v>5.6000000000000001E-2</v>
      </c>
      <c r="AQ25" s="62"/>
      <c r="AR25" s="62"/>
      <c r="AS25" s="62">
        <f t="shared" si="24"/>
        <v>5.6000000000000001E-2</v>
      </c>
      <c r="AT25" s="62">
        <f t="shared" si="24"/>
        <v>5.6000000000000001E-2</v>
      </c>
      <c r="AU25" s="62"/>
      <c r="AV25" s="62"/>
      <c r="AW25" s="62">
        <f t="shared" si="24"/>
        <v>5.6000000000000001E-2</v>
      </c>
      <c r="AX25" s="62">
        <f t="shared" si="24"/>
        <v>5.6000000000000001E-2</v>
      </c>
      <c r="AY25" s="62">
        <f t="shared" si="24"/>
        <v>5.6000000000000001E-2</v>
      </c>
      <c r="AZ25" s="62"/>
      <c r="BA25" s="62"/>
      <c r="BB25" s="62">
        <f t="shared" si="24"/>
        <v>5.6000000000000001E-2</v>
      </c>
      <c r="BC25" s="62">
        <f t="shared" si="24"/>
        <v>5.6000000000000001E-2</v>
      </c>
      <c r="BD25" s="62"/>
      <c r="BE25" s="62"/>
      <c r="BF25" s="62"/>
      <c r="BG25" s="62"/>
      <c r="BH25" s="62"/>
      <c r="BI25" s="62"/>
      <c r="BJ25" s="62">
        <f t="shared" ref="BI25:CA28" si="25">$B25</f>
        <v>5.6000000000000001E-2</v>
      </c>
      <c r="BK25" s="62"/>
      <c r="BL25" s="62"/>
      <c r="BM25" s="62"/>
      <c r="BN25" s="62">
        <f t="shared" si="22"/>
        <v>5.6000000000000001E-2</v>
      </c>
      <c r="BO25" s="62"/>
      <c r="BP25" s="62">
        <f t="shared" si="22"/>
        <v>5.6000000000000001E-2</v>
      </c>
      <c r="BQ25" s="62"/>
      <c r="BR25" s="62">
        <f t="shared" si="22"/>
        <v>5.6000000000000001E-2</v>
      </c>
      <c r="BS25" s="62">
        <f t="shared" si="22"/>
        <v>5.6000000000000001E-2</v>
      </c>
      <c r="BT25" s="62">
        <f t="shared" si="22"/>
        <v>5.6000000000000001E-2</v>
      </c>
      <c r="BU25" s="62">
        <f t="shared" si="22"/>
        <v>5.6000000000000001E-2</v>
      </c>
      <c r="BV25" s="62">
        <f t="shared" si="22"/>
        <v>5.6000000000000001E-2</v>
      </c>
      <c r="BW25" s="62">
        <f t="shared" si="22"/>
        <v>5.6000000000000001E-2</v>
      </c>
      <c r="BX25" s="62">
        <f t="shared" si="22"/>
        <v>5.6000000000000001E-2</v>
      </c>
      <c r="BY25" s="62">
        <f t="shared" si="22"/>
        <v>5.6000000000000001E-2</v>
      </c>
      <c r="BZ25" s="62">
        <f t="shared" si="22"/>
        <v>5.6000000000000001E-2</v>
      </c>
      <c r="CA25" s="62">
        <f t="shared" si="22"/>
        <v>5.6000000000000001E-2</v>
      </c>
      <c r="CB25" s="62">
        <f t="shared" si="22"/>
        <v>5.6000000000000001E-2</v>
      </c>
      <c r="CC25" s="62"/>
      <c r="CD25" s="62"/>
      <c r="CE25" s="62"/>
      <c r="CF25" s="62"/>
      <c r="CG25" s="62">
        <f t="shared" ref="CG25:CG30" si="26">$B25</f>
        <v>5.6000000000000001E-2</v>
      </c>
      <c r="CH25" s="62"/>
      <c r="CI25" s="62"/>
      <c r="CJ25" s="62"/>
      <c r="CK25" s="62"/>
      <c r="CL25" s="62"/>
    </row>
    <row r="26" spans="1:90" x14ac:dyDescent="0.3">
      <c r="A26" s="52" t="str">
        <f>HABITATS!A6</f>
        <v>A3.1</v>
      </c>
      <c r="B26" s="79">
        <f>HABITATS!C132</f>
        <v>1.4999999999999999E-2</v>
      </c>
      <c r="C26" s="62"/>
      <c r="D26" s="62"/>
      <c r="E26" s="62">
        <f t="shared" si="19"/>
        <v>1.4999999999999999E-2</v>
      </c>
      <c r="F26" s="62"/>
      <c r="G26" s="62"/>
      <c r="H26" s="62"/>
      <c r="I26" s="62">
        <f t="shared" si="19"/>
        <v>1.4999999999999999E-2</v>
      </c>
      <c r="J26" s="62">
        <f t="shared" si="19"/>
        <v>1.4999999999999999E-2</v>
      </c>
      <c r="K26" s="62"/>
      <c r="L26" s="62"/>
      <c r="M26" s="62"/>
      <c r="N26" s="62"/>
      <c r="O26" s="62"/>
      <c r="P26" s="62"/>
      <c r="Q26" s="62"/>
      <c r="R26" s="62">
        <f t="shared" si="20"/>
        <v>1.4999999999999999E-2</v>
      </c>
      <c r="S26" s="62"/>
      <c r="T26" s="62">
        <f t="shared" si="20"/>
        <v>1.4999999999999999E-2</v>
      </c>
      <c r="U26" s="62">
        <f t="shared" si="24"/>
        <v>1.4999999999999999E-2</v>
      </c>
      <c r="V26" s="62">
        <f t="shared" si="24"/>
        <v>1.4999999999999999E-2</v>
      </c>
      <c r="W26" s="62">
        <f t="shared" si="24"/>
        <v>1.4999999999999999E-2</v>
      </c>
      <c r="X26" s="62"/>
      <c r="Y26" s="62">
        <f t="shared" si="24"/>
        <v>1.4999999999999999E-2</v>
      </c>
      <c r="Z26" s="62"/>
      <c r="AA26" s="62"/>
      <c r="AB26" s="62"/>
      <c r="AC26" s="62">
        <f t="shared" si="24"/>
        <v>1.4999999999999999E-2</v>
      </c>
      <c r="AD26" s="62"/>
      <c r="AE26" s="62"/>
      <c r="AF26" s="62"/>
      <c r="AG26" s="62"/>
      <c r="AH26" s="62"/>
      <c r="AI26" s="62"/>
      <c r="AJ26" s="62"/>
      <c r="AK26" s="62">
        <f t="shared" si="24"/>
        <v>1.4999999999999999E-2</v>
      </c>
      <c r="AL26" s="62"/>
      <c r="AM26" s="62">
        <f t="shared" si="24"/>
        <v>1.4999999999999999E-2</v>
      </c>
      <c r="AN26" s="62"/>
      <c r="AO26" s="62">
        <f t="shared" si="24"/>
        <v>1.4999999999999999E-2</v>
      </c>
      <c r="AP26" s="62"/>
      <c r="AQ26" s="62"/>
      <c r="AR26" s="62"/>
      <c r="AS26" s="62">
        <f t="shared" si="24"/>
        <v>1.4999999999999999E-2</v>
      </c>
      <c r="AT26" s="62"/>
      <c r="AU26" s="62"/>
      <c r="AV26" s="62"/>
      <c r="AW26" s="62"/>
      <c r="AX26" s="62"/>
      <c r="AY26" s="62"/>
      <c r="AZ26" s="62"/>
      <c r="BA26" s="62"/>
      <c r="BB26" s="62"/>
      <c r="BC26" s="62"/>
      <c r="BD26" s="62"/>
      <c r="BE26" s="62"/>
      <c r="BF26" s="62">
        <f t="shared" si="24"/>
        <v>1.4999999999999999E-2</v>
      </c>
      <c r="BG26" s="62"/>
      <c r="BH26" s="62"/>
      <c r="BI26" s="62"/>
      <c r="BJ26" s="62">
        <f t="shared" si="25"/>
        <v>1.4999999999999999E-2</v>
      </c>
      <c r="BK26" s="62">
        <f t="shared" si="25"/>
        <v>1.4999999999999999E-2</v>
      </c>
      <c r="BL26" s="62"/>
      <c r="BM26" s="62">
        <f t="shared" si="22"/>
        <v>1.4999999999999999E-2</v>
      </c>
      <c r="BN26" s="62">
        <f t="shared" si="22"/>
        <v>1.4999999999999999E-2</v>
      </c>
      <c r="BO26" s="62">
        <f t="shared" si="22"/>
        <v>1.4999999999999999E-2</v>
      </c>
      <c r="BP26" s="62"/>
      <c r="BQ26" s="62">
        <f t="shared" si="22"/>
        <v>1.4999999999999999E-2</v>
      </c>
      <c r="BR26" s="62">
        <f t="shared" si="22"/>
        <v>1.4999999999999999E-2</v>
      </c>
      <c r="BS26" s="62">
        <f t="shared" si="22"/>
        <v>1.4999999999999999E-2</v>
      </c>
      <c r="BT26" s="62"/>
      <c r="BU26" s="62">
        <f t="shared" si="22"/>
        <v>1.4999999999999999E-2</v>
      </c>
      <c r="BV26" s="62"/>
      <c r="BW26" s="62">
        <f t="shared" si="22"/>
        <v>1.4999999999999999E-2</v>
      </c>
      <c r="BX26" s="62"/>
      <c r="BY26" s="62"/>
      <c r="BZ26" s="62"/>
      <c r="CA26" s="62"/>
      <c r="CB26" s="62"/>
      <c r="CC26" s="62">
        <f t="shared" ref="CC26:CK30" si="27">$B26</f>
        <v>1.4999999999999999E-2</v>
      </c>
      <c r="CD26" s="62"/>
      <c r="CE26" s="62">
        <f t="shared" si="27"/>
        <v>1.4999999999999999E-2</v>
      </c>
      <c r="CF26" s="62"/>
      <c r="CG26" s="62">
        <f t="shared" si="26"/>
        <v>1.4999999999999999E-2</v>
      </c>
      <c r="CH26" s="62"/>
      <c r="CI26" s="62"/>
      <c r="CJ26" s="62">
        <f t="shared" si="27"/>
        <v>1.4999999999999999E-2</v>
      </c>
      <c r="CK26" s="62">
        <f t="shared" si="27"/>
        <v>1.4999999999999999E-2</v>
      </c>
      <c r="CL26" s="62"/>
    </row>
    <row r="27" spans="1:90" x14ac:dyDescent="0.3">
      <c r="A27" s="52" t="str">
        <f>HABITATS!A7</f>
        <v>B2.2</v>
      </c>
      <c r="B27" s="79">
        <f>HABITATS!C133</f>
        <v>0</v>
      </c>
      <c r="C27" s="62"/>
      <c r="D27" s="62"/>
      <c r="E27" s="62">
        <f t="shared" si="19"/>
        <v>0</v>
      </c>
      <c r="F27" s="62"/>
      <c r="G27" s="62">
        <f t="shared" si="19"/>
        <v>0</v>
      </c>
      <c r="H27" s="62"/>
      <c r="I27" s="62"/>
      <c r="J27" s="62"/>
      <c r="K27" s="62"/>
      <c r="L27" s="62">
        <f t="shared" si="20"/>
        <v>0</v>
      </c>
      <c r="M27" s="62"/>
      <c r="N27" s="62">
        <f t="shared" si="20"/>
        <v>0</v>
      </c>
      <c r="O27" s="62">
        <f t="shared" si="20"/>
        <v>0</v>
      </c>
      <c r="P27" s="62"/>
      <c r="Q27" s="62"/>
      <c r="R27" s="62"/>
      <c r="S27" s="62"/>
      <c r="T27" s="62"/>
      <c r="U27" s="62"/>
      <c r="V27" s="62"/>
      <c r="W27" s="62">
        <f t="shared" si="24"/>
        <v>0</v>
      </c>
      <c r="X27" s="62">
        <f t="shared" si="24"/>
        <v>0</v>
      </c>
      <c r="Y27" s="62">
        <f t="shared" si="24"/>
        <v>0</v>
      </c>
      <c r="Z27" s="62">
        <f t="shared" si="24"/>
        <v>0</v>
      </c>
      <c r="AA27" s="62"/>
      <c r="AB27" s="62">
        <f t="shared" si="24"/>
        <v>0</v>
      </c>
      <c r="AC27" s="62"/>
      <c r="AD27" s="62"/>
      <c r="AE27" s="62">
        <f t="shared" si="24"/>
        <v>0</v>
      </c>
      <c r="AF27" s="62">
        <f t="shared" si="24"/>
        <v>0</v>
      </c>
      <c r="AG27" s="62">
        <f t="shared" si="24"/>
        <v>0</v>
      </c>
      <c r="AH27" s="62"/>
      <c r="AI27" s="62">
        <f t="shared" si="24"/>
        <v>0</v>
      </c>
      <c r="AJ27" s="62"/>
      <c r="AK27" s="62"/>
      <c r="AL27" s="62">
        <f t="shared" si="24"/>
        <v>0</v>
      </c>
      <c r="AM27" s="62"/>
      <c r="AN27" s="62">
        <f t="shared" si="24"/>
        <v>0</v>
      </c>
      <c r="AO27" s="62">
        <f t="shared" si="24"/>
        <v>0</v>
      </c>
      <c r="AP27" s="62">
        <f t="shared" si="24"/>
        <v>0</v>
      </c>
      <c r="AQ27" s="62"/>
      <c r="AR27" s="62"/>
      <c r="AS27" s="62"/>
      <c r="AT27" s="62">
        <f t="shared" si="24"/>
        <v>0</v>
      </c>
      <c r="AU27" s="62"/>
      <c r="AV27" s="62">
        <f t="shared" si="24"/>
        <v>0</v>
      </c>
      <c r="AW27" s="62">
        <f t="shared" si="24"/>
        <v>0</v>
      </c>
      <c r="AX27" s="62"/>
      <c r="AY27" s="62"/>
      <c r="AZ27" s="62">
        <f t="shared" si="24"/>
        <v>0</v>
      </c>
      <c r="BA27" s="62">
        <f t="shared" si="24"/>
        <v>0</v>
      </c>
      <c r="BB27" s="62">
        <f t="shared" si="24"/>
        <v>0</v>
      </c>
      <c r="BC27" s="62">
        <f t="shared" si="24"/>
        <v>0</v>
      </c>
      <c r="BD27" s="62">
        <f t="shared" si="24"/>
        <v>0</v>
      </c>
      <c r="BE27" s="62">
        <f t="shared" si="24"/>
        <v>0</v>
      </c>
      <c r="BF27" s="62">
        <f t="shared" si="24"/>
        <v>0</v>
      </c>
      <c r="BG27" s="62">
        <f t="shared" si="24"/>
        <v>0</v>
      </c>
      <c r="BH27" s="62"/>
      <c r="BI27" s="62"/>
      <c r="BJ27" s="62"/>
      <c r="BK27" s="62">
        <f t="shared" si="25"/>
        <v>0</v>
      </c>
      <c r="BL27" s="62">
        <f t="shared" si="25"/>
        <v>0</v>
      </c>
      <c r="BM27" s="62">
        <f t="shared" si="25"/>
        <v>0</v>
      </c>
      <c r="BN27" s="62"/>
      <c r="BO27" s="62"/>
      <c r="BP27" s="62"/>
      <c r="BQ27" s="62">
        <f t="shared" si="25"/>
        <v>0</v>
      </c>
      <c r="BR27" s="62"/>
      <c r="BS27" s="62"/>
      <c r="BT27" s="62">
        <f t="shared" si="25"/>
        <v>0</v>
      </c>
      <c r="BU27" s="62"/>
      <c r="BV27" s="62">
        <f t="shared" si="25"/>
        <v>0</v>
      </c>
      <c r="BW27" s="62">
        <f t="shared" si="25"/>
        <v>0</v>
      </c>
      <c r="BX27" s="62">
        <f t="shared" si="25"/>
        <v>0</v>
      </c>
      <c r="BY27" s="62">
        <f t="shared" si="25"/>
        <v>0</v>
      </c>
      <c r="BZ27" s="62">
        <f t="shared" si="25"/>
        <v>0</v>
      </c>
      <c r="CA27" s="62">
        <f t="shared" si="25"/>
        <v>0</v>
      </c>
      <c r="CB27" s="62"/>
      <c r="CC27" s="62">
        <f t="shared" si="27"/>
        <v>0</v>
      </c>
      <c r="CD27" s="62">
        <f t="shared" si="27"/>
        <v>0</v>
      </c>
      <c r="CE27" s="62">
        <f t="shared" si="27"/>
        <v>0</v>
      </c>
      <c r="CF27" s="62"/>
      <c r="CG27" s="62">
        <f t="shared" si="26"/>
        <v>0</v>
      </c>
      <c r="CH27" s="62">
        <f t="shared" si="27"/>
        <v>0</v>
      </c>
      <c r="CI27" s="62"/>
      <c r="CJ27" s="62">
        <f t="shared" si="27"/>
        <v>0</v>
      </c>
      <c r="CK27" s="62">
        <f t="shared" si="27"/>
        <v>0</v>
      </c>
      <c r="CL27" s="62"/>
    </row>
    <row r="28" spans="1:90" x14ac:dyDescent="0.3">
      <c r="A28" s="52" t="str">
        <f>HABITATS!A8</f>
        <v>B6</v>
      </c>
      <c r="B28" s="79">
        <f>HABITATS!C134</f>
        <v>1.117</v>
      </c>
      <c r="C28" s="62"/>
      <c r="D28" s="62"/>
      <c r="E28" s="62">
        <f t="shared" si="19"/>
        <v>1.117</v>
      </c>
      <c r="F28" s="62"/>
      <c r="G28" s="62">
        <f t="shared" si="19"/>
        <v>1.117</v>
      </c>
      <c r="H28" s="62"/>
      <c r="I28" s="62"/>
      <c r="J28" s="62"/>
      <c r="K28" s="62"/>
      <c r="L28" s="62">
        <f t="shared" si="20"/>
        <v>1.117</v>
      </c>
      <c r="M28" s="62"/>
      <c r="N28" s="62">
        <f t="shared" si="20"/>
        <v>1.117</v>
      </c>
      <c r="O28" s="62">
        <f t="shared" si="20"/>
        <v>1.117</v>
      </c>
      <c r="P28" s="62"/>
      <c r="Q28" s="62"/>
      <c r="R28" s="62"/>
      <c r="S28" s="62"/>
      <c r="T28" s="62"/>
      <c r="U28" s="62"/>
      <c r="V28" s="62"/>
      <c r="W28" s="62">
        <f t="shared" si="24"/>
        <v>1.117</v>
      </c>
      <c r="X28" s="62"/>
      <c r="Y28" s="62">
        <f t="shared" si="24"/>
        <v>1.117</v>
      </c>
      <c r="Z28" s="62">
        <f t="shared" si="24"/>
        <v>1.117</v>
      </c>
      <c r="AA28" s="62"/>
      <c r="AB28" s="62">
        <f t="shared" si="24"/>
        <v>1.117</v>
      </c>
      <c r="AC28" s="62"/>
      <c r="AD28" s="62"/>
      <c r="AE28" s="62">
        <f t="shared" si="24"/>
        <v>1.117</v>
      </c>
      <c r="AF28" s="62">
        <f t="shared" si="24"/>
        <v>1.117</v>
      </c>
      <c r="AG28" s="62"/>
      <c r="AH28" s="62"/>
      <c r="AI28" s="62">
        <f t="shared" si="24"/>
        <v>1.117</v>
      </c>
      <c r="AJ28" s="62"/>
      <c r="AK28" s="62"/>
      <c r="AL28" s="62">
        <f t="shared" si="24"/>
        <v>1.117</v>
      </c>
      <c r="AM28" s="62"/>
      <c r="AN28" s="62">
        <f t="shared" si="24"/>
        <v>1.117</v>
      </c>
      <c r="AO28" s="62">
        <f t="shared" si="24"/>
        <v>1.117</v>
      </c>
      <c r="AP28" s="62">
        <f t="shared" si="24"/>
        <v>1.117</v>
      </c>
      <c r="AQ28" s="62"/>
      <c r="AR28" s="62"/>
      <c r="AS28" s="62"/>
      <c r="AT28" s="62">
        <f t="shared" si="24"/>
        <v>1.117</v>
      </c>
      <c r="AU28" s="62"/>
      <c r="AV28" s="62"/>
      <c r="AW28" s="62">
        <f t="shared" si="24"/>
        <v>1.117</v>
      </c>
      <c r="AX28" s="62"/>
      <c r="AY28" s="62"/>
      <c r="AZ28" s="62">
        <f t="shared" si="24"/>
        <v>1.117</v>
      </c>
      <c r="BA28" s="62">
        <f t="shared" si="24"/>
        <v>1.117</v>
      </c>
      <c r="BB28" s="62">
        <f t="shared" si="24"/>
        <v>1.117</v>
      </c>
      <c r="BC28" s="62">
        <f t="shared" si="24"/>
        <v>1.117</v>
      </c>
      <c r="BD28" s="62">
        <f t="shared" si="24"/>
        <v>1.117</v>
      </c>
      <c r="BE28" s="62">
        <f t="shared" si="24"/>
        <v>1.117</v>
      </c>
      <c r="BF28" s="62">
        <f t="shared" si="24"/>
        <v>1.117</v>
      </c>
      <c r="BG28" s="62">
        <f t="shared" si="24"/>
        <v>1.117</v>
      </c>
      <c r="BH28" s="62"/>
      <c r="BI28" s="62">
        <f t="shared" si="25"/>
        <v>1.117</v>
      </c>
      <c r="BJ28" s="62"/>
      <c r="BK28" s="62">
        <f t="shared" si="25"/>
        <v>1.117</v>
      </c>
      <c r="BL28" s="62">
        <f t="shared" si="25"/>
        <v>1.117</v>
      </c>
      <c r="BM28" s="62">
        <f t="shared" si="25"/>
        <v>1.117</v>
      </c>
      <c r="BN28" s="62"/>
      <c r="BO28" s="62"/>
      <c r="BP28" s="62"/>
      <c r="BQ28" s="62">
        <f t="shared" si="25"/>
        <v>1.117</v>
      </c>
      <c r="BR28" s="62"/>
      <c r="BS28" s="62"/>
      <c r="BT28" s="62">
        <f t="shared" si="25"/>
        <v>1.117</v>
      </c>
      <c r="BU28" s="62"/>
      <c r="BV28" s="62">
        <f t="shared" si="25"/>
        <v>1.117</v>
      </c>
      <c r="BW28" s="62">
        <f t="shared" si="25"/>
        <v>1.117</v>
      </c>
      <c r="BX28" s="62">
        <f t="shared" si="25"/>
        <v>1.117</v>
      </c>
      <c r="BY28" s="62">
        <f t="shared" si="25"/>
        <v>1.117</v>
      </c>
      <c r="BZ28" s="62">
        <f t="shared" si="25"/>
        <v>1.117</v>
      </c>
      <c r="CA28" s="62"/>
      <c r="CB28" s="62"/>
      <c r="CC28" s="62">
        <f t="shared" si="27"/>
        <v>1.117</v>
      </c>
      <c r="CD28" s="62">
        <f t="shared" si="27"/>
        <v>1.117</v>
      </c>
      <c r="CE28" s="62">
        <f t="shared" si="27"/>
        <v>1.117</v>
      </c>
      <c r="CF28" s="62"/>
      <c r="CG28" s="62">
        <f t="shared" si="26"/>
        <v>1.117</v>
      </c>
      <c r="CH28" s="62">
        <f t="shared" si="27"/>
        <v>1.117</v>
      </c>
      <c r="CI28" s="62"/>
      <c r="CJ28" s="62">
        <f t="shared" si="27"/>
        <v>1.117</v>
      </c>
      <c r="CK28" s="62">
        <f t="shared" si="27"/>
        <v>1.117</v>
      </c>
      <c r="CL28" s="62"/>
    </row>
    <row r="29" spans="1:90" x14ac:dyDescent="0.3">
      <c r="A29" s="52" t="str">
        <f>HABITATS!A9</f>
        <v>C3.1</v>
      </c>
      <c r="B29" s="79">
        <f>HABITATS!C135</f>
        <v>1.107</v>
      </c>
      <c r="C29" s="62"/>
      <c r="D29" s="62"/>
      <c r="E29" s="62">
        <f t="shared" si="19"/>
        <v>1.107</v>
      </c>
      <c r="F29" s="62"/>
      <c r="G29" s="62"/>
      <c r="H29" s="62"/>
      <c r="I29" s="62"/>
      <c r="J29" s="62"/>
      <c r="K29" s="62"/>
      <c r="L29" s="62"/>
      <c r="M29" s="62"/>
      <c r="N29" s="62">
        <f t="shared" si="20"/>
        <v>1.107</v>
      </c>
      <c r="O29" s="62">
        <f t="shared" si="20"/>
        <v>1.107</v>
      </c>
      <c r="P29" s="62"/>
      <c r="Q29" s="62"/>
      <c r="R29" s="62"/>
      <c r="S29" s="62"/>
      <c r="T29" s="62"/>
      <c r="U29" s="62"/>
      <c r="V29" s="62"/>
      <c r="W29" s="62"/>
      <c r="X29" s="62"/>
      <c r="Y29" s="62"/>
      <c r="Z29" s="62"/>
      <c r="AA29" s="62"/>
      <c r="AB29" s="62"/>
      <c r="AC29" s="62"/>
      <c r="AD29" s="62"/>
      <c r="AE29" s="62"/>
      <c r="AF29" s="62">
        <f t="shared" si="24"/>
        <v>1.107</v>
      </c>
      <c r="AG29" s="62"/>
      <c r="AH29" s="62"/>
      <c r="AI29" s="62"/>
      <c r="AJ29" s="62"/>
      <c r="AK29" s="62"/>
      <c r="AL29" s="62"/>
      <c r="AM29" s="62"/>
      <c r="AN29" s="62"/>
      <c r="AO29" s="62"/>
      <c r="AP29" s="62"/>
      <c r="AQ29" s="62"/>
      <c r="AR29" s="62"/>
      <c r="AS29" s="62"/>
      <c r="AT29" s="62"/>
      <c r="AU29" s="62"/>
      <c r="AV29" s="62"/>
      <c r="AW29" s="62"/>
      <c r="AX29" s="62"/>
      <c r="AY29" s="62"/>
      <c r="AZ29" s="62"/>
      <c r="BA29" s="62">
        <f t="shared" si="24"/>
        <v>1.107</v>
      </c>
      <c r="BB29" s="62">
        <f t="shared" si="24"/>
        <v>1.107</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HABITATS!C136</f>
        <v>3.0000000000000001E-3</v>
      </c>
      <c r="C30" s="62"/>
      <c r="D30" s="62"/>
      <c r="E30" s="62">
        <f t="shared" si="19"/>
        <v>3.0000000000000001E-3</v>
      </c>
      <c r="F30" s="62">
        <f t="shared" si="19"/>
        <v>3.0000000000000001E-3</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8">$B30</f>
        <v>3.0000000000000001E-3</v>
      </c>
      <c r="BA30" s="62"/>
      <c r="BB30" s="62"/>
      <c r="BC30" s="62">
        <f t="shared" si="28"/>
        <v>3.0000000000000001E-3</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6"/>
        <v>3.0000000000000001E-3</v>
      </c>
      <c r="CH30" s="62"/>
      <c r="CI30" s="62">
        <f t="shared" si="27"/>
        <v>3.0000000000000001E-3</v>
      </c>
      <c r="CJ30" s="62">
        <f t="shared" si="27"/>
        <v>3.0000000000000001E-3</v>
      </c>
      <c r="CK30" s="62">
        <f t="shared" si="27"/>
        <v>3.0000000000000001E-3</v>
      </c>
      <c r="CL30" s="62"/>
    </row>
    <row r="31" spans="1:90" x14ac:dyDescent="0.3">
      <c r="A31" s="52" t="str">
        <f>HABITATS!A11</f>
        <v>I2.1</v>
      </c>
      <c r="B31" s="79">
        <f>HABITATS!C137</f>
        <v>13.263000000000002</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8"/>
        <v>13.263000000000002</v>
      </c>
      <c r="BD31" s="62"/>
      <c r="BE31" s="62"/>
      <c r="BF31" s="62"/>
      <c r="BG31" s="62"/>
      <c r="BH31" s="62">
        <f t="shared" si="28"/>
        <v>13.263000000000002</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HABITATS!C138</f>
        <v>0.46</v>
      </c>
      <c r="C32" s="62"/>
      <c r="D32" s="62"/>
      <c r="E32" s="62">
        <f t="shared" ref="E32:J36" si="29">$B32</f>
        <v>0.46</v>
      </c>
      <c r="F32" s="62"/>
      <c r="G32" s="62"/>
      <c r="H32" s="62"/>
      <c r="I32" s="62"/>
      <c r="J32" s="62"/>
      <c r="K32" s="62"/>
      <c r="L32" s="62">
        <f t="shared" ref="L32:BG32" si="30">$B32</f>
        <v>0.46</v>
      </c>
      <c r="M32" s="62"/>
      <c r="N32" s="62">
        <f t="shared" si="30"/>
        <v>0.46</v>
      </c>
      <c r="O32" s="62">
        <f t="shared" si="30"/>
        <v>0.46</v>
      </c>
      <c r="P32" s="62"/>
      <c r="Q32" s="62"/>
      <c r="R32" s="62"/>
      <c r="S32" s="62"/>
      <c r="T32" s="62"/>
      <c r="U32" s="62">
        <f t="shared" si="30"/>
        <v>0.46</v>
      </c>
      <c r="V32" s="62"/>
      <c r="W32" s="62">
        <f t="shared" si="30"/>
        <v>0.46</v>
      </c>
      <c r="X32" s="62">
        <f t="shared" si="30"/>
        <v>0.46</v>
      </c>
      <c r="Y32" s="62">
        <f t="shared" si="30"/>
        <v>0.46</v>
      </c>
      <c r="Z32" s="62">
        <f t="shared" si="30"/>
        <v>0.46</v>
      </c>
      <c r="AA32" s="62"/>
      <c r="AB32" s="62">
        <f>($B32)/100*3</f>
        <v>1.38E-2</v>
      </c>
      <c r="AC32" s="62">
        <f t="shared" si="30"/>
        <v>0.46</v>
      </c>
      <c r="AD32" s="62"/>
      <c r="AE32" s="62">
        <f t="shared" si="30"/>
        <v>0.46</v>
      </c>
      <c r="AF32" s="62">
        <f t="shared" si="30"/>
        <v>0.46</v>
      </c>
      <c r="AG32" s="62"/>
      <c r="AH32" s="62">
        <f>($B32)/100*3</f>
        <v>1.38E-2</v>
      </c>
      <c r="AI32" s="62">
        <f t="shared" si="30"/>
        <v>0.46</v>
      </c>
      <c r="AJ32" s="62"/>
      <c r="AK32" s="62"/>
      <c r="AL32" s="62"/>
      <c r="AM32" s="62"/>
      <c r="AN32" s="62"/>
      <c r="AO32" s="62">
        <f t="shared" si="30"/>
        <v>0.46</v>
      </c>
      <c r="AP32" s="62">
        <f t="shared" si="30"/>
        <v>0.46</v>
      </c>
      <c r="AQ32" s="62"/>
      <c r="AR32" s="62">
        <f t="shared" si="30"/>
        <v>0.46</v>
      </c>
      <c r="AS32" s="62"/>
      <c r="AT32" s="62">
        <f t="shared" si="30"/>
        <v>0.46</v>
      </c>
      <c r="AU32" s="62"/>
      <c r="AV32" s="62">
        <f t="shared" si="30"/>
        <v>0.46</v>
      </c>
      <c r="AW32" s="62">
        <f t="shared" si="30"/>
        <v>0.46</v>
      </c>
      <c r="AX32" s="62"/>
      <c r="AY32" s="62"/>
      <c r="AZ32" s="62">
        <f t="shared" si="30"/>
        <v>0.46</v>
      </c>
      <c r="BA32" s="62">
        <f t="shared" si="30"/>
        <v>0.46</v>
      </c>
      <c r="BB32" s="62">
        <f t="shared" si="30"/>
        <v>0.46</v>
      </c>
      <c r="BC32" s="62"/>
      <c r="BD32" s="62">
        <f t="shared" si="30"/>
        <v>0.46</v>
      </c>
      <c r="BE32" s="62">
        <f t="shared" si="30"/>
        <v>0.46</v>
      </c>
      <c r="BF32" s="62">
        <f t="shared" si="30"/>
        <v>0.46</v>
      </c>
      <c r="BG32" s="62">
        <f t="shared" si="30"/>
        <v>0.46</v>
      </c>
      <c r="BH32" s="62"/>
      <c r="BI32" s="62"/>
      <c r="BJ32" s="62"/>
      <c r="BK32" s="62"/>
      <c r="BL32" s="62">
        <f t="shared" ref="BL32:CL38" si="31">$B32</f>
        <v>0.46</v>
      </c>
      <c r="BM32" s="62">
        <f t="shared" si="31"/>
        <v>0.46</v>
      </c>
      <c r="BN32" s="62"/>
      <c r="BO32" s="62"/>
      <c r="BP32" s="62">
        <f t="shared" si="31"/>
        <v>0.46</v>
      </c>
      <c r="BQ32" s="62">
        <f t="shared" si="31"/>
        <v>0.46</v>
      </c>
      <c r="BR32" s="62"/>
      <c r="BS32" s="62"/>
      <c r="BT32" s="62">
        <f t="shared" si="31"/>
        <v>0.46</v>
      </c>
      <c r="BU32" s="62"/>
      <c r="BV32" s="62">
        <f t="shared" si="31"/>
        <v>0.46</v>
      </c>
      <c r="BW32" s="62">
        <f t="shared" si="31"/>
        <v>0.46</v>
      </c>
      <c r="BX32" s="62">
        <f t="shared" si="31"/>
        <v>0.46</v>
      </c>
      <c r="BY32" s="62">
        <f t="shared" si="31"/>
        <v>0.46</v>
      </c>
      <c r="BZ32" s="62"/>
      <c r="CA32" s="62"/>
      <c r="CB32" s="62"/>
      <c r="CC32" s="62"/>
      <c r="CD32" s="62"/>
      <c r="CE32" s="62"/>
      <c r="CF32" s="62"/>
      <c r="CG32" s="62">
        <f t="shared" ref="CG32" si="32">$B32</f>
        <v>0.46</v>
      </c>
      <c r="CH32" s="62"/>
      <c r="CI32" s="62"/>
      <c r="CJ32" s="62">
        <f t="shared" si="31"/>
        <v>0.46</v>
      </c>
      <c r="CK32" s="62">
        <f t="shared" si="31"/>
        <v>0.46</v>
      </c>
      <c r="CL32" s="62"/>
    </row>
    <row r="33" spans="1:90" x14ac:dyDescent="0.3">
      <c r="A33" s="52" t="str">
        <f>HABITATS!A13</f>
        <v>J1.3</v>
      </c>
      <c r="B33" s="79">
        <f>HABITATS!C139</f>
        <v>1.206</v>
      </c>
      <c r="C33" s="62"/>
      <c r="D33" s="62"/>
      <c r="E33" s="62">
        <f t="shared" si="29"/>
        <v>1.206</v>
      </c>
      <c r="F33" s="62"/>
      <c r="G33" s="62"/>
      <c r="H33" s="62"/>
      <c r="I33" s="62"/>
      <c r="J33" s="62"/>
      <c r="K33" s="62">
        <f t="shared" ref="K33:BH36" si="33">$B33</f>
        <v>1.206</v>
      </c>
      <c r="L33" s="62">
        <f t="shared" si="33"/>
        <v>1.206</v>
      </c>
      <c r="M33" s="62">
        <f t="shared" si="33"/>
        <v>1.206</v>
      </c>
      <c r="N33" s="62">
        <f t="shared" si="33"/>
        <v>1.206</v>
      </c>
      <c r="O33" s="62">
        <f t="shared" si="33"/>
        <v>1.206</v>
      </c>
      <c r="P33" s="62"/>
      <c r="Q33" s="62"/>
      <c r="R33" s="62">
        <f t="shared" si="33"/>
        <v>1.206</v>
      </c>
      <c r="S33" s="62">
        <f t="shared" si="33"/>
        <v>1.206</v>
      </c>
      <c r="T33" s="62">
        <f t="shared" si="33"/>
        <v>1.206</v>
      </c>
      <c r="U33" s="62">
        <f t="shared" si="33"/>
        <v>1.206</v>
      </c>
      <c r="V33" s="62">
        <f t="shared" si="33"/>
        <v>1.206</v>
      </c>
      <c r="W33" s="62">
        <f t="shared" si="33"/>
        <v>1.206</v>
      </c>
      <c r="X33" s="62">
        <f t="shared" si="33"/>
        <v>1.206</v>
      </c>
      <c r="Y33" s="62">
        <f t="shared" si="33"/>
        <v>1.206</v>
      </c>
      <c r="Z33" s="62">
        <f t="shared" si="33"/>
        <v>1.206</v>
      </c>
      <c r="AA33" s="62"/>
      <c r="AB33" s="62">
        <f t="shared" si="33"/>
        <v>1.206</v>
      </c>
      <c r="AC33" s="62">
        <f t="shared" si="33"/>
        <v>1.206</v>
      </c>
      <c r="AD33" s="62"/>
      <c r="AE33" s="62">
        <f t="shared" si="33"/>
        <v>1.206</v>
      </c>
      <c r="AF33" s="62">
        <f t="shared" si="33"/>
        <v>1.206</v>
      </c>
      <c r="AG33" s="62"/>
      <c r="AH33" s="62">
        <f t="shared" si="33"/>
        <v>1.206</v>
      </c>
      <c r="AI33" s="62">
        <f t="shared" si="33"/>
        <v>1.206</v>
      </c>
      <c r="AJ33" s="62"/>
      <c r="AK33" s="62">
        <f t="shared" si="33"/>
        <v>1.206</v>
      </c>
      <c r="AL33" s="62">
        <f t="shared" si="33"/>
        <v>1.206</v>
      </c>
      <c r="AM33" s="62">
        <f t="shared" si="33"/>
        <v>1.206</v>
      </c>
      <c r="AN33" s="62"/>
      <c r="AO33" s="62">
        <f t="shared" si="33"/>
        <v>1.206</v>
      </c>
      <c r="AP33" s="62">
        <f t="shared" si="33"/>
        <v>1.206</v>
      </c>
      <c r="AQ33" s="62">
        <f t="shared" si="33"/>
        <v>1.206</v>
      </c>
      <c r="AR33" s="62">
        <f t="shared" si="33"/>
        <v>1.206</v>
      </c>
      <c r="AS33" s="62">
        <f t="shared" si="33"/>
        <v>1.206</v>
      </c>
      <c r="AT33" s="62">
        <f t="shared" si="33"/>
        <v>1.206</v>
      </c>
      <c r="AU33" s="62">
        <f t="shared" si="33"/>
        <v>1.206</v>
      </c>
      <c r="AV33" s="62">
        <f t="shared" si="33"/>
        <v>1.206</v>
      </c>
      <c r="AW33" s="62">
        <f t="shared" si="33"/>
        <v>1.206</v>
      </c>
      <c r="AX33" s="62">
        <f t="shared" si="33"/>
        <v>1.206</v>
      </c>
      <c r="AY33" s="62">
        <f t="shared" si="33"/>
        <v>1.206</v>
      </c>
      <c r="AZ33" s="62">
        <f t="shared" si="33"/>
        <v>1.206</v>
      </c>
      <c r="BA33" s="62">
        <f t="shared" si="33"/>
        <v>1.206</v>
      </c>
      <c r="BB33" s="62">
        <f t="shared" si="33"/>
        <v>1.206</v>
      </c>
      <c r="BC33" s="62">
        <f t="shared" si="33"/>
        <v>1.206</v>
      </c>
      <c r="BD33" s="62"/>
      <c r="BE33" s="62"/>
      <c r="BF33" s="62"/>
      <c r="BG33" s="62"/>
      <c r="BH33" s="62">
        <f t="shared" si="33"/>
        <v>1.206</v>
      </c>
      <c r="BI33" s="62"/>
      <c r="BJ33" s="62"/>
      <c r="BK33" s="62"/>
      <c r="BL33" s="62"/>
      <c r="BM33" s="62"/>
      <c r="BN33" s="62"/>
      <c r="BO33" s="62"/>
      <c r="BP33" s="62"/>
      <c r="BQ33" s="62"/>
      <c r="BR33" s="62"/>
      <c r="BS33" s="62"/>
      <c r="BT33" s="62"/>
      <c r="BU33" s="62"/>
      <c r="BV33" s="62"/>
      <c r="BW33" s="62">
        <f t="shared" si="31"/>
        <v>1.206</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HABITATS!C140</f>
        <v>0</v>
      </c>
      <c r="C34" s="62">
        <f t="shared" ref="C34:C36" si="34">$B34</f>
        <v>0</v>
      </c>
      <c r="D34" s="62"/>
      <c r="E34" s="62">
        <f t="shared" si="29"/>
        <v>0</v>
      </c>
      <c r="F34" s="62"/>
      <c r="G34" s="62"/>
      <c r="H34" s="62">
        <f t="shared" si="29"/>
        <v>0</v>
      </c>
      <c r="I34" s="62">
        <f t="shared" si="29"/>
        <v>0</v>
      </c>
      <c r="J34" s="62">
        <f t="shared" si="29"/>
        <v>0</v>
      </c>
      <c r="K34" s="62"/>
      <c r="L34" s="62">
        <f t="shared" si="33"/>
        <v>0</v>
      </c>
      <c r="M34" s="62"/>
      <c r="N34" s="62"/>
      <c r="O34" s="62">
        <f t="shared" si="33"/>
        <v>0</v>
      </c>
      <c r="P34" s="62"/>
      <c r="Q34" s="62"/>
      <c r="R34" s="62">
        <f t="shared" si="33"/>
        <v>0</v>
      </c>
      <c r="S34" s="62">
        <f t="shared" si="33"/>
        <v>0</v>
      </c>
      <c r="T34" s="62">
        <f t="shared" si="33"/>
        <v>0</v>
      </c>
      <c r="U34" s="62">
        <f t="shared" si="33"/>
        <v>0</v>
      </c>
      <c r="V34" s="62">
        <f t="shared" si="33"/>
        <v>0</v>
      </c>
      <c r="W34" s="62"/>
      <c r="X34" s="62">
        <f t="shared" si="33"/>
        <v>0</v>
      </c>
      <c r="Y34" s="62">
        <f t="shared" si="33"/>
        <v>0</v>
      </c>
      <c r="Z34" s="62"/>
      <c r="AA34" s="62"/>
      <c r="AB34" s="62"/>
      <c r="AC34" s="62">
        <f t="shared" si="33"/>
        <v>0</v>
      </c>
      <c r="AD34" s="62"/>
      <c r="AE34" s="62">
        <f t="shared" si="33"/>
        <v>0</v>
      </c>
      <c r="AF34" s="62">
        <f t="shared" si="33"/>
        <v>0</v>
      </c>
      <c r="AG34" s="62"/>
      <c r="AH34" s="62"/>
      <c r="AI34" s="62"/>
      <c r="AJ34" s="62"/>
      <c r="AK34" s="62"/>
      <c r="AL34" s="62"/>
      <c r="AM34" s="62">
        <f t="shared" si="33"/>
        <v>0</v>
      </c>
      <c r="AN34" s="62"/>
      <c r="AO34" s="62">
        <f t="shared" si="33"/>
        <v>0</v>
      </c>
      <c r="AP34" s="62">
        <f t="shared" si="33"/>
        <v>0</v>
      </c>
      <c r="AQ34" s="62">
        <f t="shared" si="33"/>
        <v>0</v>
      </c>
      <c r="AR34" s="62"/>
      <c r="AS34" s="62">
        <f t="shared" si="33"/>
        <v>0</v>
      </c>
      <c r="AT34" s="62">
        <f t="shared" si="33"/>
        <v>0</v>
      </c>
      <c r="AU34" s="62"/>
      <c r="AV34" s="62">
        <f t="shared" si="33"/>
        <v>0</v>
      </c>
      <c r="AW34" s="62"/>
      <c r="AX34" s="62"/>
      <c r="AY34" s="62"/>
      <c r="AZ34" s="62">
        <f t="shared" si="33"/>
        <v>0</v>
      </c>
      <c r="BA34" s="62"/>
      <c r="BB34" s="62"/>
      <c r="BC34" s="62">
        <f t="shared" si="33"/>
        <v>0</v>
      </c>
      <c r="BD34" s="62">
        <f t="shared" si="33"/>
        <v>0</v>
      </c>
      <c r="BE34" s="62"/>
      <c r="BF34" s="62"/>
      <c r="BG34" s="62"/>
      <c r="BH34" s="62"/>
      <c r="BI34" s="62"/>
      <c r="BJ34" s="62"/>
      <c r="BK34" s="62"/>
      <c r="BL34" s="62"/>
      <c r="BM34" s="62"/>
      <c r="BN34" s="62">
        <f t="shared" si="31"/>
        <v>0</v>
      </c>
      <c r="BO34" s="62"/>
      <c r="BP34" s="62">
        <f t="shared" si="31"/>
        <v>0</v>
      </c>
      <c r="BQ34" s="62">
        <f t="shared" si="31"/>
        <v>0</v>
      </c>
      <c r="BR34" s="62">
        <f t="shared" si="31"/>
        <v>0</v>
      </c>
      <c r="BS34" s="62">
        <f t="shared" si="31"/>
        <v>0</v>
      </c>
      <c r="BT34" s="62">
        <f t="shared" si="31"/>
        <v>0</v>
      </c>
      <c r="BU34" s="62"/>
      <c r="BV34" s="62"/>
      <c r="BW34" s="62">
        <f t="shared" si="31"/>
        <v>0</v>
      </c>
      <c r="BX34" s="62">
        <f t="shared" si="31"/>
        <v>0</v>
      </c>
      <c r="BY34" s="62">
        <f t="shared" si="31"/>
        <v>0</v>
      </c>
      <c r="BZ34" s="62">
        <f t="shared" si="31"/>
        <v>0</v>
      </c>
      <c r="CA34" s="62">
        <f t="shared" si="31"/>
        <v>0</v>
      </c>
      <c r="CB34" s="62">
        <f t="shared" si="31"/>
        <v>0</v>
      </c>
      <c r="CC34" s="62">
        <f t="shared" si="31"/>
        <v>0</v>
      </c>
      <c r="CD34" s="62"/>
      <c r="CE34" s="62"/>
      <c r="CF34" s="62"/>
      <c r="CG34" s="62"/>
      <c r="CH34" s="62"/>
      <c r="CI34" s="62"/>
      <c r="CJ34" s="62">
        <f t="shared" si="31"/>
        <v>0</v>
      </c>
      <c r="CK34" s="62">
        <f t="shared" si="31"/>
        <v>0</v>
      </c>
      <c r="CL34" s="62">
        <f t="shared" si="31"/>
        <v>0</v>
      </c>
    </row>
    <row r="35" spans="1:90" x14ac:dyDescent="0.3">
      <c r="A35" s="52" t="str">
        <f>HABITATS!A15</f>
        <v>J2.2</v>
      </c>
      <c r="B35" s="79">
        <f>HABITATS!C141</f>
        <v>0</v>
      </c>
      <c r="C35" s="62">
        <f t="shared" si="34"/>
        <v>0</v>
      </c>
      <c r="D35" s="62">
        <v>0</v>
      </c>
      <c r="E35" s="62">
        <f t="shared" si="29"/>
        <v>0</v>
      </c>
      <c r="F35" s="62"/>
      <c r="G35" s="62"/>
      <c r="H35" s="62">
        <f t="shared" si="29"/>
        <v>0</v>
      </c>
      <c r="I35" s="62">
        <f t="shared" si="29"/>
        <v>0</v>
      </c>
      <c r="J35" s="62">
        <f t="shared" si="29"/>
        <v>0</v>
      </c>
      <c r="K35" s="62"/>
      <c r="L35" s="62">
        <f t="shared" si="33"/>
        <v>0</v>
      </c>
      <c r="M35" s="62"/>
      <c r="N35" s="62"/>
      <c r="O35" s="62">
        <f t="shared" si="33"/>
        <v>0</v>
      </c>
      <c r="P35" s="62"/>
      <c r="Q35" s="62"/>
      <c r="R35" s="62">
        <f t="shared" si="33"/>
        <v>0</v>
      </c>
      <c r="S35" s="62">
        <f t="shared" si="33"/>
        <v>0</v>
      </c>
      <c r="T35" s="62">
        <f t="shared" si="33"/>
        <v>0</v>
      </c>
      <c r="U35" s="62">
        <f t="shared" si="33"/>
        <v>0</v>
      </c>
      <c r="V35" s="62">
        <f t="shared" si="33"/>
        <v>0</v>
      </c>
      <c r="W35" s="62"/>
      <c r="X35" s="62">
        <f t="shared" si="33"/>
        <v>0</v>
      </c>
      <c r="Y35" s="62">
        <f t="shared" si="33"/>
        <v>0</v>
      </c>
      <c r="Z35" s="62"/>
      <c r="AA35" s="62"/>
      <c r="AB35" s="62"/>
      <c r="AC35" s="62">
        <f t="shared" si="33"/>
        <v>0</v>
      </c>
      <c r="AD35" s="62"/>
      <c r="AE35" s="62">
        <f t="shared" si="33"/>
        <v>0</v>
      </c>
      <c r="AF35" s="62">
        <f t="shared" si="33"/>
        <v>0</v>
      </c>
      <c r="AG35" s="62"/>
      <c r="AH35" s="62"/>
      <c r="AI35" s="62"/>
      <c r="AJ35" s="62"/>
      <c r="AK35" s="62"/>
      <c r="AL35" s="62"/>
      <c r="AM35" s="62">
        <f t="shared" si="33"/>
        <v>0</v>
      </c>
      <c r="AN35" s="62"/>
      <c r="AO35" s="62">
        <f t="shared" si="33"/>
        <v>0</v>
      </c>
      <c r="AP35" s="62">
        <f t="shared" si="33"/>
        <v>0</v>
      </c>
      <c r="AQ35" s="62">
        <f t="shared" si="33"/>
        <v>0</v>
      </c>
      <c r="AR35" s="62"/>
      <c r="AS35" s="62">
        <f t="shared" si="33"/>
        <v>0</v>
      </c>
      <c r="AT35" s="62">
        <f t="shared" si="33"/>
        <v>0</v>
      </c>
      <c r="AU35" s="62"/>
      <c r="AV35" s="62">
        <f t="shared" si="33"/>
        <v>0</v>
      </c>
      <c r="AW35" s="62"/>
      <c r="AX35" s="62"/>
      <c r="AY35" s="62"/>
      <c r="AZ35" s="62">
        <f t="shared" si="33"/>
        <v>0</v>
      </c>
      <c r="BA35" s="62"/>
      <c r="BB35" s="62"/>
      <c r="BC35" s="62">
        <f t="shared" si="33"/>
        <v>0</v>
      </c>
      <c r="BD35" s="62">
        <f t="shared" si="33"/>
        <v>0</v>
      </c>
      <c r="BE35" s="62"/>
      <c r="BF35" s="62"/>
      <c r="BG35" s="62"/>
      <c r="BH35" s="62"/>
      <c r="BI35" s="62"/>
      <c r="BJ35" s="62"/>
      <c r="BK35" s="62"/>
      <c r="BL35" s="62"/>
      <c r="BM35" s="62"/>
      <c r="BN35" s="62">
        <f t="shared" si="31"/>
        <v>0</v>
      </c>
      <c r="BO35" s="62"/>
      <c r="BP35" s="62">
        <f t="shared" si="31"/>
        <v>0</v>
      </c>
      <c r="BQ35" s="62">
        <f t="shared" si="31"/>
        <v>0</v>
      </c>
      <c r="BR35" s="62">
        <f t="shared" si="31"/>
        <v>0</v>
      </c>
      <c r="BS35" s="62">
        <f t="shared" si="31"/>
        <v>0</v>
      </c>
      <c r="BT35" s="62">
        <f t="shared" si="31"/>
        <v>0</v>
      </c>
      <c r="BU35" s="62"/>
      <c r="BV35" s="62"/>
      <c r="BW35" s="62">
        <f t="shared" si="31"/>
        <v>0</v>
      </c>
      <c r="BX35" s="62"/>
      <c r="BY35" s="62">
        <f t="shared" si="31"/>
        <v>0</v>
      </c>
      <c r="BZ35" s="62">
        <f t="shared" si="31"/>
        <v>0</v>
      </c>
      <c r="CA35" s="62">
        <f t="shared" si="31"/>
        <v>0</v>
      </c>
      <c r="CB35" s="62"/>
      <c r="CC35" s="62">
        <f t="shared" si="31"/>
        <v>0</v>
      </c>
      <c r="CD35" s="62"/>
      <c r="CE35" s="62"/>
      <c r="CF35" s="62"/>
      <c r="CG35" s="62"/>
      <c r="CH35" s="62"/>
      <c r="CI35" s="62"/>
      <c r="CJ35" s="62">
        <f t="shared" si="31"/>
        <v>0</v>
      </c>
      <c r="CK35" s="62">
        <f t="shared" si="31"/>
        <v>0</v>
      </c>
      <c r="CL35" s="62">
        <f t="shared" si="31"/>
        <v>0</v>
      </c>
    </row>
    <row r="36" spans="1:90" x14ac:dyDescent="0.3">
      <c r="A36" s="52" t="str">
        <f>HABITATS!A16</f>
        <v>J2.3</v>
      </c>
      <c r="B36" s="79">
        <f>HABITATS!C142</f>
        <v>8.0000000000000002E-3</v>
      </c>
      <c r="C36" s="62">
        <f t="shared" si="34"/>
        <v>8.0000000000000002E-3</v>
      </c>
      <c r="D36" s="62">
        <v>6.0000000000000001E-3</v>
      </c>
      <c r="E36" s="62">
        <f t="shared" si="29"/>
        <v>8.0000000000000002E-3</v>
      </c>
      <c r="F36" s="62"/>
      <c r="G36" s="62"/>
      <c r="H36" s="62">
        <f t="shared" si="29"/>
        <v>8.0000000000000002E-3</v>
      </c>
      <c r="I36" s="62">
        <f t="shared" si="29"/>
        <v>8.0000000000000002E-3</v>
      </c>
      <c r="J36" s="62">
        <f t="shared" si="29"/>
        <v>8.0000000000000002E-3</v>
      </c>
      <c r="K36" s="62"/>
      <c r="L36" s="62">
        <f t="shared" si="33"/>
        <v>8.0000000000000002E-3</v>
      </c>
      <c r="M36" s="62"/>
      <c r="N36" s="62"/>
      <c r="O36" s="62">
        <f t="shared" si="33"/>
        <v>8.0000000000000002E-3</v>
      </c>
      <c r="P36" s="62"/>
      <c r="Q36" s="62"/>
      <c r="R36" s="62">
        <f t="shared" si="33"/>
        <v>8.0000000000000002E-3</v>
      </c>
      <c r="S36" s="62">
        <f t="shared" si="33"/>
        <v>8.0000000000000002E-3</v>
      </c>
      <c r="T36" s="62">
        <f t="shared" si="33"/>
        <v>8.0000000000000002E-3</v>
      </c>
      <c r="U36" s="62">
        <f t="shared" si="33"/>
        <v>8.0000000000000002E-3</v>
      </c>
      <c r="V36" s="62">
        <f t="shared" si="33"/>
        <v>8.0000000000000002E-3</v>
      </c>
      <c r="W36" s="62"/>
      <c r="X36" s="62">
        <f t="shared" si="33"/>
        <v>8.0000000000000002E-3</v>
      </c>
      <c r="Y36" s="62">
        <f t="shared" si="33"/>
        <v>8.0000000000000002E-3</v>
      </c>
      <c r="Z36" s="62"/>
      <c r="AA36" s="62"/>
      <c r="AB36" s="62"/>
      <c r="AC36" s="62">
        <f t="shared" si="33"/>
        <v>8.0000000000000002E-3</v>
      </c>
      <c r="AD36" s="62"/>
      <c r="AE36" s="62">
        <f t="shared" si="33"/>
        <v>8.0000000000000002E-3</v>
      </c>
      <c r="AF36" s="62">
        <f t="shared" si="33"/>
        <v>8.0000000000000002E-3</v>
      </c>
      <c r="AG36" s="62"/>
      <c r="AH36" s="62"/>
      <c r="AI36" s="62"/>
      <c r="AJ36" s="62"/>
      <c r="AK36" s="62"/>
      <c r="AL36" s="62"/>
      <c r="AM36" s="62">
        <f t="shared" si="33"/>
        <v>8.0000000000000002E-3</v>
      </c>
      <c r="AN36" s="62"/>
      <c r="AO36" s="62">
        <f t="shared" si="33"/>
        <v>8.0000000000000002E-3</v>
      </c>
      <c r="AP36" s="62">
        <f t="shared" si="33"/>
        <v>8.0000000000000002E-3</v>
      </c>
      <c r="AQ36" s="62">
        <f t="shared" si="33"/>
        <v>8.0000000000000002E-3</v>
      </c>
      <c r="AR36" s="62"/>
      <c r="AS36" s="62">
        <f t="shared" si="33"/>
        <v>8.0000000000000002E-3</v>
      </c>
      <c r="AT36" s="62">
        <f t="shared" si="33"/>
        <v>8.0000000000000002E-3</v>
      </c>
      <c r="AU36" s="62"/>
      <c r="AV36" s="62">
        <f t="shared" si="33"/>
        <v>8.0000000000000002E-3</v>
      </c>
      <c r="AW36" s="62"/>
      <c r="AX36" s="62"/>
      <c r="AY36" s="62"/>
      <c r="AZ36" s="62">
        <f t="shared" si="33"/>
        <v>8.0000000000000002E-3</v>
      </c>
      <c r="BA36" s="62"/>
      <c r="BB36" s="62"/>
      <c r="BC36" s="62">
        <f t="shared" si="33"/>
        <v>8.0000000000000002E-3</v>
      </c>
      <c r="BD36" s="62">
        <f t="shared" si="33"/>
        <v>8.0000000000000002E-3</v>
      </c>
      <c r="BE36" s="62"/>
      <c r="BF36" s="62"/>
      <c r="BG36" s="62"/>
      <c r="BH36" s="62"/>
      <c r="BI36" s="62"/>
      <c r="BJ36" s="62"/>
      <c r="BK36" s="62">
        <f t="shared" ref="BK36" si="35">$B36</f>
        <v>8.0000000000000002E-3</v>
      </c>
      <c r="BL36" s="62"/>
      <c r="BM36" s="62">
        <f t="shared" si="31"/>
        <v>8.0000000000000002E-3</v>
      </c>
      <c r="BN36" s="62">
        <f t="shared" si="31"/>
        <v>8.0000000000000002E-3</v>
      </c>
      <c r="BO36" s="62">
        <f t="shared" si="31"/>
        <v>8.0000000000000002E-3</v>
      </c>
      <c r="BP36" s="62">
        <f t="shared" si="31"/>
        <v>8.0000000000000002E-3</v>
      </c>
      <c r="BQ36" s="62">
        <f t="shared" si="31"/>
        <v>8.0000000000000002E-3</v>
      </c>
      <c r="BR36" s="62">
        <f t="shared" si="31"/>
        <v>8.0000000000000002E-3</v>
      </c>
      <c r="BS36" s="62">
        <f t="shared" si="31"/>
        <v>8.0000000000000002E-3</v>
      </c>
      <c r="BT36" s="62">
        <f t="shared" si="31"/>
        <v>8.0000000000000002E-3</v>
      </c>
      <c r="BU36" s="62">
        <f t="shared" si="31"/>
        <v>8.0000000000000002E-3</v>
      </c>
      <c r="BV36" s="62"/>
      <c r="BW36" s="62">
        <f t="shared" si="31"/>
        <v>8.0000000000000002E-3</v>
      </c>
      <c r="BX36" s="62">
        <f t="shared" si="31"/>
        <v>8.0000000000000002E-3</v>
      </c>
      <c r="BY36" s="62">
        <f t="shared" si="31"/>
        <v>8.0000000000000002E-3</v>
      </c>
      <c r="BZ36" s="62">
        <f t="shared" si="31"/>
        <v>8.0000000000000002E-3</v>
      </c>
      <c r="CA36" s="62">
        <f t="shared" si="31"/>
        <v>8.0000000000000002E-3</v>
      </c>
      <c r="CB36" s="62">
        <f t="shared" si="31"/>
        <v>8.0000000000000002E-3</v>
      </c>
      <c r="CC36" s="62">
        <f t="shared" si="31"/>
        <v>8.0000000000000002E-3</v>
      </c>
      <c r="CD36" s="62"/>
      <c r="CE36" s="62"/>
      <c r="CF36" s="62"/>
      <c r="CG36" s="62"/>
      <c r="CH36" s="62"/>
      <c r="CI36" s="62"/>
      <c r="CJ36" s="62">
        <f t="shared" si="31"/>
        <v>8.0000000000000002E-3</v>
      </c>
      <c r="CK36" s="62">
        <f t="shared" si="31"/>
        <v>8.0000000000000002E-3</v>
      </c>
      <c r="CL36" s="62">
        <f t="shared" si="31"/>
        <v>8.0000000000000002E-3</v>
      </c>
    </row>
    <row r="37" spans="1:90" ht="13.95" customHeight="1" x14ac:dyDescent="0.3">
      <c r="A37" s="52" t="str">
        <f>HABITATS!A17</f>
        <v>J2.8</v>
      </c>
      <c r="B37" s="79">
        <f>HABITATS!C143</f>
        <v>3.0000000000000001E-3</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HABITATS!C144</f>
        <v>5.7000000000000002E-2</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31"/>
        <v>5.7000000000000002E-2</v>
      </c>
      <c r="BN38" s="62"/>
      <c r="BO38" s="62">
        <f t="shared" si="31"/>
        <v>5.7000000000000002E-2</v>
      </c>
      <c r="BP38" s="62">
        <f t="shared" si="31"/>
        <v>5.7000000000000002E-2</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HABITATS!C145</f>
        <v>0.59</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19.672000000000001</v>
      </c>
      <c r="C40" s="80">
        <f>SUM(C23:C39)</f>
        <v>8.0000000000000002E-3</v>
      </c>
      <c r="D40" s="80">
        <v>6.0000000000000001E-3</v>
      </c>
      <c r="E40" s="80">
        <f t="shared" ref="E40:BK40" si="36">SUM(E23:E39)</f>
        <v>5.7589999999999995</v>
      </c>
      <c r="F40" s="80">
        <f t="shared" si="36"/>
        <v>3.0000000000000001E-3</v>
      </c>
      <c r="G40" s="80">
        <f t="shared" si="36"/>
        <v>1.117</v>
      </c>
      <c r="H40" s="80">
        <f t="shared" si="36"/>
        <v>1.851</v>
      </c>
      <c r="I40" s="80">
        <f t="shared" si="36"/>
        <v>1.8659999999999999</v>
      </c>
      <c r="J40" s="80">
        <f t="shared" si="36"/>
        <v>1.8099999999999998</v>
      </c>
      <c r="K40" s="80">
        <f t="shared" si="36"/>
        <v>1.206</v>
      </c>
      <c r="L40" s="80">
        <f t="shared" si="36"/>
        <v>4.5780000000000003</v>
      </c>
      <c r="M40" s="80">
        <f t="shared" si="36"/>
        <v>1.206</v>
      </c>
      <c r="N40" s="80">
        <f t="shared" si="36"/>
        <v>5.7330000000000005</v>
      </c>
      <c r="O40" s="80">
        <f t="shared" si="36"/>
        <v>5.6849999999999996</v>
      </c>
      <c r="P40" s="80">
        <f t="shared" si="36"/>
        <v>1.7869999999999999</v>
      </c>
      <c r="Q40" s="80">
        <f t="shared" si="36"/>
        <v>1.843</v>
      </c>
      <c r="R40" s="80">
        <f t="shared" si="36"/>
        <v>3.0720000000000001</v>
      </c>
      <c r="S40" s="80">
        <f t="shared" si="36"/>
        <v>3.0009999999999999</v>
      </c>
      <c r="T40" s="80">
        <f t="shared" si="36"/>
        <v>3.016</v>
      </c>
      <c r="U40" s="80">
        <f t="shared" si="36"/>
        <v>3.532</v>
      </c>
      <c r="V40" s="80">
        <f t="shared" si="36"/>
        <v>3.0720000000000001</v>
      </c>
      <c r="W40" s="80">
        <f t="shared" si="36"/>
        <v>4.641</v>
      </c>
      <c r="X40" s="80">
        <f t="shared" si="36"/>
        <v>3.5169999999999999</v>
      </c>
      <c r="Y40" s="80">
        <f t="shared" si="36"/>
        <v>4.649</v>
      </c>
      <c r="Z40" s="80">
        <f t="shared" si="36"/>
        <v>4.57</v>
      </c>
      <c r="AA40" s="80">
        <f t="shared" si="36"/>
        <v>1.7869999999999999</v>
      </c>
      <c r="AB40" s="80">
        <f t="shared" si="36"/>
        <v>2.3368000000000002</v>
      </c>
      <c r="AC40" s="80">
        <f t="shared" si="36"/>
        <v>3.532</v>
      </c>
      <c r="AD40" s="80">
        <f t="shared" si="36"/>
        <v>1.7869999999999999</v>
      </c>
      <c r="AE40" s="80">
        <f t="shared" si="36"/>
        <v>4.6339999999999995</v>
      </c>
      <c r="AF40" s="80">
        <f t="shared" si="36"/>
        <v>5.6849999999999996</v>
      </c>
      <c r="AG40" s="80">
        <f t="shared" si="36"/>
        <v>1.843</v>
      </c>
      <c r="AH40" s="80">
        <f t="shared" si="36"/>
        <v>3.0068000000000001</v>
      </c>
      <c r="AI40" s="80">
        <f t="shared" si="36"/>
        <v>4.57</v>
      </c>
      <c r="AJ40" s="80">
        <f t="shared" si="36"/>
        <v>1.7869999999999999</v>
      </c>
      <c r="AK40" s="80">
        <f t="shared" si="36"/>
        <v>3.0640000000000001</v>
      </c>
      <c r="AL40" s="80">
        <f t="shared" si="36"/>
        <v>2.379</v>
      </c>
      <c r="AM40" s="80">
        <f t="shared" si="36"/>
        <v>3.0720000000000001</v>
      </c>
      <c r="AN40" s="80">
        <f t="shared" si="36"/>
        <v>2.96</v>
      </c>
      <c r="AO40" s="80">
        <f t="shared" si="36"/>
        <v>4.649</v>
      </c>
      <c r="AP40" s="80">
        <f t="shared" si="36"/>
        <v>4.6339999999999995</v>
      </c>
      <c r="AQ40" s="80">
        <f t="shared" si="36"/>
        <v>3.0009999999999999</v>
      </c>
      <c r="AR40" s="80">
        <f t="shared" si="36"/>
        <v>3.4529999999999998</v>
      </c>
      <c r="AS40" s="80">
        <f t="shared" si="36"/>
        <v>3.0720000000000001</v>
      </c>
      <c r="AT40" s="80">
        <f t="shared" si="36"/>
        <v>4.6339999999999995</v>
      </c>
      <c r="AU40" s="80">
        <f t="shared" si="36"/>
        <v>2.9929999999999999</v>
      </c>
      <c r="AV40" s="80">
        <f t="shared" si="36"/>
        <v>3.4609999999999999</v>
      </c>
      <c r="AW40" s="80">
        <f t="shared" si="36"/>
        <v>4.6259999999999994</v>
      </c>
      <c r="AX40" s="80">
        <f t="shared" si="36"/>
        <v>3.0489999999999999</v>
      </c>
      <c r="AY40" s="80">
        <f t="shared" si="36"/>
        <v>3.0489999999999999</v>
      </c>
      <c r="AZ40" s="80">
        <f t="shared" si="36"/>
        <v>4.5810000000000004</v>
      </c>
      <c r="BA40" s="80">
        <f t="shared" si="36"/>
        <v>5.6769999999999996</v>
      </c>
      <c r="BB40" s="80">
        <f t="shared" si="36"/>
        <v>5.7330000000000005</v>
      </c>
      <c r="BC40" s="80">
        <f t="shared" si="36"/>
        <v>17.440000000000001</v>
      </c>
      <c r="BD40" s="80">
        <f t="shared" si="36"/>
        <v>1.585</v>
      </c>
      <c r="BE40" s="80">
        <f t="shared" si="36"/>
        <v>1.577</v>
      </c>
      <c r="BF40" s="80">
        <f t="shared" si="36"/>
        <v>3.3789999999999996</v>
      </c>
      <c r="BG40" s="80">
        <f t="shared" si="36"/>
        <v>1.577</v>
      </c>
      <c r="BH40" s="80">
        <f t="shared" si="36"/>
        <v>14.469000000000001</v>
      </c>
      <c r="BI40" s="80">
        <f t="shared" si="36"/>
        <v>1.117</v>
      </c>
      <c r="BJ40" s="80">
        <f t="shared" si="36"/>
        <v>1.8579999999999999</v>
      </c>
      <c r="BK40" s="80">
        <f t="shared" si="36"/>
        <v>2.9269999999999996</v>
      </c>
      <c r="BL40" s="80">
        <f t="shared" ref="BL40:CL40" si="37">SUM(BL23:BL39)</f>
        <v>1.577</v>
      </c>
      <c r="BM40" s="80">
        <f t="shared" si="37"/>
        <v>3.4439999999999995</v>
      </c>
      <c r="BN40" s="80">
        <f t="shared" si="37"/>
        <v>1.8659999999999999</v>
      </c>
      <c r="BO40" s="80">
        <f t="shared" si="37"/>
        <v>1.8669999999999998</v>
      </c>
      <c r="BP40" s="80">
        <f t="shared" si="37"/>
        <v>0.58100000000000007</v>
      </c>
      <c r="BQ40" s="80">
        <f t="shared" si="37"/>
        <v>3.3869999999999996</v>
      </c>
      <c r="BR40" s="80">
        <f t="shared" si="37"/>
        <v>1.8659999999999999</v>
      </c>
      <c r="BS40" s="80">
        <f t="shared" si="37"/>
        <v>1.8659999999999999</v>
      </c>
      <c r="BT40" s="80">
        <f t="shared" si="37"/>
        <v>3.4279999999999999</v>
      </c>
      <c r="BU40" s="80">
        <f t="shared" si="37"/>
        <v>1.8659999999999999</v>
      </c>
      <c r="BV40" s="80">
        <f t="shared" si="37"/>
        <v>1.633</v>
      </c>
      <c r="BW40" s="80">
        <f t="shared" si="37"/>
        <v>4.649</v>
      </c>
      <c r="BX40" s="80">
        <f t="shared" si="37"/>
        <v>3.4279999999999999</v>
      </c>
      <c r="BY40" s="80">
        <f t="shared" si="37"/>
        <v>3.4279999999999999</v>
      </c>
      <c r="BZ40" s="80">
        <f t="shared" si="37"/>
        <v>2.968</v>
      </c>
      <c r="CA40" s="80">
        <f t="shared" si="37"/>
        <v>1.851</v>
      </c>
      <c r="CB40" s="80">
        <f t="shared" si="37"/>
        <v>1.851</v>
      </c>
      <c r="CC40" s="80">
        <f t="shared" si="37"/>
        <v>1.1399999999999999</v>
      </c>
      <c r="CD40" s="80">
        <f t="shared" si="37"/>
        <v>2.9039999999999999</v>
      </c>
      <c r="CE40" s="80">
        <f t="shared" si="37"/>
        <v>2.9189999999999996</v>
      </c>
      <c r="CF40" s="80">
        <f t="shared" si="37"/>
        <v>1.7869999999999999</v>
      </c>
      <c r="CG40" s="80">
        <f t="shared" si="37"/>
        <v>3.4379999999999997</v>
      </c>
      <c r="CH40" s="80">
        <f t="shared" si="37"/>
        <v>2.9039999999999999</v>
      </c>
      <c r="CI40" s="80">
        <f t="shared" si="37"/>
        <v>1.7899999999999998</v>
      </c>
      <c r="CJ40" s="80">
        <f t="shared" si="37"/>
        <v>3.3899999999999997</v>
      </c>
      <c r="CK40" s="80">
        <f t="shared" si="37"/>
        <v>3.3899999999999997</v>
      </c>
      <c r="CL40" s="80">
        <f t="shared" si="37"/>
        <v>1.7949999999999999</v>
      </c>
    </row>
    <row r="41" spans="1:90" x14ac:dyDescent="0.3">
      <c r="A41" s="195" t="s">
        <v>11</v>
      </c>
      <c r="B41" s="195"/>
      <c r="C41" s="62">
        <f t="shared" ref="C41:N42" si="38">$B41</f>
        <v>0</v>
      </c>
      <c r="D41" s="62">
        <v>0</v>
      </c>
      <c r="E41" s="62">
        <f t="shared" si="38"/>
        <v>0</v>
      </c>
      <c r="F41" s="62">
        <f t="shared" si="38"/>
        <v>0</v>
      </c>
      <c r="G41" s="62">
        <f t="shared" si="38"/>
        <v>0</v>
      </c>
      <c r="H41" s="62">
        <f t="shared" si="38"/>
        <v>0</v>
      </c>
      <c r="I41" s="62">
        <f t="shared" si="38"/>
        <v>0</v>
      </c>
      <c r="J41" s="62">
        <f t="shared" si="38"/>
        <v>0</v>
      </c>
      <c r="K41" s="62">
        <f t="shared" si="38"/>
        <v>0</v>
      </c>
      <c r="L41" s="62">
        <f t="shared" si="38"/>
        <v>0</v>
      </c>
      <c r="M41" s="62">
        <f t="shared" si="38"/>
        <v>0</v>
      </c>
      <c r="N41" s="62">
        <f t="shared" si="38"/>
        <v>0</v>
      </c>
      <c r="O41" s="62">
        <f t="shared" ref="O41:BZ42" si="39">$B41</f>
        <v>0</v>
      </c>
      <c r="P41" s="62">
        <f t="shared" si="39"/>
        <v>0</v>
      </c>
      <c r="Q41" s="62">
        <f t="shared" si="39"/>
        <v>0</v>
      </c>
      <c r="R41" s="62">
        <f t="shared" si="39"/>
        <v>0</v>
      </c>
      <c r="S41" s="62">
        <f t="shared" si="39"/>
        <v>0</v>
      </c>
      <c r="T41" s="62">
        <f t="shared" si="39"/>
        <v>0</v>
      </c>
      <c r="U41" s="62">
        <f t="shared" si="39"/>
        <v>0</v>
      </c>
      <c r="V41" s="62">
        <f t="shared" si="39"/>
        <v>0</v>
      </c>
      <c r="W41" s="62">
        <f t="shared" si="39"/>
        <v>0</v>
      </c>
      <c r="X41" s="62">
        <f t="shared" si="39"/>
        <v>0</v>
      </c>
      <c r="Y41" s="62">
        <f t="shared" si="39"/>
        <v>0</v>
      </c>
      <c r="Z41" s="62">
        <f t="shared" si="39"/>
        <v>0</v>
      </c>
      <c r="AA41" s="62">
        <f t="shared" si="39"/>
        <v>0</v>
      </c>
      <c r="AB41" s="62">
        <f t="shared" si="39"/>
        <v>0</v>
      </c>
      <c r="AC41" s="62">
        <f t="shared" si="39"/>
        <v>0</v>
      </c>
      <c r="AD41" s="62">
        <f t="shared" si="39"/>
        <v>0</v>
      </c>
      <c r="AE41" s="62">
        <f t="shared" si="39"/>
        <v>0</v>
      </c>
      <c r="AF41" s="62">
        <f t="shared" si="39"/>
        <v>0</v>
      </c>
      <c r="AG41" s="62">
        <f t="shared" si="39"/>
        <v>0</v>
      </c>
      <c r="AH41" s="62">
        <f t="shared" si="39"/>
        <v>0</v>
      </c>
      <c r="AI41" s="62">
        <f t="shared" si="39"/>
        <v>0</v>
      </c>
      <c r="AJ41" s="62">
        <f t="shared" si="39"/>
        <v>0</v>
      </c>
      <c r="AK41" s="62">
        <f t="shared" si="39"/>
        <v>0</v>
      </c>
      <c r="AL41" s="62">
        <f t="shared" si="39"/>
        <v>0</v>
      </c>
      <c r="AM41" s="62">
        <f t="shared" si="39"/>
        <v>0</v>
      </c>
      <c r="AN41" s="62">
        <f t="shared" si="39"/>
        <v>0</v>
      </c>
      <c r="AO41" s="62">
        <f t="shared" si="39"/>
        <v>0</v>
      </c>
      <c r="AP41" s="62">
        <f t="shared" si="39"/>
        <v>0</v>
      </c>
      <c r="AQ41" s="62">
        <f t="shared" si="39"/>
        <v>0</v>
      </c>
      <c r="AR41" s="62">
        <f t="shared" si="39"/>
        <v>0</v>
      </c>
      <c r="AS41" s="62">
        <f t="shared" si="39"/>
        <v>0</v>
      </c>
      <c r="AT41" s="62">
        <f t="shared" si="39"/>
        <v>0</v>
      </c>
      <c r="AU41" s="62">
        <f t="shared" si="39"/>
        <v>0</v>
      </c>
      <c r="AV41" s="62">
        <f t="shared" si="39"/>
        <v>0</v>
      </c>
      <c r="AW41" s="62">
        <f t="shared" si="39"/>
        <v>0</v>
      </c>
      <c r="AX41" s="62">
        <f t="shared" si="39"/>
        <v>0</v>
      </c>
      <c r="AY41" s="62">
        <f t="shared" si="39"/>
        <v>0</v>
      </c>
      <c r="AZ41" s="62">
        <f t="shared" si="39"/>
        <v>0</v>
      </c>
      <c r="BA41" s="62">
        <f t="shared" si="39"/>
        <v>0</v>
      </c>
      <c r="BB41" s="62">
        <f t="shared" si="39"/>
        <v>0</v>
      </c>
      <c r="BC41" s="62">
        <f t="shared" si="39"/>
        <v>0</v>
      </c>
      <c r="BD41" s="62">
        <f t="shared" si="39"/>
        <v>0</v>
      </c>
      <c r="BE41" s="62">
        <f t="shared" si="39"/>
        <v>0</v>
      </c>
      <c r="BF41" s="62">
        <f t="shared" si="39"/>
        <v>0</v>
      </c>
      <c r="BG41" s="62">
        <f t="shared" si="39"/>
        <v>0</v>
      </c>
      <c r="BH41" s="62">
        <f t="shared" si="39"/>
        <v>0</v>
      </c>
      <c r="BI41" s="62">
        <f t="shared" si="39"/>
        <v>0</v>
      </c>
      <c r="BJ41" s="62">
        <f t="shared" si="39"/>
        <v>0</v>
      </c>
      <c r="BK41" s="62">
        <f t="shared" si="39"/>
        <v>0</v>
      </c>
      <c r="BL41" s="62">
        <f t="shared" si="39"/>
        <v>0</v>
      </c>
      <c r="BM41" s="62">
        <f t="shared" si="39"/>
        <v>0</v>
      </c>
      <c r="BN41" s="62">
        <f t="shared" si="39"/>
        <v>0</v>
      </c>
      <c r="BO41" s="62">
        <f t="shared" si="39"/>
        <v>0</v>
      </c>
      <c r="BP41" s="62">
        <f t="shared" si="39"/>
        <v>0</v>
      </c>
      <c r="BQ41" s="62">
        <f t="shared" si="39"/>
        <v>0</v>
      </c>
      <c r="BR41" s="62">
        <f t="shared" si="39"/>
        <v>0</v>
      </c>
      <c r="BS41" s="62">
        <f t="shared" si="39"/>
        <v>0</v>
      </c>
      <c r="BT41" s="62">
        <f t="shared" si="39"/>
        <v>0</v>
      </c>
      <c r="BU41" s="62">
        <f t="shared" si="39"/>
        <v>0</v>
      </c>
      <c r="BV41" s="62">
        <f t="shared" si="39"/>
        <v>0</v>
      </c>
      <c r="BW41" s="62">
        <f t="shared" si="39"/>
        <v>0</v>
      </c>
      <c r="BX41" s="62">
        <f t="shared" si="39"/>
        <v>0</v>
      </c>
      <c r="BY41" s="62">
        <f t="shared" si="39"/>
        <v>0</v>
      </c>
      <c r="BZ41" s="62">
        <f t="shared" si="39"/>
        <v>0</v>
      </c>
      <c r="CA41" s="62">
        <f t="shared" ref="CA41:CL42" si="40">$B41</f>
        <v>0</v>
      </c>
      <c r="CB41" s="62">
        <f t="shared" si="40"/>
        <v>0</v>
      </c>
      <c r="CC41" s="62">
        <f t="shared" si="40"/>
        <v>0</v>
      </c>
      <c r="CD41" s="62">
        <f t="shared" si="40"/>
        <v>0</v>
      </c>
      <c r="CE41" s="62">
        <f t="shared" si="40"/>
        <v>0</v>
      </c>
      <c r="CF41" s="62">
        <f t="shared" si="40"/>
        <v>0</v>
      </c>
      <c r="CG41" s="62">
        <f t="shared" si="40"/>
        <v>0</v>
      </c>
      <c r="CH41" s="62">
        <f t="shared" si="40"/>
        <v>0</v>
      </c>
      <c r="CI41" s="62">
        <f t="shared" si="40"/>
        <v>0</v>
      </c>
      <c r="CJ41" s="62">
        <f t="shared" si="40"/>
        <v>0</v>
      </c>
      <c r="CK41" s="62">
        <f t="shared" si="40"/>
        <v>0</v>
      </c>
      <c r="CL41" s="62">
        <f t="shared" si="40"/>
        <v>0</v>
      </c>
    </row>
    <row r="42" spans="1:90" x14ac:dyDescent="0.3">
      <c r="A42" s="195" t="s">
        <v>12</v>
      </c>
      <c r="B42" s="195"/>
      <c r="C42" s="62">
        <f t="shared" si="38"/>
        <v>0</v>
      </c>
      <c r="D42" s="62">
        <v>0</v>
      </c>
      <c r="E42" s="62">
        <f t="shared" si="38"/>
        <v>0</v>
      </c>
      <c r="F42" s="62">
        <f t="shared" si="38"/>
        <v>0</v>
      </c>
      <c r="G42" s="62">
        <f t="shared" si="38"/>
        <v>0</v>
      </c>
      <c r="H42" s="62">
        <f t="shared" si="38"/>
        <v>0</v>
      </c>
      <c r="I42" s="62">
        <f t="shared" si="38"/>
        <v>0</v>
      </c>
      <c r="J42" s="62">
        <f t="shared" si="38"/>
        <v>0</v>
      </c>
      <c r="K42" s="62">
        <f t="shared" si="38"/>
        <v>0</v>
      </c>
      <c r="L42" s="62">
        <f t="shared" si="38"/>
        <v>0</v>
      </c>
      <c r="M42" s="62">
        <f t="shared" si="38"/>
        <v>0</v>
      </c>
      <c r="N42" s="62">
        <f t="shared" si="38"/>
        <v>0</v>
      </c>
      <c r="O42" s="62">
        <f t="shared" si="39"/>
        <v>0</v>
      </c>
      <c r="P42" s="62">
        <f t="shared" si="39"/>
        <v>0</v>
      </c>
      <c r="Q42" s="62">
        <f t="shared" si="39"/>
        <v>0</v>
      </c>
      <c r="R42" s="62">
        <f t="shared" si="39"/>
        <v>0</v>
      </c>
      <c r="S42" s="62">
        <f t="shared" si="39"/>
        <v>0</v>
      </c>
      <c r="T42" s="62">
        <f t="shared" si="39"/>
        <v>0</v>
      </c>
      <c r="U42" s="62">
        <f t="shared" si="39"/>
        <v>0</v>
      </c>
      <c r="V42" s="62">
        <f t="shared" si="39"/>
        <v>0</v>
      </c>
      <c r="W42" s="62">
        <f t="shared" si="39"/>
        <v>0</v>
      </c>
      <c r="X42" s="62">
        <f t="shared" si="39"/>
        <v>0</v>
      </c>
      <c r="Y42" s="62">
        <f t="shared" si="39"/>
        <v>0</v>
      </c>
      <c r="Z42" s="62">
        <f t="shared" si="39"/>
        <v>0</v>
      </c>
      <c r="AA42" s="62">
        <f t="shared" si="39"/>
        <v>0</v>
      </c>
      <c r="AB42" s="62">
        <f t="shared" si="39"/>
        <v>0</v>
      </c>
      <c r="AC42" s="62">
        <f t="shared" si="39"/>
        <v>0</v>
      </c>
      <c r="AD42" s="62">
        <f t="shared" si="39"/>
        <v>0</v>
      </c>
      <c r="AE42" s="62">
        <f t="shared" si="39"/>
        <v>0</v>
      </c>
      <c r="AF42" s="62">
        <f t="shared" si="39"/>
        <v>0</v>
      </c>
      <c r="AG42" s="62">
        <f t="shared" si="39"/>
        <v>0</v>
      </c>
      <c r="AH42" s="62">
        <f t="shared" si="39"/>
        <v>0</v>
      </c>
      <c r="AI42" s="62">
        <f t="shared" si="39"/>
        <v>0</v>
      </c>
      <c r="AJ42" s="62">
        <f t="shared" si="39"/>
        <v>0</v>
      </c>
      <c r="AK42" s="62">
        <f t="shared" si="39"/>
        <v>0</v>
      </c>
      <c r="AL42" s="62">
        <f t="shared" si="39"/>
        <v>0</v>
      </c>
      <c r="AM42" s="62">
        <f t="shared" si="39"/>
        <v>0</v>
      </c>
      <c r="AN42" s="62">
        <f t="shared" si="39"/>
        <v>0</v>
      </c>
      <c r="AO42" s="62">
        <f t="shared" si="39"/>
        <v>0</v>
      </c>
      <c r="AP42" s="62">
        <f t="shared" si="39"/>
        <v>0</v>
      </c>
      <c r="AQ42" s="62">
        <f t="shared" si="39"/>
        <v>0</v>
      </c>
      <c r="AR42" s="62">
        <f t="shared" si="39"/>
        <v>0</v>
      </c>
      <c r="AS42" s="62">
        <f t="shared" si="39"/>
        <v>0</v>
      </c>
      <c r="AT42" s="62">
        <f t="shared" si="39"/>
        <v>0</v>
      </c>
      <c r="AU42" s="62">
        <f t="shared" si="39"/>
        <v>0</v>
      </c>
      <c r="AV42" s="62">
        <f t="shared" si="39"/>
        <v>0</v>
      </c>
      <c r="AW42" s="62">
        <f t="shared" si="39"/>
        <v>0</v>
      </c>
      <c r="AX42" s="62">
        <f t="shared" si="39"/>
        <v>0</v>
      </c>
      <c r="AY42" s="62">
        <f t="shared" si="39"/>
        <v>0</v>
      </c>
      <c r="AZ42" s="62">
        <f t="shared" si="39"/>
        <v>0</v>
      </c>
      <c r="BA42" s="62">
        <f t="shared" si="39"/>
        <v>0</v>
      </c>
      <c r="BB42" s="62">
        <f t="shared" si="39"/>
        <v>0</v>
      </c>
      <c r="BC42" s="62">
        <f t="shared" si="39"/>
        <v>0</v>
      </c>
      <c r="BD42" s="62">
        <f t="shared" si="39"/>
        <v>0</v>
      </c>
      <c r="BE42" s="62">
        <f t="shared" si="39"/>
        <v>0</v>
      </c>
      <c r="BF42" s="62">
        <f t="shared" si="39"/>
        <v>0</v>
      </c>
      <c r="BG42" s="62">
        <f t="shared" si="39"/>
        <v>0</v>
      </c>
      <c r="BH42" s="62">
        <f t="shared" si="39"/>
        <v>0</v>
      </c>
      <c r="BI42" s="62">
        <f t="shared" si="39"/>
        <v>0</v>
      </c>
      <c r="BJ42" s="62">
        <f t="shared" si="39"/>
        <v>0</v>
      </c>
      <c r="BK42" s="62">
        <f t="shared" si="39"/>
        <v>0</v>
      </c>
      <c r="BL42" s="62">
        <f t="shared" si="39"/>
        <v>0</v>
      </c>
      <c r="BM42" s="62">
        <f t="shared" si="39"/>
        <v>0</v>
      </c>
      <c r="BN42" s="62">
        <f t="shared" si="39"/>
        <v>0</v>
      </c>
      <c r="BO42" s="62">
        <f t="shared" si="39"/>
        <v>0</v>
      </c>
      <c r="BP42" s="62">
        <f t="shared" si="39"/>
        <v>0</v>
      </c>
      <c r="BQ42" s="62">
        <f t="shared" si="39"/>
        <v>0</v>
      </c>
      <c r="BR42" s="62">
        <f t="shared" si="39"/>
        <v>0</v>
      </c>
      <c r="BS42" s="62">
        <f t="shared" si="39"/>
        <v>0</v>
      </c>
      <c r="BT42" s="62">
        <f t="shared" si="39"/>
        <v>0</v>
      </c>
      <c r="BU42" s="62">
        <f t="shared" si="39"/>
        <v>0</v>
      </c>
      <c r="BV42" s="62">
        <f t="shared" si="39"/>
        <v>0</v>
      </c>
      <c r="BW42" s="62">
        <f t="shared" si="39"/>
        <v>0</v>
      </c>
      <c r="BX42" s="62">
        <f t="shared" si="39"/>
        <v>0</v>
      </c>
      <c r="BY42" s="62">
        <f t="shared" si="39"/>
        <v>0</v>
      </c>
      <c r="BZ42" s="62">
        <f t="shared" si="39"/>
        <v>0</v>
      </c>
      <c r="CA42" s="62">
        <f t="shared" si="40"/>
        <v>0</v>
      </c>
      <c r="CB42" s="62">
        <f t="shared" si="40"/>
        <v>0</v>
      </c>
      <c r="CC42" s="62">
        <f t="shared" si="40"/>
        <v>0</v>
      </c>
      <c r="CD42" s="62">
        <f t="shared" si="40"/>
        <v>0</v>
      </c>
      <c r="CE42" s="62">
        <f t="shared" si="40"/>
        <v>0</v>
      </c>
      <c r="CF42" s="62">
        <f t="shared" si="40"/>
        <v>0</v>
      </c>
      <c r="CG42" s="62">
        <f t="shared" si="40"/>
        <v>0</v>
      </c>
      <c r="CH42" s="62">
        <f t="shared" si="40"/>
        <v>0</v>
      </c>
      <c r="CI42" s="62">
        <f t="shared" si="40"/>
        <v>0</v>
      </c>
      <c r="CJ42" s="62">
        <f t="shared" si="40"/>
        <v>0</v>
      </c>
      <c r="CK42" s="62">
        <f t="shared" si="40"/>
        <v>0</v>
      </c>
      <c r="CL42" s="62">
        <f t="shared" si="40"/>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HABITATS!E129</f>
        <v>8.6810000000000009</v>
      </c>
      <c r="C44" s="62"/>
      <c r="D44" s="62"/>
      <c r="E44" s="62">
        <f t="shared" ref="E44:J51" si="41">$B44</f>
        <v>8.6810000000000009</v>
      </c>
      <c r="F44" s="62"/>
      <c r="G44" s="62"/>
      <c r="H44" s="62">
        <f t="shared" si="41"/>
        <v>8.6810000000000009</v>
      </c>
      <c r="I44" s="62">
        <f t="shared" si="41"/>
        <v>8.6810000000000009</v>
      </c>
      <c r="J44" s="62">
        <f t="shared" si="41"/>
        <v>8.6810000000000009</v>
      </c>
      <c r="K44" s="62"/>
      <c r="L44" s="62">
        <f t="shared" ref="L44:AA50" si="42">$B44</f>
        <v>8.6810000000000009</v>
      </c>
      <c r="M44" s="62"/>
      <c r="N44" s="62">
        <f t="shared" si="42"/>
        <v>8.6810000000000009</v>
      </c>
      <c r="O44" s="62">
        <f t="shared" si="42"/>
        <v>8.6810000000000009</v>
      </c>
      <c r="P44" s="62">
        <f t="shared" si="42"/>
        <v>8.6810000000000009</v>
      </c>
      <c r="Q44" s="62">
        <f t="shared" si="42"/>
        <v>8.6810000000000009</v>
      </c>
      <c r="R44" s="62">
        <f t="shared" si="42"/>
        <v>8.6810000000000009</v>
      </c>
      <c r="S44" s="62">
        <f t="shared" si="42"/>
        <v>8.6810000000000009</v>
      </c>
      <c r="T44" s="62">
        <f t="shared" si="42"/>
        <v>8.6810000000000009</v>
      </c>
      <c r="U44" s="62">
        <f t="shared" si="42"/>
        <v>8.6810000000000009</v>
      </c>
      <c r="V44" s="62">
        <f t="shared" si="42"/>
        <v>8.6810000000000009</v>
      </c>
      <c r="W44" s="62">
        <f t="shared" si="42"/>
        <v>8.6810000000000009</v>
      </c>
      <c r="X44" s="62">
        <f t="shared" si="42"/>
        <v>8.6810000000000009</v>
      </c>
      <c r="Y44" s="62">
        <f t="shared" si="42"/>
        <v>8.6810000000000009</v>
      </c>
      <c r="Z44" s="62">
        <f t="shared" si="42"/>
        <v>8.6810000000000009</v>
      </c>
      <c r="AA44" s="62">
        <f t="shared" si="42"/>
        <v>8.6810000000000009</v>
      </c>
      <c r="AB44" s="62"/>
      <c r="AC44" s="62">
        <f t="shared" ref="AC44:BF45" si="43">$B44</f>
        <v>8.6810000000000009</v>
      </c>
      <c r="AD44" s="62">
        <f t="shared" si="43"/>
        <v>8.6810000000000009</v>
      </c>
      <c r="AE44" s="62">
        <f t="shared" si="43"/>
        <v>8.6810000000000009</v>
      </c>
      <c r="AF44" s="62">
        <f t="shared" si="43"/>
        <v>8.6810000000000009</v>
      </c>
      <c r="AG44" s="62">
        <f t="shared" si="43"/>
        <v>8.6810000000000009</v>
      </c>
      <c r="AH44" s="62">
        <f t="shared" si="43"/>
        <v>8.6810000000000009</v>
      </c>
      <c r="AI44" s="62">
        <f t="shared" si="43"/>
        <v>8.6810000000000009</v>
      </c>
      <c r="AJ44" s="62">
        <f t="shared" si="43"/>
        <v>8.6810000000000009</v>
      </c>
      <c r="AK44" s="62">
        <f t="shared" si="43"/>
        <v>8.6810000000000009</v>
      </c>
      <c r="AL44" s="62"/>
      <c r="AM44" s="62">
        <f t="shared" si="43"/>
        <v>8.6810000000000009</v>
      </c>
      <c r="AN44" s="62">
        <f t="shared" si="43"/>
        <v>8.6810000000000009</v>
      </c>
      <c r="AO44" s="62">
        <f t="shared" si="43"/>
        <v>8.6810000000000009</v>
      </c>
      <c r="AP44" s="62">
        <f t="shared" si="43"/>
        <v>8.6810000000000009</v>
      </c>
      <c r="AQ44" s="62">
        <f t="shared" si="43"/>
        <v>8.6810000000000009</v>
      </c>
      <c r="AR44" s="62">
        <f t="shared" si="43"/>
        <v>8.6810000000000009</v>
      </c>
      <c r="AS44" s="62">
        <f t="shared" si="43"/>
        <v>8.6810000000000009</v>
      </c>
      <c r="AT44" s="62">
        <f t="shared" si="43"/>
        <v>8.6810000000000009</v>
      </c>
      <c r="AU44" s="62">
        <f t="shared" si="43"/>
        <v>8.6810000000000009</v>
      </c>
      <c r="AV44" s="62">
        <f t="shared" si="43"/>
        <v>8.6810000000000009</v>
      </c>
      <c r="AW44" s="62">
        <f t="shared" si="43"/>
        <v>8.6810000000000009</v>
      </c>
      <c r="AX44" s="62">
        <f t="shared" si="43"/>
        <v>8.6810000000000009</v>
      </c>
      <c r="AY44" s="62">
        <f t="shared" si="43"/>
        <v>8.6810000000000009</v>
      </c>
      <c r="AZ44" s="62">
        <f t="shared" si="43"/>
        <v>8.6810000000000009</v>
      </c>
      <c r="BA44" s="62">
        <f t="shared" si="43"/>
        <v>8.6810000000000009</v>
      </c>
      <c r="BB44" s="62">
        <f t="shared" si="43"/>
        <v>8.6810000000000009</v>
      </c>
      <c r="BC44" s="62">
        <f t="shared" si="43"/>
        <v>8.6810000000000009</v>
      </c>
      <c r="BD44" s="62"/>
      <c r="BE44" s="62"/>
      <c r="BF44" s="62">
        <f t="shared" si="43"/>
        <v>8.6810000000000009</v>
      </c>
      <c r="BG44" s="62"/>
      <c r="BH44" s="62"/>
      <c r="BI44" s="62"/>
      <c r="BJ44" s="62">
        <f t="shared" ref="BJ44:BZ47" si="44">$B44</f>
        <v>8.6810000000000009</v>
      </c>
      <c r="BK44" s="62">
        <f t="shared" si="44"/>
        <v>8.6810000000000009</v>
      </c>
      <c r="BL44" s="62"/>
      <c r="BM44" s="62">
        <f t="shared" si="44"/>
        <v>8.6810000000000009</v>
      </c>
      <c r="BN44" s="62">
        <f t="shared" si="44"/>
        <v>8.6810000000000009</v>
      </c>
      <c r="BO44" s="62">
        <f t="shared" si="44"/>
        <v>8.6810000000000009</v>
      </c>
      <c r="BP44" s="62"/>
      <c r="BQ44" s="62">
        <f t="shared" si="44"/>
        <v>8.6810000000000009</v>
      </c>
      <c r="BR44" s="62">
        <f t="shared" si="44"/>
        <v>8.6810000000000009</v>
      </c>
      <c r="BS44" s="62">
        <f t="shared" si="44"/>
        <v>8.6810000000000009</v>
      </c>
      <c r="BT44" s="62">
        <f t="shared" si="44"/>
        <v>8.6810000000000009</v>
      </c>
      <c r="BU44" s="62">
        <f t="shared" si="44"/>
        <v>8.6810000000000009</v>
      </c>
      <c r="BV44" s="62"/>
      <c r="BW44" s="62">
        <f t="shared" si="44"/>
        <v>8.6810000000000009</v>
      </c>
      <c r="BX44" s="62">
        <f t="shared" si="44"/>
        <v>8.6810000000000009</v>
      </c>
      <c r="BY44" s="62">
        <f t="shared" si="44"/>
        <v>8.6810000000000009</v>
      </c>
      <c r="BZ44" s="62">
        <f t="shared" si="44"/>
        <v>8.6810000000000009</v>
      </c>
      <c r="CA44" s="62">
        <f t="shared" ref="CA44:CL51" si="45">$B44</f>
        <v>8.6810000000000009</v>
      </c>
      <c r="CB44" s="62">
        <f t="shared" si="45"/>
        <v>8.6810000000000009</v>
      </c>
      <c r="CC44" s="62"/>
      <c r="CD44" s="62">
        <f t="shared" si="45"/>
        <v>8.6810000000000009</v>
      </c>
      <c r="CE44" s="62">
        <f t="shared" si="45"/>
        <v>8.6810000000000009</v>
      </c>
      <c r="CF44" s="62">
        <f t="shared" si="45"/>
        <v>8.6810000000000009</v>
      </c>
      <c r="CG44" s="62">
        <f t="shared" si="45"/>
        <v>8.6810000000000009</v>
      </c>
      <c r="CH44" s="62">
        <f t="shared" si="45"/>
        <v>8.6810000000000009</v>
      </c>
      <c r="CI44" s="62">
        <f t="shared" si="45"/>
        <v>8.6810000000000009</v>
      </c>
      <c r="CJ44" s="62">
        <f t="shared" si="45"/>
        <v>8.6810000000000009</v>
      </c>
      <c r="CK44" s="62">
        <f t="shared" si="45"/>
        <v>8.6810000000000009</v>
      </c>
      <c r="CL44" s="62">
        <f t="shared" si="45"/>
        <v>8.6810000000000009</v>
      </c>
    </row>
    <row r="45" spans="1:90" x14ac:dyDescent="0.3">
      <c r="A45" s="52" t="str">
        <f>HABITATS!A4</f>
        <v>A1.3.2</v>
      </c>
      <c r="B45" s="79">
        <f>HABITATS!E130</f>
        <v>0.95099999999999996</v>
      </c>
      <c r="C45" s="62"/>
      <c r="D45" s="62"/>
      <c r="E45" s="62">
        <f t="shared" si="41"/>
        <v>0.95099999999999996</v>
      </c>
      <c r="F45" s="62"/>
      <c r="G45" s="62"/>
      <c r="H45" s="62">
        <f t="shared" si="41"/>
        <v>0.95099999999999996</v>
      </c>
      <c r="I45" s="62">
        <f t="shared" si="41"/>
        <v>0.95099999999999996</v>
      </c>
      <c r="J45" s="62"/>
      <c r="K45" s="62"/>
      <c r="L45" s="62">
        <f t="shared" si="42"/>
        <v>0.95099999999999996</v>
      </c>
      <c r="M45" s="62"/>
      <c r="N45" s="62">
        <f t="shared" si="42"/>
        <v>0.95099999999999996</v>
      </c>
      <c r="O45" s="62">
        <f t="shared" si="42"/>
        <v>0.95099999999999996</v>
      </c>
      <c r="P45" s="62"/>
      <c r="Q45" s="62">
        <f t="shared" si="42"/>
        <v>0.95099999999999996</v>
      </c>
      <c r="R45" s="62">
        <f t="shared" si="42"/>
        <v>0.95099999999999996</v>
      </c>
      <c r="S45" s="62">
        <f t="shared" si="42"/>
        <v>0.95099999999999996</v>
      </c>
      <c r="T45" s="62">
        <f t="shared" si="42"/>
        <v>0.95099999999999996</v>
      </c>
      <c r="U45" s="62"/>
      <c r="V45" s="62">
        <f t="shared" si="42"/>
        <v>0.95099999999999996</v>
      </c>
      <c r="W45" s="62">
        <f t="shared" si="42"/>
        <v>0.95099999999999996</v>
      </c>
      <c r="X45" s="62">
        <f t="shared" si="42"/>
        <v>0.95099999999999996</v>
      </c>
      <c r="Y45" s="62">
        <f t="shared" si="42"/>
        <v>0.95099999999999996</v>
      </c>
      <c r="Z45" s="62">
        <f t="shared" si="42"/>
        <v>0.95099999999999996</v>
      </c>
      <c r="AA45" s="62">
        <f t="shared" si="42"/>
        <v>0.95099999999999996</v>
      </c>
      <c r="AB45" s="62"/>
      <c r="AC45" s="62"/>
      <c r="AD45" s="62">
        <f t="shared" si="43"/>
        <v>0.95099999999999996</v>
      </c>
      <c r="AE45" s="62">
        <f t="shared" si="43"/>
        <v>0.95099999999999996</v>
      </c>
      <c r="AF45" s="62">
        <f t="shared" si="43"/>
        <v>0.95099999999999996</v>
      </c>
      <c r="AG45" s="62">
        <f t="shared" si="43"/>
        <v>0.95099999999999996</v>
      </c>
      <c r="AH45" s="62">
        <f t="shared" si="43"/>
        <v>0.95099999999999996</v>
      </c>
      <c r="AI45" s="62">
        <f t="shared" si="43"/>
        <v>0.95099999999999996</v>
      </c>
      <c r="AJ45" s="62">
        <f t="shared" si="43"/>
        <v>0.95099999999999996</v>
      </c>
      <c r="AK45" s="62">
        <f t="shared" si="43"/>
        <v>0.95099999999999996</v>
      </c>
      <c r="AL45" s="62"/>
      <c r="AM45" s="62">
        <f t="shared" si="43"/>
        <v>0.95099999999999996</v>
      </c>
      <c r="AN45" s="62"/>
      <c r="AO45" s="62">
        <f t="shared" si="43"/>
        <v>0.95099999999999996</v>
      </c>
      <c r="AP45" s="62">
        <f t="shared" si="43"/>
        <v>0.95099999999999996</v>
      </c>
      <c r="AQ45" s="62">
        <f t="shared" si="43"/>
        <v>0.95099999999999996</v>
      </c>
      <c r="AR45" s="62"/>
      <c r="AS45" s="62">
        <f t="shared" si="43"/>
        <v>0.95099999999999996</v>
      </c>
      <c r="AT45" s="62">
        <f t="shared" si="43"/>
        <v>0.95099999999999996</v>
      </c>
      <c r="AU45" s="62">
        <f t="shared" si="43"/>
        <v>0.95099999999999996</v>
      </c>
      <c r="AV45" s="62">
        <f t="shared" si="43"/>
        <v>0.95099999999999996</v>
      </c>
      <c r="AW45" s="62">
        <f t="shared" si="43"/>
        <v>0.95099999999999996</v>
      </c>
      <c r="AX45" s="62">
        <f t="shared" si="43"/>
        <v>0.95099999999999996</v>
      </c>
      <c r="AY45" s="62">
        <f t="shared" si="43"/>
        <v>0.95099999999999996</v>
      </c>
      <c r="AZ45" s="62">
        <f t="shared" si="43"/>
        <v>0.95099999999999996</v>
      </c>
      <c r="BA45" s="62">
        <f t="shared" si="43"/>
        <v>0.95099999999999996</v>
      </c>
      <c r="BB45" s="62">
        <f t="shared" si="43"/>
        <v>0.95099999999999996</v>
      </c>
      <c r="BC45" s="62">
        <f t="shared" si="43"/>
        <v>0.95099999999999996</v>
      </c>
      <c r="BD45" s="62"/>
      <c r="BE45" s="62"/>
      <c r="BF45" s="62">
        <f t="shared" si="43"/>
        <v>0.95099999999999996</v>
      </c>
      <c r="BG45" s="62"/>
      <c r="BH45" s="62"/>
      <c r="BI45" s="62"/>
      <c r="BJ45" s="62">
        <f t="shared" si="44"/>
        <v>0.95099999999999996</v>
      </c>
      <c r="BK45" s="62">
        <f t="shared" si="44"/>
        <v>0.95099999999999996</v>
      </c>
      <c r="BL45" s="62"/>
      <c r="BM45" s="62">
        <f t="shared" si="44"/>
        <v>0.95099999999999996</v>
      </c>
      <c r="BN45" s="62">
        <f t="shared" si="44"/>
        <v>0.95099999999999996</v>
      </c>
      <c r="BO45" s="62">
        <f t="shared" si="44"/>
        <v>0.95099999999999996</v>
      </c>
      <c r="BP45" s="62"/>
      <c r="BQ45" s="62"/>
      <c r="BR45" s="62">
        <f t="shared" si="44"/>
        <v>0.95099999999999996</v>
      </c>
      <c r="BS45" s="62">
        <f t="shared" si="44"/>
        <v>0.95099999999999996</v>
      </c>
      <c r="BT45" s="62"/>
      <c r="BU45" s="62">
        <f t="shared" si="44"/>
        <v>0.95099999999999996</v>
      </c>
      <c r="BV45" s="62"/>
      <c r="BW45" s="62">
        <f t="shared" si="44"/>
        <v>0.95099999999999996</v>
      </c>
      <c r="BX45" s="62">
        <f t="shared" si="44"/>
        <v>0.95099999999999996</v>
      </c>
      <c r="BY45" s="62">
        <f t="shared" si="44"/>
        <v>0.95099999999999996</v>
      </c>
      <c r="BZ45" s="62">
        <f t="shared" si="44"/>
        <v>0.95099999999999996</v>
      </c>
      <c r="CA45" s="62">
        <f t="shared" si="45"/>
        <v>0.95099999999999996</v>
      </c>
      <c r="CB45" s="62"/>
      <c r="CC45" s="62"/>
      <c r="CD45" s="62">
        <f t="shared" si="45"/>
        <v>0.95099999999999996</v>
      </c>
      <c r="CE45" s="62">
        <f t="shared" si="45"/>
        <v>0.95099999999999996</v>
      </c>
      <c r="CF45" s="62">
        <f t="shared" si="45"/>
        <v>0.95099999999999996</v>
      </c>
      <c r="CG45" s="62"/>
      <c r="CH45" s="62">
        <f t="shared" si="45"/>
        <v>0.95099999999999996</v>
      </c>
      <c r="CI45" s="62">
        <f t="shared" si="45"/>
        <v>0.95099999999999996</v>
      </c>
      <c r="CJ45" s="62">
        <f t="shared" si="45"/>
        <v>0.95099999999999996</v>
      </c>
      <c r="CK45" s="62">
        <f t="shared" si="45"/>
        <v>0.95099999999999996</v>
      </c>
      <c r="CL45" s="62"/>
    </row>
    <row r="46" spans="1:90" x14ac:dyDescent="0.3">
      <c r="A46" s="52" t="str">
        <f>HABITATS!A5</f>
        <v>A2.1</v>
      </c>
      <c r="B46" s="79">
        <f>HABITATS!E131</f>
        <v>0</v>
      </c>
      <c r="C46" s="62"/>
      <c r="D46" s="62"/>
      <c r="E46" s="62">
        <f t="shared" si="41"/>
        <v>0</v>
      </c>
      <c r="F46" s="62"/>
      <c r="G46" s="62"/>
      <c r="H46" s="62">
        <f t="shared" si="41"/>
        <v>0</v>
      </c>
      <c r="I46" s="62">
        <f t="shared" si="41"/>
        <v>0</v>
      </c>
      <c r="J46" s="62"/>
      <c r="K46" s="62"/>
      <c r="L46" s="62"/>
      <c r="M46" s="62"/>
      <c r="N46" s="62">
        <f t="shared" si="42"/>
        <v>0</v>
      </c>
      <c r="O46" s="62"/>
      <c r="P46" s="62"/>
      <c r="Q46" s="62">
        <f t="shared" si="42"/>
        <v>0</v>
      </c>
      <c r="R46" s="62">
        <f t="shared" si="42"/>
        <v>0</v>
      </c>
      <c r="S46" s="62"/>
      <c r="T46" s="62"/>
      <c r="U46" s="62">
        <f t="shared" ref="U46:BG50" si="46">$B46</f>
        <v>0</v>
      </c>
      <c r="V46" s="62">
        <f t="shared" si="46"/>
        <v>0</v>
      </c>
      <c r="W46" s="62">
        <f t="shared" si="46"/>
        <v>0</v>
      </c>
      <c r="X46" s="62">
        <f t="shared" si="46"/>
        <v>0</v>
      </c>
      <c r="Y46" s="62">
        <f t="shared" si="46"/>
        <v>0</v>
      </c>
      <c r="Z46" s="62"/>
      <c r="AA46" s="62"/>
      <c r="AB46" s="62"/>
      <c r="AC46" s="62">
        <f t="shared" si="46"/>
        <v>0</v>
      </c>
      <c r="AD46" s="62"/>
      <c r="AE46" s="62">
        <f t="shared" si="46"/>
        <v>0</v>
      </c>
      <c r="AF46" s="62"/>
      <c r="AG46" s="62">
        <f t="shared" si="46"/>
        <v>0</v>
      </c>
      <c r="AH46" s="62"/>
      <c r="AI46" s="62"/>
      <c r="AJ46" s="62"/>
      <c r="AK46" s="62">
        <f t="shared" si="46"/>
        <v>0</v>
      </c>
      <c r="AL46" s="62">
        <f t="shared" si="46"/>
        <v>0</v>
      </c>
      <c r="AM46" s="62">
        <f t="shared" si="46"/>
        <v>0</v>
      </c>
      <c r="AN46" s="62">
        <f t="shared" si="46"/>
        <v>0</v>
      </c>
      <c r="AO46" s="62">
        <f t="shared" si="46"/>
        <v>0</v>
      </c>
      <c r="AP46" s="62">
        <f t="shared" si="46"/>
        <v>0</v>
      </c>
      <c r="AQ46" s="62"/>
      <c r="AR46" s="62"/>
      <c r="AS46" s="62">
        <f t="shared" si="46"/>
        <v>0</v>
      </c>
      <c r="AT46" s="62">
        <f t="shared" si="46"/>
        <v>0</v>
      </c>
      <c r="AU46" s="62"/>
      <c r="AV46" s="62"/>
      <c r="AW46" s="62">
        <f t="shared" si="46"/>
        <v>0</v>
      </c>
      <c r="AX46" s="62">
        <f t="shared" si="46"/>
        <v>0</v>
      </c>
      <c r="AY46" s="62">
        <f t="shared" si="46"/>
        <v>0</v>
      </c>
      <c r="AZ46" s="62"/>
      <c r="BA46" s="62"/>
      <c r="BB46" s="62">
        <f t="shared" si="46"/>
        <v>0</v>
      </c>
      <c r="BC46" s="62">
        <f t="shared" si="46"/>
        <v>0</v>
      </c>
      <c r="BD46" s="62"/>
      <c r="BE46" s="62"/>
      <c r="BF46" s="62"/>
      <c r="BG46" s="62"/>
      <c r="BH46" s="62"/>
      <c r="BI46" s="62"/>
      <c r="BJ46" s="62">
        <f t="shared" ref="BI46:CE49" si="47">$B46</f>
        <v>0</v>
      </c>
      <c r="BK46" s="62"/>
      <c r="BL46" s="62"/>
      <c r="BM46" s="62"/>
      <c r="BN46" s="62">
        <f t="shared" si="44"/>
        <v>0</v>
      </c>
      <c r="BO46" s="62"/>
      <c r="BP46" s="62">
        <f t="shared" si="44"/>
        <v>0</v>
      </c>
      <c r="BQ46" s="62"/>
      <c r="BR46" s="62">
        <f t="shared" si="44"/>
        <v>0</v>
      </c>
      <c r="BS46" s="62">
        <f t="shared" si="44"/>
        <v>0</v>
      </c>
      <c r="BT46" s="62">
        <f t="shared" si="44"/>
        <v>0</v>
      </c>
      <c r="BU46" s="62">
        <f t="shared" si="44"/>
        <v>0</v>
      </c>
      <c r="BV46" s="62">
        <f t="shared" si="44"/>
        <v>0</v>
      </c>
      <c r="BW46" s="62">
        <f t="shared" si="44"/>
        <v>0</v>
      </c>
      <c r="BX46" s="62">
        <f t="shared" si="44"/>
        <v>0</v>
      </c>
      <c r="BY46" s="62">
        <f t="shared" si="44"/>
        <v>0</v>
      </c>
      <c r="BZ46" s="62">
        <f t="shared" si="44"/>
        <v>0</v>
      </c>
      <c r="CA46" s="62">
        <f t="shared" si="45"/>
        <v>0</v>
      </c>
      <c r="CB46" s="62">
        <f t="shared" si="45"/>
        <v>0</v>
      </c>
      <c r="CC46" s="62"/>
      <c r="CD46" s="62"/>
      <c r="CE46" s="62"/>
      <c r="CF46" s="62"/>
      <c r="CG46" s="62">
        <f t="shared" ref="CG46:CG51" si="48">$B46</f>
        <v>0</v>
      </c>
      <c r="CH46" s="62"/>
      <c r="CI46" s="62"/>
      <c r="CJ46" s="62"/>
      <c r="CK46" s="62"/>
      <c r="CL46" s="62"/>
    </row>
    <row r="47" spans="1:90" x14ac:dyDescent="0.3">
      <c r="A47" s="52" t="str">
        <f>HABITATS!A6</f>
        <v>A3.1</v>
      </c>
      <c r="B47" s="79">
        <f>HABITATS!E132</f>
        <v>7.8E-2</v>
      </c>
      <c r="C47" s="62"/>
      <c r="D47" s="62"/>
      <c r="E47" s="62">
        <f t="shared" si="41"/>
        <v>7.8E-2</v>
      </c>
      <c r="F47" s="62"/>
      <c r="G47" s="62"/>
      <c r="H47" s="62"/>
      <c r="I47" s="62">
        <f t="shared" si="41"/>
        <v>7.8E-2</v>
      </c>
      <c r="J47" s="62">
        <f t="shared" si="41"/>
        <v>7.8E-2</v>
      </c>
      <c r="K47" s="62"/>
      <c r="L47" s="62"/>
      <c r="M47" s="62"/>
      <c r="N47" s="62"/>
      <c r="O47" s="62"/>
      <c r="P47" s="62"/>
      <c r="Q47" s="62"/>
      <c r="R47" s="62">
        <f t="shared" si="42"/>
        <v>7.8E-2</v>
      </c>
      <c r="S47" s="62"/>
      <c r="T47" s="62">
        <f t="shared" si="42"/>
        <v>7.8E-2</v>
      </c>
      <c r="U47" s="62">
        <f t="shared" si="46"/>
        <v>7.8E-2</v>
      </c>
      <c r="V47" s="62">
        <f t="shared" si="46"/>
        <v>7.8E-2</v>
      </c>
      <c r="W47" s="62">
        <f t="shared" si="46"/>
        <v>7.8E-2</v>
      </c>
      <c r="X47" s="62"/>
      <c r="Y47" s="62">
        <f t="shared" si="46"/>
        <v>7.8E-2</v>
      </c>
      <c r="Z47" s="62"/>
      <c r="AA47" s="62"/>
      <c r="AB47" s="62"/>
      <c r="AC47" s="62">
        <f t="shared" si="46"/>
        <v>7.8E-2</v>
      </c>
      <c r="AD47" s="62"/>
      <c r="AE47" s="62"/>
      <c r="AF47" s="62"/>
      <c r="AG47" s="62"/>
      <c r="AH47" s="62"/>
      <c r="AI47" s="62"/>
      <c r="AJ47" s="62"/>
      <c r="AK47" s="62">
        <f t="shared" si="46"/>
        <v>7.8E-2</v>
      </c>
      <c r="AL47" s="62"/>
      <c r="AM47" s="62">
        <f t="shared" si="46"/>
        <v>7.8E-2</v>
      </c>
      <c r="AN47" s="62"/>
      <c r="AO47" s="62">
        <f t="shared" si="46"/>
        <v>7.8E-2</v>
      </c>
      <c r="AP47" s="62"/>
      <c r="AQ47" s="62"/>
      <c r="AR47" s="62"/>
      <c r="AS47" s="62">
        <f t="shared" si="46"/>
        <v>7.8E-2</v>
      </c>
      <c r="AT47" s="62"/>
      <c r="AU47" s="62"/>
      <c r="AV47" s="62"/>
      <c r="AW47" s="62"/>
      <c r="AX47" s="62"/>
      <c r="AY47" s="62"/>
      <c r="AZ47" s="62"/>
      <c r="BA47" s="62"/>
      <c r="BB47" s="62"/>
      <c r="BC47" s="62"/>
      <c r="BD47" s="62"/>
      <c r="BE47" s="62"/>
      <c r="BF47" s="62">
        <f t="shared" si="46"/>
        <v>7.8E-2</v>
      </c>
      <c r="BG47" s="62"/>
      <c r="BH47" s="62"/>
      <c r="BI47" s="62"/>
      <c r="BJ47" s="62">
        <f t="shared" si="47"/>
        <v>7.8E-2</v>
      </c>
      <c r="BK47" s="62">
        <f t="shared" si="47"/>
        <v>7.8E-2</v>
      </c>
      <c r="BL47" s="62"/>
      <c r="BM47" s="62">
        <f t="shared" si="44"/>
        <v>7.8E-2</v>
      </c>
      <c r="BN47" s="62">
        <f t="shared" si="44"/>
        <v>7.8E-2</v>
      </c>
      <c r="BO47" s="62">
        <f t="shared" si="44"/>
        <v>7.8E-2</v>
      </c>
      <c r="BP47" s="62"/>
      <c r="BQ47" s="62">
        <f t="shared" si="44"/>
        <v>7.8E-2</v>
      </c>
      <c r="BR47" s="62">
        <f t="shared" si="44"/>
        <v>7.8E-2</v>
      </c>
      <c r="BS47" s="62">
        <f t="shared" si="44"/>
        <v>7.8E-2</v>
      </c>
      <c r="BT47" s="62"/>
      <c r="BU47" s="62">
        <f t="shared" si="44"/>
        <v>7.8E-2</v>
      </c>
      <c r="BV47" s="62"/>
      <c r="BW47" s="62">
        <f t="shared" si="44"/>
        <v>7.8E-2</v>
      </c>
      <c r="BX47" s="62"/>
      <c r="BY47" s="62"/>
      <c r="BZ47" s="62"/>
      <c r="CA47" s="62"/>
      <c r="CB47" s="62"/>
      <c r="CC47" s="62">
        <f t="shared" si="45"/>
        <v>7.8E-2</v>
      </c>
      <c r="CD47" s="62"/>
      <c r="CE47" s="62">
        <f t="shared" si="45"/>
        <v>7.8E-2</v>
      </c>
      <c r="CF47" s="62"/>
      <c r="CG47" s="62">
        <f t="shared" si="48"/>
        <v>7.8E-2</v>
      </c>
      <c r="CH47" s="62"/>
      <c r="CI47" s="62"/>
      <c r="CJ47" s="62">
        <f t="shared" si="45"/>
        <v>7.8E-2</v>
      </c>
      <c r="CK47" s="62">
        <f t="shared" si="45"/>
        <v>7.8E-2</v>
      </c>
      <c r="CL47" s="62"/>
    </row>
    <row r="48" spans="1:90" x14ac:dyDescent="0.3">
      <c r="A48" s="52" t="str">
        <f>HABITATS!A7</f>
        <v>B2.2</v>
      </c>
      <c r="B48" s="79">
        <f>HABITATS!E133</f>
        <v>0.98799999999999999</v>
      </c>
      <c r="C48" s="62"/>
      <c r="D48" s="62"/>
      <c r="E48" s="62">
        <f t="shared" si="41"/>
        <v>0.98799999999999999</v>
      </c>
      <c r="F48" s="62"/>
      <c r="G48" s="62">
        <f t="shared" si="41"/>
        <v>0.98799999999999999</v>
      </c>
      <c r="H48" s="62"/>
      <c r="I48" s="62"/>
      <c r="J48" s="62"/>
      <c r="K48" s="62"/>
      <c r="L48" s="62">
        <f t="shared" si="42"/>
        <v>0.98799999999999999</v>
      </c>
      <c r="M48" s="62"/>
      <c r="N48" s="62">
        <f t="shared" si="42"/>
        <v>0.98799999999999999</v>
      </c>
      <c r="O48" s="62">
        <f t="shared" si="42"/>
        <v>0.98799999999999999</v>
      </c>
      <c r="P48" s="62"/>
      <c r="Q48" s="62"/>
      <c r="R48" s="62"/>
      <c r="S48" s="62"/>
      <c r="T48" s="62"/>
      <c r="U48" s="62"/>
      <c r="V48" s="62"/>
      <c r="W48" s="62">
        <f t="shared" si="46"/>
        <v>0.98799999999999999</v>
      </c>
      <c r="X48" s="62">
        <f t="shared" si="46"/>
        <v>0.98799999999999999</v>
      </c>
      <c r="Y48" s="62">
        <f t="shared" si="46"/>
        <v>0.98799999999999999</v>
      </c>
      <c r="Z48" s="62">
        <f t="shared" si="46"/>
        <v>0.98799999999999999</v>
      </c>
      <c r="AA48" s="62"/>
      <c r="AB48" s="62">
        <f t="shared" si="46"/>
        <v>0.98799999999999999</v>
      </c>
      <c r="AC48" s="62"/>
      <c r="AD48" s="62"/>
      <c r="AE48" s="62">
        <f t="shared" si="46"/>
        <v>0.98799999999999999</v>
      </c>
      <c r="AF48" s="62">
        <f t="shared" si="46"/>
        <v>0.98799999999999999</v>
      </c>
      <c r="AG48" s="62">
        <f t="shared" si="46"/>
        <v>0.98799999999999999</v>
      </c>
      <c r="AH48" s="62"/>
      <c r="AI48" s="62">
        <f t="shared" si="46"/>
        <v>0.98799999999999999</v>
      </c>
      <c r="AJ48" s="62"/>
      <c r="AK48" s="62"/>
      <c r="AL48" s="62">
        <f t="shared" si="46"/>
        <v>0.98799999999999999</v>
      </c>
      <c r="AM48" s="62"/>
      <c r="AN48" s="62">
        <f t="shared" si="46"/>
        <v>0.98799999999999999</v>
      </c>
      <c r="AO48" s="62">
        <f t="shared" si="46"/>
        <v>0.98799999999999999</v>
      </c>
      <c r="AP48" s="62">
        <f t="shared" si="46"/>
        <v>0.98799999999999999</v>
      </c>
      <c r="AQ48" s="62"/>
      <c r="AR48" s="62"/>
      <c r="AS48" s="62"/>
      <c r="AT48" s="62">
        <f t="shared" si="46"/>
        <v>0.98799999999999999</v>
      </c>
      <c r="AU48" s="62"/>
      <c r="AV48" s="62">
        <f t="shared" si="46"/>
        <v>0.98799999999999999</v>
      </c>
      <c r="AW48" s="62">
        <f t="shared" si="46"/>
        <v>0.98799999999999999</v>
      </c>
      <c r="AX48" s="62"/>
      <c r="AY48" s="62"/>
      <c r="AZ48" s="62">
        <f t="shared" si="46"/>
        <v>0.98799999999999999</v>
      </c>
      <c r="BA48" s="62">
        <f t="shared" si="46"/>
        <v>0.98799999999999999</v>
      </c>
      <c r="BB48" s="62">
        <f t="shared" si="46"/>
        <v>0.98799999999999999</v>
      </c>
      <c r="BC48" s="62">
        <f t="shared" si="46"/>
        <v>0.98799999999999999</v>
      </c>
      <c r="BD48" s="62">
        <f t="shared" si="46"/>
        <v>0.98799999999999999</v>
      </c>
      <c r="BE48" s="62">
        <f t="shared" si="46"/>
        <v>0.98799999999999999</v>
      </c>
      <c r="BF48" s="62">
        <f t="shared" si="46"/>
        <v>0.98799999999999999</v>
      </c>
      <c r="BG48" s="62">
        <f t="shared" si="46"/>
        <v>0.98799999999999999</v>
      </c>
      <c r="BH48" s="62"/>
      <c r="BI48" s="62"/>
      <c r="BJ48" s="62"/>
      <c r="BK48" s="62">
        <f t="shared" si="47"/>
        <v>0.98799999999999999</v>
      </c>
      <c r="BL48" s="62">
        <f t="shared" si="47"/>
        <v>0.98799999999999999</v>
      </c>
      <c r="BM48" s="62">
        <f t="shared" si="47"/>
        <v>0.98799999999999999</v>
      </c>
      <c r="BN48" s="62"/>
      <c r="BO48" s="62"/>
      <c r="BP48" s="62"/>
      <c r="BQ48" s="62">
        <f t="shared" si="47"/>
        <v>0.98799999999999999</v>
      </c>
      <c r="BR48" s="62"/>
      <c r="BS48" s="62"/>
      <c r="BT48" s="62">
        <f t="shared" si="47"/>
        <v>0.98799999999999999</v>
      </c>
      <c r="BU48" s="62"/>
      <c r="BV48" s="62">
        <f t="shared" si="47"/>
        <v>0.98799999999999999</v>
      </c>
      <c r="BW48" s="62">
        <f t="shared" si="47"/>
        <v>0.98799999999999999</v>
      </c>
      <c r="BX48" s="62">
        <f t="shared" si="47"/>
        <v>0.98799999999999999</v>
      </c>
      <c r="BY48" s="62">
        <f t="shared" si="47"/>
        <v>0.98799999999999999</v>
      </c>
      <c r="BZ48" s="62">
        <f t="shared" si="47"/>
        <v>0.98799999999999999</v>
      </c>
      <c r="CA48" s="62">
        <f t="shared" si="47"/>
        <v>0.98799999999999999</v>
      </c>
      <c r="CB48" s="62"/>
      <c r="CC48" s="62">
        <f t="shared" si="47"/>
        <v>0.98799999999999999</v>
      </c>
      <c r="CD48" s="62">
        <f t="shared" si="47"/>
        <v>0.98799999999999999</v>
      </c>
      <c r="CE48" s="62">
        <f t="shared" si="47"/>
        <v>0.98799999999999999</v>
      </c>
      <c r="CF48" s="62"/>
      <c r="CG48" s="62">
        <f t="shared" si="48"/>
        <v>0.98799999999999999</v>
      </c>
      <c r="CH48" s="62">
        <f t="shared" si="45"/>
        <v>0.98799999999999999</v>
      </c>
      <c r="CI48" s="62"/>
      <c r="CJ48" s="62">
        <f t="shared" si="45"/>
        <v>0.98799999999999999</v>
      </c>
      <c r="CK48" s="62">
        <f t="shared" si="45"/>
        <v>0.98799999999999999</v>
      </c>
      <c r="CL48" s="62"/>
    </row>
    <row r="49" spans="1:90" x14ac:dyDescent="0.3">
      <c r="A49" s="52" t="str">
        <f>HABITATS!A8</f>
        <v>B6</v>
      </c>
      <c r="B49" s="79">
        <f>HABITATS!E134</f>
        <v>1.9590000000000001</v>
      </c>
      <c r="C49" s="62"/>
      <c r="D49" s="62"/>
      <c r="E49" s="62">
        <f t="shared" si="41"/>
        <v>1.9590000000000001</v>
      </c>
      <c r="F49" s="62"/>
      <c r="G49" s="62">
        <f t="shared" si="41"/>
        <v>1.9590000000000001</v>
      </c>
      <c r="H49" s="62"/>
      <c r="I49" s="62"/>
      <c r="J49" s="62"/>
      <c r="K49" s="62"/>
      <c r="L49" s="62">
        <f t="shared" si="42"/>
        <v>1.9590000000000001</v>
      </c>
      <c r="M49" s="62"/>
      <c r="N49" s="62">
        <f t="shared" si="42"/>
        <v>1.9590000000000001</v>
      </c>
      <c r="O49" s="62">
        <f t="shared" si="42"/>
        <v>1.9590000000000001</v>
      </c>
      <c r="P49" s="62"/>
      <c r="Q49" s="62"/>
      <c r="R49" s="62"/>
      <c r="S49" s="62"/>
      <c r="T49" s="62"/>
      <c r="U49" s="62"/>
      <c r="V49" s="62"/>
      <c r="W49" s="62">
        <f t="shared" si="46"/>
        <v>1.9590000000000001</v>
      </c>
      <c r="X49" s="62"/>
      <c r="Y49" s="62">
        <f t="shared" si="46"/>
        <v>1.9590000000000001</v>
      </c>
      <c r="Z49" s="62">
        <f t="shared" si="46"/>
        <v>1.9590000000000001</v>
      </c>
      <c r="AA49" s="62"/>
      <c r="AB49" s="62">
        <f t="shared" si="46"/>
        <v>1.9590000000000001</v>
      </c>
      <c r="AC49" s="62"/>
      <c r="AD49" s="62"/>
      <c r="AE49" s="62">
        <f t="shared" si="46"/>
        <v>1.9590000000000001</v>
      </c>
      <c r="AF49" s="62">
        <f t="shared" si="46"/>
        <v>1.9590000000000001</v>
      </c>
      <c r="AG49" s="62"/>
      <c r="AH49" s="62"/>
      <c r="AI49" s="62">
        <f t="shared" si="46"/>
        <v>1.9590000000000001</v>
      </c>
      <c r="AJ49" s="62"/>
      <c r="AK49" s="62"/>
      <c r="AL49" s="62">
        <f t="shared" si="46"/>
        <v>1.9590000000000001</v>
      </c>
      <c r="AM49" s="62"/>
      <c r="AN49" s="62">
        <f t="shared" si="46"/>
        <v>1.9590000000000001</v>
      </c>
      <c r="AO49" s="62">
        <f t="shared" si="46"/>
        <v>1.9590000000000001</v>
      </c>
      <c r="AP49" s="62">
        <f t="shared" si="46"/>
        <v>1.9590000000000001</v>
      </c>
      <c r="AQ49" s="62"/>
      <c r="AR49" s="62"/>
      <c r="AS49" s="62"/>
      <c r="AT49" s="62">
        <f t="shared" si="46"/>
        <v>1.9590000000000001</v>
      </c>
      <c r="AU49" s="62"/>
      <c r="AV49" s="62"/>
      <c r="AW49" s="62">
        <f t="shared" si="46"/>
        <v>1.9590000000000001</v>
      </c>
      <c r="AX49" s="62"/>
      <c r="AY49" s="62"/>
      <c r="AZ49" s="62">
        <f t="shared" si="46"/>
        <v>1.9590000000000001</v>
      </c>
      <c r="BA49" s="62">
        <f t="shared" si="46"/>
        <v>1.9590000000000001</v>
      </c>
      <c r="BB49" s="62">
        <f t="shared" si="46"/>
        <v>1.9590000000000001</v>
      </c>
      <c r="BC49" s="62">
        <f t="shared" si="46"/>
        <v>1.9590000000000001</v>
      </c>
      <c r="BD49" s="62">
        <f t="shared" si="46"/>
        <v>1.9590000000000001</v>
      </c>
      <c r="BE49" s="62">
        <f t="shared" si="46"/>
        <v>1.9590000000000001</v>
      </c>
      <c r="BF49" s="62">
        <f t="shared" si="46"/>
        <v>1.9590000000000001</v>
      </c>
      <c r="BG49" s="62">
        <f t="shared" si="46"/>
        <v>1.9590000000000001</v>
      </c>
      <c r="BH49" s="62"/>
      <c r="BI49" s="62">
        <f t="shared" si="47"/>
        <v>1.9590000000000001</v>
      </c>
      <c r="BJ49" s="62"/>
      <c r="BK49" s="62">
        <f t="shared" si="47"/>
        <v>1.9590000000000001</v>
      </c>
      <c r="BL49" s="62">
        <f t="shared" si="47"/>
        <v>1.9590000000000001</v>
      </c>
      <c r="BM49" s="62">
        <f t="shared" si="47"/>
        <v>1.9590000000000001</v>
      </c>
      <c r="BN49" s="62"/>
      <c r="BO49" s="62"/>
      <c r="BP49" s="62"/>
      <c r="BQ49" s="62">
        <f t="shared" si="47"/>
        <v>1.9590000000000001</v>
      </c>
      <c r="BR49" s="62"/>
      <c r="BS49" s="62"/>
      <c r="BT49" s="62">
        <f t="shared" si="47"/>
        <v>1.9590000000000001</v>
      </c>
      <c r="BU49" s="62"/>
      <c r="BV49" s="62">
        <f t="shared" si="47"/>
        <v>1.9590000000000001</v>
      </c>
      <c r="BW49" s="62">
        <f t="shared" si="47"/>
        <v>1.9590000000000001</v>
      </c>
      <c r="BX49" s="62">
        <f t="shared" si="47"/>
        <v>1.9590000000000001</v>
      </c>
      <c r="BY49" s="62">
        <f t="shared" si="47"/>
        <v>1.9590000000000001</v>
      </c>
      <c r="BZ49" s="62">
        <f t="shared" si="47"/>
        <v>1.9590000000000001</v>
      </c>
      <c r="CA49" s="62"/>
      <c r="CB49" s="62"/>
      <c r="CC49" s="62">
        <f t="shared" si="47"/>
        <v>1.9590000000000001</v>
      </c>
      <c r="CD49" s="62">
        <f t="shared" si="47"/>
        <v>1.9590000000000001</v>
      </c>
      <c r="CE49" s="62">
        <f t="shared" si="47"/>
        <v>1.9590000000000001</v>
      </c>
      <c r="CF49" s="62"/>
      <c r="CG49" s="62">
        <f t="shared" si="48"/>
        <v>1.9590000000000001</v>
      </c>
      <c r="CH49" s="62">
        <f t="shared" si="45"/>
        <v>1.9590000000000001</v>
      </c>
      <c r="CI49" s="62"/>
      <c r="CJ49" s="62">
        <f t="shared" si="45"/>
        <v>1.9590000000000001</v>
      </c>
      <c r="CK49" s="62">
        <f t="shared" si="45"/>
        <v>1.9590000000000001</v>
      </c>
      <c r="CL49" s="62"/>
    </row>
    <row r="50" spans="1:90" x14ac:dyDescent="0.3">
      <c r="A50" s="52" t="str">
        <f>HABITATS!A9</f>
        <v>C3.1</v>
      </c>
      <c r="B50" s="79">
        <f>HABITATS!E135</f>
        <v>0.51600000000000024</v>
      </c>
      <c r="C50" s="62"/>
      <c r="D50" s="62"/>
      <c r="E50" s="62">
        <f t="shared" si="41"/>
        <v>0.51600000000000024</v>
      </c>
      <c r="F50" s="62"/>
      <c r="G50" s="62"/>
      <c r="H50" s="62"/>
      <c r="I50" s="62"/>
      <c r="J50" s="62"/>
      <c r="K50" s="62"/>
      <c r="L50" s="62"/>
      <c r="M50" s="62"/>
      <c r="N50" s="62">
        <f t="shared" si="42"/>
        <v>0.51600000000000024</v>
      </c>
      <c r="O50" s="62">
        <f t="shared" si="42"/>
        <v>0.51600000000000024</v>
      </c>
      <c r="P50" s="62"/>
      <c r="Q50" s="62"/>
      <c r="R50" s="62"/>
      <c r="S50" s="62"/>
      <c r="T50" s="62"/>
      <c r="U50" s="62"/>
      <c r="V50" s="62"/>
      <c r="W50" s="62"/>
      <c r="X50" s="62"/>
      <c r="Y50" s="62"/>
      <c r="Z50" s="62"/>
      <c r="AA50" s="62"/>
      <c r="AB50" s="62"/>
      <c r="AC50" s="62"/>
      <c r="AD50" s="62"/>
      <c r="AE50" s="62"/>
      <c r="AF50" s="62">
        <f t="shared" si="46"/>
        <v>0.51600000000000024</v>
      </c>
      <c r="AG50" s="62"/>
      <c r="AH50" s="62"/>
      <c r="AI50" s="62"/>
      <c r="AJ50" s="62"/>
      <c r="AK50" s="62"/>
      <c r="AL50" s="62"/>
      <c r="AM50" s="62"/>
      <c r="AN50" s="62"/>
      <c r="AO50" s="62"/>
      <c r="AP50" s="62"/>
      <c r="AQ50" s="62"/>
      <c r="AR50" s="62"/>
      <c r="AS50" s="62"/>
      <c r="AT50" s="62"/>
      <c r="AU50" s="62"/>
      <c r="AV50" s="62"/>
      <c r="AW50" s="62"/>
      <c r="AX50" s="62"/>
      <c r="AY50" s="62"/>
      <c r="AZ50" s="62"/>
      <c r="BA50" s="62">
        <f t="shared" si="46"/>
        <v>0.51600000000000024</v>
      </c>
      <c r="BB50" s="62">
        <f t="shared" si="46"/>
        <v>0.51600000000000024</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HABITATS!E136</f>
        <v>2.9339999999999997</v>
      </c>
      <c r="C51" s="62"/>
      <c r="D51" s="62"/>
      <c r="E51" s="62">
        <f t="shared" si="41"/>
        <v>2.9339999999999997</v>
      </c>
      <c r="F51" s="62">
        <f t="shared" si="41"/>
        <v>2.9339999999999997</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9">$B51</f>
        <v>2.9339999999999997</v>
      </c>
      <c r="BA51" s="62"/>
      <c r="BB51" s="62"/>
      <c r="BC51" s="62">
        <f t="shared" si="49"/>
        <v>2.9339999999999997</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8"/>
        <v>2.9339999999999997</v>
      </c>
      <c r="CH51" s="62"/>
      <c r="CI51" s="62">
        <f t="shared" si="45"/>
        <v>2.9339999999999997</v>
      </c>
      <c r="CJ51" s="62">
        <f t="shared" si="45"/>
        <v>2.9339999999999997</v>
      </c>
      <c r="CK51" s="62">
        <f t="shared" si="45"/>
        <v>2.9339999999999997</v>
      </c>
      <c r="CL51" s="62"/>
    </row>
    <row r="52" spans="1:90" x14ac:dyDescent="0.3">
      <c r="A52" s="52" t="str">
        <f>HABITATS!A11</f>
        <v>I2.1</v>
      </c>
      <c r="B52" s="79">
        <f>HABITATS!E137</f>
        <v>21.878000000000004</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9"/>
        <v>21.878000000000004</v>
      </c>
      <c r="BD52" s="62"/>
      <c r="BE52" s="62"/>
      <c r="BF52" s="62"/>
      <c r="BG52" s="62"/>
      <c r="BH52" s="62">
        <f t="shared" si="49"/>
        <v>21.878000000000004</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HABITATS!E138</f>
        <v>44.073</v>
      </c>
      <c r="C53" s="62"/>
      <c r="D53" s="62"/>
      <c r="E53" s="62">
        <f t="shared" ref="E53:BK57" si="50">$B53</f>
        <v>44.073</v>
      </c>
      <c r="F53" s="62"/>
      <c r="G53" s="62"/>
      <c r="H53" s="62"/>
      <c r="I53" s="62"/>
      <c r="J53" s="62"/>
      <c r="K53" s="62"/>
      <c r="L53" s="62">
        <f t="shared" ref="L53:BG53" si="51">$B53</f>
        <v>44.073</v>
      </c>
      <c r="M53" s="62"/>
      <c r="N53" s="62">
        <f t="shared" si="51"/>
        <v>44.073</v>
      </c>
      <c r="O53" s="62">
        <f t="shared" si="51"/>
        <v>44.073</v>
      </c>
      <c r="P53" s="62"/>
      <c r="Q53" s="62"/>
      <c r="R53" s="62"/>
      <c r="S53" s="62"/>
      <c r="T53" s="62"/>
      <c r="U53" s="62">
        <f t="shared" si="51"/>
        <v>44.073</v>
      </c>
      <c r="V53" s="62"/>
      <c r="W53" s="62">
        <f t="shared" si="51"/>
        <v>44.073</v>
      </c>
      <c r="X53" s="62">
        <f t="shared" si="51"/>
        <v>44.073</v>
      </c>
      <c r="Y53" s="62">
        <f t="shared" si="51"/>
        <v>44.073</v>
      </c>
      <c r="Z53" s="62">
        <f t="shared" si="51"/>
        <v>44.073</v>
      </c>
      <c r="AA53" s="62"/>
      <c r="AB53" s="62">
        <f>($B53)/100*3</f>
        <v>1.32219</v>
      </c>
      <c r="AC53" s="62">
        <f t="shared" si="51"/>
        <v>44.073</v>
      </c>
      <c r="AD53" s="62"/>
      <c r="AE53" s="62">
        <f t="shared" si="51"/>
        <v>44.073</v>
      </c>
      <c r="AF53" s="62">
        <f t="shared" si="51"/>
        <v>44.073</v>
      </c>
      <c r="AG53" s="62"/>
      <c r="AH53" s="62">
        <f>($B53)/100*3</f>
        <v>1.32219</v>
      </c>
      <c r="AI53" s="62">
        <f t="shared" si="51"/>
        <v>44.073</v>
      </c>
      <c r="AJ53" s="62"/>
      <c r="AK53" s="62"/>
      <c r="AL53" s="62"/>
      <c r="AM53" s="62"/>
      <c r="AN53" s="62"/>
      <c r="AO53" s="62">
        <f t="shared" si="51"/>
        <v>44.073</v>
      </c>
      <c r="AP53" s="62">
        <f t="shared" si="51"/>
        <v>44.073</v>
      </c>
      <c r="AQ53" s="62"/>
      <c r="AR53" s="62">
        <f t="shared" si="51"/>
        <v>44.073</v>
      </c>
      <c r="AS53" s="62"/>
      <c r="AT53" s="62">
        <f t="shared" si="51"/>
        <v>44.073</v>
      </c>
      <c r="AU53" s="62"/>
      <c r="AV53" s="62">
        <f t="shared" si="51"/>
        <v>44.073</v>
      </c>
      <c r="AW53" s="62">
        <f t="shared" si="51"/>
        <v>44.073</v>
      </c>
      <c r="AX53" s="62"/>
      <c r="AY53" s="62"/>
      <c r="AZ53" s="62">
        <f t="shared" si="51"/>
        <v>44.073</v>
      </c>
      <c r="BA53" s="62">
        <f t="shared" si="51"/>
        <v>44.073</v>
      </c>
      <c r="BB53" s="62">
        <f t="shared" si="51"/>
        <v>44.073</v>
      </c>
      <c r="BC53" s="62"/>
      <c r="BD53" s="62">
        <f t="shared" si="51"/>
        <v>44.073</v>
      </c>
      <c r="BE53" s="62">
        <f t="shared" si="51"/>
        <v>44.073</v>
      </c>
      <c r="BF53" s="62">
        <f t="shared" si="51"/>
        <v>44.073</v>
      </c>
      <c r="BG53" s="62">
        <f t="shared" si="51"/>
        <v>44.073</v>
      </c>
      <c r="BH53" s="62"/>
      <c r="BI53" s="62"/>
      <c r="BJ53" s="62"/>
      <c r="BK53" s="62"/>
      <c r="BL53" s="62">
        <f t="shared" ref="BL53:CL59" si="52">$B53</f>
        <v>44.073</v>
      </c>
      <c r="BM53" s="62">
        <f t="shared" si="52"/>
        <v>44.073</v>
      </c>
      <c r="BN53" s="62"/>
      <c r="BO53" s="62"/>
      <c r="BP53" s="62">
        <f t="shared" si="52"/>
        <v>44.073</v>
      </c>
      <c r="BQ53" s="62">
        <f t="shared" si="52"/>
        <v>44.073</v>
      </c>
      <c r="BR53" s="62"/>
      <c r="BS53" s="62"/>
      <c r="BT53" s="62">
        <f t="shared" si="52"/>
        <v>44.073</v>
      </c>
      <c r="BU53" s="62"/>
      <c r="BV53" s="62">
        <f t="shared" si="52"/>
        <v>44.073</v>
      </c>
      <c r="BW53" s="62">
        <f t="shared" si="52"/>
        <v>44.073</v>
      </c>
      <c r="BX53" s="62">
        <f t="shared" si="52"/>
        <v>44.073</v>
      </c>
      <c r="BY53" s="62">
        <f t="shared" si="52"/>
        <v>44.073</v>
      </c>
      <c r="BZ53" s="62"/>
      <c r="CA53" s="62"/>
      <c r="CB53" s="62"/>
      <c r="CC53" s="62"/>
      <c r="CD53" s="62"/>
      <c r="CE53" s="62"/>
      <c r="CF53" s="62"/>
      <c r="CG53" s="62">
        <f t="shared" ref="CG53" si="53">$B53</f>
        <v>44.073</v>
      </c>
      <c r="CH53" s="62"/>
      <c r="CI53" s="62"/>
      <c r="CJ53" s="62">
        <f t="shared" si="52"/>
        <v>44.073</v>
      </c>
      <c r="CK53" s="62">
        <f t="shared" si="52"/>
        <v>44.073</v>
      </c>
      <c r="CL53" s="62"/>
    </row>
    <row r="54" spans="1:90" x14ac:dyDescent="0.3">
      <c r="A54" s="52" t="str">
        <f>HABITATS!A13</f>
        <v>J1.3</v>
      </c>
      <c r="B54" s="79">
        <f>HABITATS!E139</f>
        <v>3.1940000000000004</v>
      </c>
      <c r="C54" s="62"/>
      <c r="D54" s="62"/>
      <c r="E54" s="62">
        <f t="shared" si="50"/>
        <v>3.1940000000000004</v>
      </c>
      <c r="F54" s="62"/>
      <c r="G54" s="62"/>
      <c r="H54" s="62"/>
      <c r="I54" s="62"/>
      <c r="J54" s="62"/>
      <c r="K54" s="62">
        <f t="shared" ref="K54:BH57" si="54">$B54</f>
        <v>3.1940000000000004</v>
      </c>
      <c r="L54" s="62">
        <f t="shared" si="54"/>
        <v>3.1940000000000004</v>
      </c>
      <c r="M54" s="62">
        <f t="shared" si="54"/>
        <v>3.1940000000000004</v>
      </c>
      <c r="N54" s="62">
        <f t="shared" si="54"/>
        <v>3.1940000000000004</v>
      </c>
      <c r="O54" s="62">
        <f t="shared" si="54"/>
        <v>3.1940000000000004</v>
      </c>
      <c r="P54" s="62"/>
      <c r="Q54" s="62"/>
      <c r="R54" s="62">
        <f t="shared" si="54"/>
        <v>3.1940000000000004</v>
      </c>
      <c r="S54" s="62">
        <f t="shared" si="54"/>
        <v>3.1940000000000004</v>
      </c>
      <c r="T54" s="62">
        <f t="shared" si="54"/>
        <v>3.1940000000000004</v>
      </c>
      <c r="U54" s="62">
        <f t="shared" si="54"/>
        <v>3.1940000000000004</v>
      </c>
      <c r="V54" s="62">
        <f t="shared" si="54"/>
        <v>3.1940000000000004</v>
      </c>
      <c r="W54" s="62">
        <f t="shared" si="54"/>
        <v>3.1940000000000004</v>
      </c>
      <c r="X54" s="62">
        <f t="shared" si="54"/>
        <v>3.1940000000000004</v>
      </c>
      <c r="Y54" s="62">
        <f t="shared" si="54"/>
        <v>3.1940000000000004</v>
      </c>
      <c r="Z54" s="62">
        <f t="shared" si="54"/>
        <v>3.1940000000000004</v>
      </c>
      <c r="AA54" s="62"/>
      <c r="AB54" s="62">
        <f t="shared" si="54"/>
        <v>3.1940000000000004</v>
      </c>
      <c r="AC54" s="62">
        <f t="shared" si="54"/>
        <v>3.1940000000000004</v>
      </c>
      <c r="AD54" s="62"/>
      <c r="AE54" s="62">
        <f t="shared" si="54"/>
        <v>3.1940000000000004</v>
      </c>
      <c r="AF54" s="62">
        <f t="shared" si="54"/>
        <v>3.1940000000000004</v>
      </c>
      <c r="AG54" s="62"/>
      <c r="AH54" s="62">
        <f t="shared" si="54"/>
        <v>3.1940000000000004</v>
      </c>
      <c r="AI54" s="62">
        <f t="shared" si="54"/>
        <v>3.1940000000000004</v>
      </c>
      <c r="AJ54" s="62"/>
      <c r="AK54" s="62">
        <f t="shared" si="54"/>
        <v>3.1940000000000004</v>
      </c>
      <c r="AL54" s="62">
        <f t="shared" si="54"/>
        <v>3.1940000000000004</v>
      </c>
      <c r="AM54" s="62">
        <f t="shared" si="54"/>
        <v>3.1940000000000004</v>
      </c>
      <c r="AN54" s="62"/>
      <c r="AO54" s="62">
        <f t="shared" si="54"/>
        <v>3.1940000000000004</v>
      </c>
      <c r="AP54" s="62">
        <f t="shared" si="54"/>
        <v>3.1940000000000004</v>
      </c>
      <c r="AQ54" s="62">
        <f t="shared" si="54"/>
        <v>3.1940000000000004</v>
      </c>
      <c r="AR54" s="62">
        <f t="shared" si="54"/>
        <v>3.1940000000000004</v>
      </c>
      <c r="AS54" s="62">
        <f t="shared" si="54"/>
        <v>3.1940000000000004</v>
      </c>
      <c r="AT54" s="62">
        <f t="shared" si="54"/>
        <v>3.1940000000000004</v>
      </c>
      <c r="AU54" s="62">
        <f t="shared" si="54"/>
        <v>3.1940000000000004</v>
      </c>
      <c r="AV54" s="62">
        <f t="shared" si="54"/>
        <v>3.1940000000000004</v>
      </c>
      <c r="AW54" s="62">
        <f t="shared" si="54"/>
        <v>3.1940000000000004</v>
      </c>
      <c r="AX54" s="62">
        <f t="shared" si="54"/>
        <v>3.1940000000000004</v>
      </c>
      <c r="AY54" s="62">
        <f t="shared" si="54"/>
        <v>3.1940000000000004</v>
      </c>
      <c r="AZ54" s="62">
        <f t="shared" si="54"/>
        <v>3.1940000000000004</v>
      </c>
      <c r="BA54" s="62">
        <f t="shared" si="54"/>
        <v>3.1940000000000004</v>
      </c>
      <c r="BB54" s="62">
        <f t="shared" si="54"/>
        <v>3.1940000000000004</v>
      </c>
      <c r="BC54" s="62">
        <f t="shared" si="54"/>
        <v>3.1940000000000004</v>
      </c>
      <c r="BD54" s="62"/>
      <c r="BE54" s="62"/>
      <c r="BF54" s="62"/>
      <c r="BG54" s="62"/>
      <c r="BH54" s="62">
        <f t="shared" si="54"/>
        <v>3.1940000000000004</v>
      </c>
      <c r="BI54" s="62"/>
      <c r="BJ54" s="62"/>
      <c r="BK54" s="62"/>
      <c r="BL54" s="62"/>
      <c r="BM54" s="62"/>
      <c r="BN54" s="62"/>
      <c r="BO54" s="62"/>
      <c r="BP54" s="62"/>
      <c r="BQ54" s="62"/>
      <c r="BR54" s="62"/>
      <c r="BS54" s="62"/>
      <c r="BT54" s="62"/>
      <c r="BU54" s="62"/>
      <c r="BV54" s="62"/>
      <c r="BW54" s="62">
        <f t="shared" si="52"/>
        <v>3.1940000000000004</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HABITATS!E140</f>
        <v>0.16999999999999998</v>
      </c>
      <c r="C55" s="62">
        <f t="shared" ref="C55:C57" si="55">$B55</f>
        <v>0.16999999999999998</v>
      </c>
      <c r="D55" s="62"/>
      <c r="E55" s="62">
        <f t="shared" si="50"/>
        <v>0.16999999999999998</v>
      </c>
      <c r="F55" s="62"/>
      <c r="G55" s="62"/>
      <c r="H55" s="62">
        <f t="shared" si="50"/>
        <v>0.16999999999999998</v>
      </c>
      <c r="I55" s="62">
        <f t="shared" si="50"/>
        <v>0.16999999999999998</v>
      </c>
      <c r="J55" s="62">
        <f t="shared" si="50"/>
        <v>0.16999999999999998</v>
      </c>
      <c r="K55" s="62"/>
      <c r="L55" s="62">
        <f t="shared" si="54"/>
        <v>0.16999999999999998</v>
      </c>
      <c r="M55" s="62"/>
      <c r="N55" s="62"/>
      <c r="O55" s="62">
        <f t="shared" si="54"/>
        <v>0.16999999999999998</v>
      </c>
      <c r="P55" s="62"/>
      <c r="Q55" s="62"/>
      <c r="R55" s="62">
        <f t="shared" si="54"/>
        <v>0.16999999999999998</v>
      </c>
      <c r="S55" s="62">
        <f t="shared" si="54"/>
        <v>0.16999999999999998</v>
      </c>
      <c r="T55" s="62">
        <f t="shared" si="54"/>
        <v>0.16999999999999998</v>
      </c>
      <c r="U55" s="62">
        <f t="shared" si="54"/>
        <v>0.16999999999999998</v>
      </c>
      <c r="V55" s="62">
        <f t="shared" si="54"/>
        <v>0.16999999999999998</v>
      </c>
      <c r="W55" s="62"/>
      <c r="X55" s="62">
        <f t="shared" si="54"/>
        <v>0.16999999999999998</v>
      </c>
      <c r="Y55" s="62">
        <f t="shared" si="54"/>
        <v>0.16999999999999998</v>
      </c>
      <c r="Z55" s="62"/>
      <c r="AA55" s="62"/>
      <c r="AB55" s="62"/>
      <c r="AC55" s="62">
        <f t="shared" si="54"/>
        <v>0.16999999999999998</v>
      </c>
      <c r="AD55" s="62"/>
      <c r="AE55" s="62">
        <f t="shared" si="54"/>
        <v>0.16999999999999998</v>
      </c>
      <c r="AF55" s="62">
        <f t="shared" si="54"/>
        <v>0.16999999999999998</v>
      </c>
      <c r="AG55" s="62"/>
      <c r="AH55" s="62"/>
      <c r="AI55" s="62"/>
      <c r="AJ55" s="62"/>
      <c r="AK55" s="62"/>
      <c r="AL55" s="62"/>
      <c r="AM55" s="62">
        <f t="shared" si="54"/>
        <v>0.16999999999999998</v>
      </c>
      <c r="AN55" s="62"/>
      <c r="AO55" s="62">
        <f t="shared" si="54"/>
        <v>0.16999999999999998</v>
      </c>
      <c r="AP55" s="62">
        <f t="shared" si="54"/>
        <v>0.16999999999999998</v>
      </c>
      <c r="AQ55" s="62">
        <f t="shared" si="54"/>
        <v>0.16999999999999998</v>
      </c>
      <c r="AR55" s="62"/>
      <c r="AS55" s="62">
        <f t="shared" si="54"/>
        <v>0.16999999999999998</v>
      </c>
      <c r="AT55" s="62">
        <f t="shared" si="54"/>
        <v>0.16999999999999998</v>
      </c>
      <c r="AU55" s="62"/>
      <c r="AV55" s="62">
        <f t="shared" si="54"/>
        <v>0.16999999999999998</v>
      </c>
      <c r="AW55" s="62"/>
      <c r="AX55" s="62"/>
      <c r="AY55" s="62"/>
      <c r="AZ55" s="62">
        <f t="shared" si="54"/>
        <v>0.16999999999999998</v>
      </c>
      <c r="BA55" s="62"/>
      <c r="BB55" s="62"/>
      <c r="BC55" s="62">
        <f t="shared" si="54"/>
        <v>0.16999999999999998</v>
      </c>
      <c r="BD55" s="62">
        <f t="shared" si="54"/>
        <v>0.16999999999999998</v>
      </c>
      <c r="BE55" s="62"/>
      <c r="BF55" s="62"/>
      <c r="BG55" s="62"/>
      <c r="BH55" s="62"/>
      <c r="BI55" s="62"/>
      <c r="BJ55" s="62"/>
      <c r="BK55" s="62"/>
      <c r="BL55" s="62"/>
      <c r="BM55" s="62"/>
      <c r="BN55" s="62">
        <f t="shared" si="52"/>
        <v>0.16999999999999998</v>
      </c>
      <c r="BO55" s="62"/>
      <c r="BP55" s="62">
        <f t="shared" si="52"/>
        <v>0.16999999999999998</v>
      </c>
      <c r="BQ55" s="62">
        <f t="shared" si="52"/>
        <v>0.16999999999999998</v>
      </c>
      <c r="BR55" s="62">
        <f t="shared" si="52"/>
        <v>0.16999999999999998</v>
      </c>
      <c r="BS55" s="62">
        <f t="shared" si="52"/>
        <v>0.16999999999999998</v>
      </c>
      <c r="BT55" s="62">
        <f t="shared" si="52"/>
        <v>0.16999999999999998</v>
      </c>
      <c r="BU55" s="62"/>
      <c r="BV55" s="62"/>
      <c r="BW55" s="62">
        <f t="shared" si="52"/>
        <v>0.16999999999999998</v>
      </c>
      <c r="BX55" s="62">
        <f t="shared" si="52"/>
        <v>0.16999999999999998</v>
      </c>
      <c r="BY55" s="62">
        <f t="shared" si="52"/>
        <v>0.16999999999999998</v>
      </c>
      <c r="BZ55" s="62">
        <f t="shared" si="52"/>
        <v>0.16999999999999998</v>
      </c>
      <c r="CA55" s="62">
        <f t="shared" si="52"/>
        <v>0.16999999999999998</v>
      </c>
      <c r="CB55" s="62">
        <f t="shared" si="52"/>
        <v>0.16999999999999998</v>
      </c>
      <c r="CC55" s="62">
        <f t="shared" si="52"/>
        <v>0.16999999999999998</v>
      </c>
      <c r="CD55" s="62"/>
      <c r="CE55" s="62"/>
      <c r="CF55" s="62"/>
      <c r="CG55" s="62"/>
      <c r="CH55" s="62"/>
      <c r="CI55" s="62"/>
      <c r="CJ55" s="62">
        <f t="shared" si="52"/>
        <v>0.16999999999999998</v>
      </c>
      <c r="CK55" s="62">
        <f t="shared" si="52"/>
        <v>0.16999999999999998</v>
      </c>
      <c r="CL55" s="62">
        <f t="shared" si="52"/>
        <v>0.16999999999999998</v>
      </c>
    </row>
    <row r="56" spans="1:90" x14ac:dyDescent="0.3">
      <c r="A56" s="52" t="str">
        <f>HABITATS!A15</f>
        <v>J2.2</v>
      </c>
      <c r="B56" s="79">
        <f>HABITATS!E141</f>
        <v>0.128</v>
      </c>
      <c r="C56" s="62">
        <f t="shared" si="55"/>
        <v>0.128</v>
      </c>
      <c r="D56" s="62">
        <v>2.9000000000000005E-2</v>
      </c>
      <c r="E56" s="62">
        <f t="shared" si="50"/>
        <v>0.128</v>
      </c>
      <c r="F56" s="62"/>
      <c r="G56" s="62"/>
      <c r="H56" s="62">
        <f t="shared" si="50"/>
        <v>0.128</v>
      </c>
      <c r="I56" s="62">
        <f t="shared" si="50"/>
        <v>0.128</v>
      </c>
      <c r="J56" s="62">
        <f t="shared" si="50"/>
        <v>0.128</v>
      </c>
      <c r="K56" s="62"/>
      <c r="L56" s="62">
        <f t="shared" si="54"/>
        <v>0.128</v>
      </c>
      <c r="M56" s="62"/>
      <c r="N56" s="62"/>
      <c r="O56" s="62">
        <f t="shared" si="54"/>
        <v>0.128</v>
      </c>
      <c r="P56" s="62"/>
      <c r="Q56" s="62"/>
      <c r="R56" s="62">
        <f t="shared" si="54"/>
        <v>0.128</v>
      </c>
      <c r="S56" s="62">
        <f t="shared" si="54"/>
        <v>0.128</v>
      </c>
      <c r="T56" s="62">
        <f t="shared" si="54"/>
        <v>0.128</v>
      </c>
      <c r="U56" s="62">
        <f t="shared" si="54"/>
        <v>0.128</v>
      </c>
      <c r="V56" s="62">
        <f t="shared" si="54"/>
        <v>0.128</v>
      </c>
      <c r="W56" s="62"/>
      <c r="X56" s="62">
        <f t="shared" si="54"/>
        <v>0.128</v>
      </c>
      <c r="Y56" s="62">
        <f t="shared" si="54"/>
        <v>0.128</v>
      </c>
      <c r="Z56" s="62"/>
      <c r="AA56" s="62"/>
      <c r="AB56" s="62"/>
      <c r="AC56" s="62">
        <f t="shared" si="54"/>
        <v>0.128</v>
      </c>
      <c r="AD56" s="62"/>
      <c r="AE56" s="62">
        <f t="shared" si="54"/>
        <v>0.128</v>
      </c>
      <c r="AF56" s="62">
        <f t="shared" si="54"/>
        <v>0.128</v>
      </c>
      <c r="AG56" s="62"/>
      <c r="AH56" s="62"/>
      <c r="AI56" s="62"/>
      <c r="AJ56" s="62"/>
      <c r="AK56" s="62"/>
      <c r="AL56" s="62"/>
      <c r="AM56" s="62">
        <f t="shared" si="54"/>
        <v>0.128</v>
      </c>
      <c r="AN56" s="62"/>
      <c r="AO56" s="62">
        <f t="shared" si="54"/>
        <v>0.128</v>
      </c>
      <c r="AP56" s="62">
        <f t="shared" si="54"/>
        <v>0.128</v>
      </c>
      <c r="AQ56" s="62">
        <f t="shared" si="54"/>
        <v>0.128</v>
      </c>
      <c r="AR56" s="62"/>
      <c r="AS56" s="62">
        <f t="shared" si="54"/>
        <v>0.128</v>
      </c>
      <c r="AT56" s="62">
        <f t="shared" si="54"/>
        <v>0.128</v>
      </c>
      <c r="AU56" s="62"/>
      <c r="AV56" s="62">
        <f t="shared" si="54"/>
        <v>0.128</v>
      </c>
      <c r="AW56" s="62"/>
      <c r="AX56" s="62"/>
      <c r="AY56" s="62"/>
      <c r="AZ56" s="62">
        <f t="shared" si="54"/>
        <v>0.128</v>
      </c>
      <c r="BA56" s="62"/>
      <c r="BB56" s="62"/>
      <c r="BC56" s="62">
        <f t="shared" si="54"/>
        <v>0.128</v>
      </c>
      <c r="BD56" s="62">
        <f t="shared" si="54"/>
        <v>0.128</v>
      </c>
      <c r="BE56" s="62"/>
      <c r="BF56" s="62"/>
      <c r="BG56" s="62"/>
      <c r="BH56" s="62"/>
      <c r="BI56" s="62"/>
      <c r="BJ56" s="62"/>
      <c r="BK56" s="62"/>
      <c r="BL56" s="62"/>
      <c r="BM56" s="62"/>
      <c r="BN56" s="62">
        <f t="shared" si="52"/>
        <v>0.128</v>
      </c>
      <c r="BO56" s="62"/>
      <c r="BP56" s="62">
        <f t="shared" si="52"/>
        <v>0.128</v>
      </c>
      <c r="BQ56" s="62">
        <f t="shared" si="52"/>
        <v>0.128</v>
      </c>
      <c r="BR56" s="62">
        <f t="shared" si="52"/>
        <v>0.128</v>
      </c>
      <c r="BS56" s="62">
        <f t="shared" si="52"/>
        <v>0.128</v>
      </c>
      <c r="BT56" s="62">
        <f t="shared" si="52"/>
        <v>0.128</v>
      </c>
      <c r="BU56" s="62"/>
      <c r="BV56" s="62"/>
      <c r="BW56" s="62">
        <f t="shared" si="52"/>
        <v>0.128</v>
      </c>
      <c r="BX56" s="62"/>
      <c r="BY56" s="62">
        <f t="shared" si="52"/>
        <v>0.128</v>
      </c>
      <c r="BZ56" s="62">
        <f t="shared" si="52"/>
        <v>0.128</v>
      </c>
      <c r="CA56" s="62">
        <f t="shared" si="52"/>
        <v>0.128</v>
      </c>
      <c r="CB56" s="62"/>
      <c r="CC56" s="62">
        <f t="shared" si="52"/>
        <v>0.128</v>
      </c>
      <c r="CD56" s="62"/>
      <c r="CE56" s="62"/>
      <c r="CF56" s="62"/>
      <c r="CG56" s="62"/>
      <c r="CH56" s="62"/>
      <c r="CI56" s="62"/>
      <c r="CJ56" s="62">
        <f t="shared" si="52"/>
        <v>0.128</v>
      </c>
      <c r="CK56" s="62">
        <f t="shared" si="52"/>
        <v>0.128</v>
      </c>
      <c r="CL56" s="62">
        <f t="shared" si="52"/>
        <v>0.128</v>
      </c>
    </row>
    <row r="57" spans="1:90" x14ac:dyDescent="0.3">
      <c r="A57" s="52" t="str">
        <f>HABITATS!A16</f>
        <v>J2.3</v>
      </c>
      <c r="B57" s="79">
        <f>HABITATS!E142</f>
        <v>1.024</v>
      </c>
      <c r="C57" s="62">
        <f t="shared" si="55"/>
        <v>1.024</v>
      </c>
      <c r="D57" s="62">
        <v>0.24399999999999999</v>
      </c>
      <c r="E57" s="62">
        <f t="shared" si="50"/>
        <v>1.024</v>
      </c>
      <c r="F57" s="62"/>
      <c r="G57" s="62"/>
      <c r="H57" s="62">
        <f t="shared" si="50"/>
        <v>1.024</v>
      </c>
      <c r="I57" s="62">
        <f t="shared" si="50"/>
        <v>1.024</v>
      </c>
      <c r="J57" s="62">
        <f t="shared" si="50"/>
        <v>1.024</v>
      </c>
      <c r="K57" s="62"/>
      <c r="L57" s="62">
        <f t="shared" si="54"/>
        <v>1.024</v>
      </c>
      <c r="M57" s="62"/>
      <c r="N57" s="62"/>
      <c r="O57" s="62">
        <f t="shared" si="54"/>
        <v>1.024</v>
      </c>
      <c r="P57" s="62"/>
      <c r="Q57" s="62"/>
      <c r="R57" s="62">
        <f t="shared" si="54"/>
        <v>1.024</v>
      </c>
      <c r="S57" s="62">
        <f t="shared" si="54"/>
        <v>1.024</v>
      </c>
      <c r="T57" s="62">
        <f t="shared" si="54"/>
        <v>1.024</v>
      </c>
      <c r="U57" s="62">
        <f t="shared" si="54"/>
        <v>1.024</v>
      </c>
      <c r="V57" s="62">
        <f t="shared" si="54"/>
        <v>1.024</v>
      </c>
      <c r="W57" s="62"/>
      <c r="X57" s="62">
        <f t="shared" si="54"/>
        <v>1.024</v>
      </c>
      <c r="Y57" s="62">
        <f t="shared" si="54"/>
        <v>1.024</v>
      </c>
      <c r="Z57" s="62"/>
      <c r="AA57" s="62"/>
      <c r="AB57" s="62"/>
      <c r="AC57" s="62">
        <f t="shared" si="54"/>
        <v>1.024</v>
      </c>
      <c r="AD57" s="62"/>
      <c r="AE57" s="62">
        <f t="shared" si="54"/>
        <v>1.024</v>
      </c>
      <c r="AF57" s="62">
        <f t="shared" si="54"/>
        <v>1.024</v>
      </c>
      <c r="AG57" s="62"/>
      <c r="AH57" s="62"/>
      <c r="AI57" s="62"/>
      <c r="AJ57" s="62"/>
      <c r="AK57" s="62"/>
      <c r="AL57" s="62"/>
      <c r="AM57" s="62">
        <f t="shared" si="54"/>
        <v>1.024</v>
      </c>
      <c r="AN57" s="62"/>
      <c r="AO57" s="62">
        <f t="shared" si="54"/>
        <v>1.024</v>
      </c>
      <c r="AP57" s="62">
        <f t="shared" si="54"/>
        <v>1.024</v>
      </c>
      <c r="AQ57" s="62">
        <f t="shared" si="54"/>
        <v>1.024</v>
      </c>
      <c r="AR57" s="62"/>
      <c r="AS57" s="62">
        <f t="shared" si="54"/>
        <v>1.024</v>
      </c>
      <c r="AT57" s="62">
        <f t="shared" si="54"/>
        <v>1.024</v>
      </c>
      <c r="AU57" s="62"/>
      <c r="AV57" s="62">
        <f t="shared" si="54"/>
        <v>1.024</v>
      </c>
      <c r="AW57" s="62"/>
      <c r="AX57" s="62"/>
      <c r="AY57" s="62"/>
      <c r="AZ57" s="62">
        <f t="shared" si="54"/>
        <v>1.024</v>
      </c>
      <c r="BA57" s="62"/>
      <c r="BB57" s="62"/>
      <c r="BC57" s="62">
        <f t="shared" si="54"/>
        <v>1.024</v>
      </c>
      <c r="BD57" s="62">
        <f t="shared" si="54"/>
        <v>1.024</v>
      </c>
      <c r="BE57" s="62"/>
      <c r="BF57" s="62"/>
      <c r="BG57" s="62"/>
      <c r="BH57" s="62"/>
      <c r="BI57" s="62"/>
      <c r="BJ57" s="62"/>
      <c r="BK57" s="62">
        <f t="shared" si="50"/>
        <v>1.024</v>
      </c>
      <c r="BL57" s="62"/>
      <c r="BM57" s="62">
        <f t="shared" si="52"/>
        <v>1.024</v>
      </c>
      <c r="BN57" s="62">
        <f t="shared" si="52"/>
        <v>1.024</v>
      </c>
      <c r="BO57" s="62">
        <f t="shared" si="52"/>
        <v>1.024</v>
      </c>
      <c r="BP57" s="62">
        <f t="shared" si="52"/>
        <v>1.024</v>
      </c>
      <c r="BQ57" s="62">
        <f t="shared" si="52"/>
        <v>1.024</v>
      </c>
      <c r="BR57" s="62">
        <f t="shared" si="52"/>
        <v>1.024</v>
      </c>
      <c r="BS57" s="62">
        <f t="shared" si="52"/>
        <v>1.024</v>
      </c>
      <c r="BT57" s="62">
        <f t="shared" si="52"/>
        <v>1.024</v>
      </c>
      <c r="BU57" s="62">
        <f t="shared" si="52"/>
        <v>1.024</v>
      </c>
      <c r="BV57" s="62"/>
      <c r="BW57" s="62">
        <f t="shared" si="52"/>
        <v>1.024</v>
      </c>
      <c r="BX57" s="62">
        <f t="shared" si="52"/>
        <v>1.024</v>
      </c>
      <c r="BY57" s="62">
        <f t="shared" si="52"/>
        <v>1.024</v>
      </c>
      <c r="BZ57" s="62">
        <f t="shared" si="52"/>
        <v>1.024</v>
      </c>
      <c r="CA57" s="62">
        <f t="shared" si="52"/>
        <v>1.024</v>
      </c>
      <c r="CB57" s="62">
        <f t="shared" si="52"/>
        <v>1.024</v>
      </c>
      <c r="CC57" s="62">
        <f t="shared" si="52"/>
        <v>1.024</v>
      </c>
      <c r="CD57" s="62"/>
      <c r="CE57" s="62"/>
      <c r="CF57" s="62"/>
      <c r="CG57" s="62"/>
      <c r="CH57" s="62"/>
      <c r="CI57" s="62"/>
      <c r="CJ57" s="62">
        <f t="shared" si="52"/>
        <v>1.024</v>
      </c>
      <c r="CK57" s="62">
        <f t="shared" si="52"/>
        <v>1.024</v>
      </c>
      <c r="CL57" s="62">
        <f t="shared" si="52"/>
        <v>1.024</v>
      </c>
    </row>
    <row r="58" spans="1:90" x14ac:dyDescent="0.3">
      <c r="A58" s="52" t="str">
        <f>HABITATS!A17</f>
        <v>J2.8</v>
      </c>
      <c r="B58" s="79">
        <f>HABITATS!E143</f>
        <v>6.8999999999999992E-2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HABITATS!E144</f>
        <v>1.9999999999999948E-3</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52"/>
        <v>1.9999999999999948E-3</v>
      </c>
      <c r="BN59" s="62"/>
      <c r="BO59" s="62">
        <f t="shared" si="52"/>
        <v>1.9999999999999948E-3</v>
      </c>
      <c r="BP59" s="62">
        <f t="shared" si="52"/>
        <v>1.9999999999999948E-3</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HABITATS!E145</f>
        <v>0.27200000000000002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I61" si="56">SUM(B44:B60)</f>
        <v>86.917000000000002</v>
      </c>
      <c r="C61" s="63">
        <f t="shared" si="56"/>
        <v>1.3220000000000001</v>
      </c>
      <c r="D61" s="63">
        <v>0.27300000000000002</v>
      </c>
      <c r="E61" s="63">
        <f t="shared" si="56"/>
        <v>64.695999999999998</v>
      </c>
      <c r="F61" s="63">
        <f t="shared" si="56"/>
        <v>2.9339999999999997</v>
      </c>
      <c r="G61" s="63">
        <f t="shared" si="56"/>
        <v>2.9470000000000001</v>
      </c>
      <c r="H61" s="63">
        <f t="shared" si="56"/>
        <v>10.954000000000001</v>
      </c>
      <c r="I61" s="63">
        <f t="shared" si="56"/>
        <v>11.032</v>
      </c>
      <c r="J61" s="63">
        <f t="shared" si="56"/>
        <v>10.081</v>
      </c>
      <c r="K61" s="63">
        <f t="shared" si="56"/>
        <v>3.1940000000000004</v>
      </c>
      <c r="L61" s="63">
        <f t="shared" si="56"/>
        <v>61.168000000000006</v>
      </c>
      <c r="M61" s="63">
        <f t="shared" si="56"/>
        <v>3.1940000000000004</v>
      </c>
      <c r="N61" s="63">
        <f t="shared" si="56"/>
        <v>60.362000000000002</v>
      </c>
      <c r="O61" s="63">
        <f t="shared" si="56"/>
        <v>61.684000000000005</v>
      </c>
      <c r="P61" s="63">
        <f t="shared" si="56"/>
        <v>8.6810000000000009</v>
      </c>
      <c r="Q61" s="63">
        <f t="shared" si="56"/>
        <v>9.6320000000000014</v>
      </c>
      <c r="R61" s="63">
        <f t="shared" si="56"/>
        <v>14.226000000000003</v>
      </c>
      <c r="S61" s="63">
        <f t="shared" si="56"/>
        <v>14.148000000000003</v>
      </c>
      <c r="T61" s="63">
        <f t="shared" si="56"/>
        <v>14.226000000000003</v>
      </c>
      <c r="U61" s="63">
        <f t="shared" si="56"/>
        <v>57.348000000000006</v>
      </c>
      <c r="V61" s="63">
        <f t="shared" si="56"/>
        <v>14.226000000000003</v>
      </c>
      <c r="W61" s="63">
        <f t="shared" si="56"/>
        <v>59.924000000000007</v>
      </c>
      <c r="X61" s="63">
        <f t="shared" si="56"/>
        <v>59.209000000000003</v>
      </c>
      <c r="Y61" s="63">
        <f t="shared" si="56"/>
        <v>61.246000000000009</v>
      </c>
      <c r="Z61" s="63">
        <f t="shared" si="56"/>
        <v>59.846000000000004</v>
      </c>
      <c r="AA61" s="63">
        <f t="shared" si="56"/>
        <v>9.6320000000000014</v>
      </c>
      <c r="AB61" s="63">
        <f t="shared" si="56"/>
        <v>7.4631900000000009</v>
      </c>
      <c r="AC61" s="63">
        <f t="shared" si="56"/>
        <v>57.348000000000006</v>
      </c>
      <c r="AD61" s="63">
        <f t="shared" si="56"/>
        <v>9.6320000000000014</v>
      </c>
      <c r="AE61" s="63">
        <f t="shared" si="56"/>
        <v>61.168000000000006</v>
      </c>
      <c r="AF61" s="63">
        <f t="shared" si="56"/>
        <v>61.684000000000005</v>
      </c>
      <c r="AG61" s="63">
        <f t="shared" si="56"/>
        <v>10.620000000000001</v>
      </c>
      <c r="AH61" s="63">
        <f t="shared" si="56"/>
        <v>14.148190000000001</v>
      </c>
      <c r="AI61" s="63">
        <f t="shared" si="56"/>
        <v>59.846000000000004</v>
      </c>
      <c r="AJ61" s="63">
        <f t="shared" si="56"/>
        <v>9.6320000000000014</v>
      </c>
      <c r="AK61" s="63">
        <f t="shared" si="56"/>
        <v>12.904000000000002</v>
      </c>
      <c r="AL61" s="63">
        <f t="shared" si="56"/>
        <v>6.141</v>
      </c>
      <c r="AM61" s="63">
        <f t="shared" si="56"/>
        <v>14.226000000000003</v>
      </c>
      <c r="AN61" s="63">
        <f t="shared" si="56"/>
        <v>11.628</v>
      </c>
      <c r="AO61" s="63">
        <f t="shared" si="56"/>
        <v>61.246000000000009</v>
      </c>
      <c r="AP61" s="63">
        <f t="shared" si="56"/>
        <v>61.168000000000006</v>
      </c>
      <c r="AQ61" s="63">
        <f t="shared" si="56"/>
        <v>14.148000000000003</v>
      </c>
      <c r="AR61" s="63">
        <f t="shared" si="56"/>
        <v>55.948000000000008</v>
      </c>
      <c r="AS61" s="63">
        <f t="shared" si="56"/>
        <v>14.226000000000003</v>
      </c>
      <c r="AT61" s="63">
        <f t="shared" si="56"/>
        <v>61.168000000000006</v>
      </c>
      <c r="AU61" s="63">
        <f t="shared" si="56"/>
        <v>12.826000000000002</v>
      </c>
      <c r="AV61" s="63">
        <f t="shared" si="56"/>
        <v>59.209000000000003</v>
      </c>
      <c r="AW61" s="63">
        <f t="shared" si="56"/>
        <v>59.846000000000004</v>
      </c>
      <c r="AX61" s="63">
        <f t="shared" si="56"/>
        <v>12.826000000000002</v>
      </c>
      <c r="AY61" s="63">
        <f t="shared" si="56"/>
        <v>12.826000000000002</v>
      </c>
      <c r="AZ61" s="63">
        <f t="shared" si="56"/>
        <v>64.102000000000004</v>
      </c>
      <c r="BA61" s="63">
        <f t="shared" si="56"/>
        <v>60.362000000000002</v>
      </c>
      <c r="BB61" s="63">
        <f t="shared" si="56"/>
        <v>60.362000000000002</v>
      </c>
      <c r="BC61" s="63">
        <f t="shared" si="56"/>
        <v>41.907000000000011</v>
      </c>
      <c r="BD61" s="63">
        <f t="shared" si="56"/>
        <v>48.342000000000006</v>
      </c>
      <c r="BE61" s="63">
        <f t="shared" si="56"/>
        <v>47.02</v>
      </c>
      <c r="BF61" s="63">
        <f t="shared" si="56"/>
        <v>56.730000000000004</v>
      </c>
      <c r="BG61" s="63">
        <f t="shared" si="56"/>
        <v>47.02</v>
      </c>
      <c r="BH61" s="63">
        <f t="shared" si="56"/>
        <v>25.072000000000003</v>
      </c>
      <c r="BI61" s="63">
        <f t="shared" si="56"/>
        <v>1.9590000000000001</v>
      </c>
      <c r="BJ61" s="63">
        <f t="shared" ref="BJ61:CL61" si="57">SUM(BJ44:BJ60)</f>
        <v>9.7100000000000009</v>
      </c>
      <c r="BK61" s="63">
        <f t="shared" si="57"/>
        <v>13.681000000000001</v>
      </c>
      <c r="BL61" s="63">
        <f t="shared" si="57"/>
        <v>47.02</v>
      </c>
      <c r="BM61" s="63">
        <f t="shared" si="57"/>
        <v>57.756000000000007</v>
      </c>
      <c r="BN61" s="63">
        <f t="shared" si="57"/>
        <v>11.032</v>
      </c>
      <c r="BO61" s="63">
        <f t="shared" si="57"/>
        <v>10.736000000000002</v>
      </c>
      <c r="BP61" s="63">
        <f t="shared" si="57"/>
        <v>45.397000000000006</v>
      </c>
      <c r="BQ61" s="63">
        <f t="shared" si="57"/>
        <v>57.100999999999999</v>
      </c>
      <c r="BR61" s="63">
        <f t="shared" si="57"/>
        <v>11.032</v>
      </c>
      <c r="BS61" s="63">
        <f t="shared" si="57"/>
        <v>11.032</v>
      </c>
      <c r="BT61" s="63">
        <f t="shared" si="57"/>
        <v>57.023000000000003</v>
      </c>
      <c r="BU61" s="63">
        <f t="shared" si="57"/>
        <v>10.734000000000002</v>
      </c>
      <c r="BV61" s="63">
        <f t="shared" si="57"/>
        <v>47.02</v>
      </c>
      <c r="BW61" s="63">
        <f t="shared" si="57"/>
        <v>61.246000000000009</v>
      </c>
      <c r="BX61" s="63">
        <f t="shared" si="57"/>
        <v>57.846000000000004</v>
      </c>
      <c r="BY61" s="63">
        <f t="shared" si="57"/>
        <v>57.974000000000004</v>
      </c>
      <c r="BZ61" s="63">
        <f t="shared" si="57"/>
        <v>13.901</v>
      </c>
      <c r="CA61" s="63">
        <f t="shared" si="57"/>
        <v>11.942</v>
      </c>
      <c r="CB61" s="63">
        <f t="shared" si="57"/>
        <v>9.875</v>
      </c>
      <c r="CC61" s="63">
        <f t="shared" si="57"/>
        <v>4.3470000000000004</v>
      </c>
      <c r="CD61" s="63">
        <f t="shared" si="57"/>
        <v>12.579000000000001</v>
      </c>
      <c r="CE61" s="63">
        <f t="shared" si="57"/>
        <v>12.657</v>
      </c>
      <c r="CF61" s="63">
        <f t="shared" si="57"/>
        <v>9.6320000000000014</v>
      </c>
      <c r="CG61" s="63">
        <f t="shared" si="57"/>
        <v>58.713000000000001</v>
      </c>
      <c r="CH61" s="63">
        <f t="shared" si="57"/>
        <v>12.579000000000001</v>
      </c>
      <c r="CI61" s="63">
        <f t="shared" si="57"/>
        <v>12.566000000000001</v>
      </c>
      <c r="CJ61" s="63">
        <f t="shared" si="57"/>
        <v>60.986000000000004</v>
      </c>
      <c r="CK61" s="63">
        <f t="shared" si="57"/>
        <v>60.986000000000004</v>
      </c>
      <c r="CL61" s="63">
        <f t="shared" si="57"/>
        <v>10.003</v>
      </c>
    </row>
    <row r="62" spans="1:90" x14ac:dyDescent="0.3">
      <c r="A62" s="54" t="s">
        <v>10</v>
      </c>
      <c r="B62" s="54" t="s">
        <v>0</v>
      </c>
      <c r="C62" s="54"/>
      <c r="D62" s="69"/>
      <c r="E62" s="69"/>
      <c r="Q62" s="61"/>
      <c r="BC62" s="69"/>
      <c r="BD62" s="69"/>
      <c r="BE62" s="69"/>
    </row>
    <row r="63" spans="1:90" x14ac:dyDescent="0.3">
      <c r="A63" s="52" t="str">
        <f>HABITATS!A3</f>
        <v>A1.1.2</v>
      </c>
      <c r="B63" s="81">
        <f>HABITATS!F129</f>
        <v>1.3420000000000001</v>
      </c>
      <c r="C63" s="62"/>
      <c r="D63" s="62"/>
      <c r="E63" s="62">
        <f t="shared" ref="E63:J70" si="58">$B63</f>
        <v>1.3420000000000001</v>
      </c>
      <c r="F63" s="62"/>
      <c r="G63" s="62"/>
      <c r="H63" s="62">
        <f t="shared" si="58"/>
        <v>1.3420000000000001</v>
      </c>
      <c r="I63" s="62">
        <f t="shared" si="58"/>
        <v>1.3420000000000001</v>
      </c>
      <c r="J63" s="62">
        <f t="shared" si="58"/>
        <v>1.3420000000000001</v>
      </c>
      <c r="K63" s="62"/>
      <c r="L63" s="62">
        <f t="shared" ref="L63:AA69" si="59">$B63</f>
        <v>1.3420000000000001</v>
      </c>
      <c r="M63" s="62"/>
      <c r="N63" s="62">
        <f t="shared" si="59"/>
        <v>1.3420000000000001</v>
      </c>
      <c r="O63" s="62">
        <f t="shared" si="59"/>
        <v>1.3420000000000001</v>
      </c>
      <c r="P63" s="62">
        <f t="shared" si="59"/>
        <v>1.3420000000000001</v>
      </c>
      <c r="Q63" s="62">
        <f t="shared" si="59"/>
        <v>1.3420000000000001</v>
      </c>
      <c r="R63" s="62">
        <f t="shared" si="59"/>
        <v>1.3420000000000001</v>
      </c>
      <c r="S63" s="62">
        <f t="shared" si="59"/>
        <v>1.3420000000000001</v>
      </c>
      <c r="T63" s="62">
        <f t="shared" si="59"/>
        <v>1.3420000000000001</v>
      </c>
      <c r="U63" s="62">
        <f t="shared" si="59"/>
        <v>1.3420000000000001</v>
      </c>
      <c r="V63" s="62">
        <f t="shared" si="59"/>
        <v>1.3420000000000001</v>
      </c>
      <c r="W63" s="62">
        <f t="shared" si="59"/>
        <v>1.3420000000000001</v>
      </c>
      <c r="X63" s="62">
        <f t="shared" si="59"/>
        <v>1.3420000000000001</v>
      </c>
      <c r="Y63" s="62">
        <f t="shared" si="59"/>
        <v>1.3420000000000001</v>
      </c>
      <c r="Z63" s="62">
        <f t="shared" si="59"/>
        <v>1.3420000000000001</v>
      </c>
      <c r="AA63" s="62">
        <f t="shared" si="59"/>
        <v>1.3420000000000001</v>
      </c>
      <c r="AB63" s="62"/>
      <c r="AC63" s="62">
        <f t="shared" ref="AC63:BF64" si="60">$B63</f>
        <v>1.3420000000000001</v>
      </c>
      <c r="AD63" s="62">
        <f t="shared" si="60"/>
        <v>1.3420000000000001</v>
      </c>
      <c r="AE63" s="62">
        <f t="shared" si="60"/>
        <v>1.3420000000000001</v>
      </c>
      <c r="AF63" s="62">
        <f t="shared" si="60"/>
        <v>1.3420000000000001</v>
      </c>
      <c r="AG63" s="62">
        <f t="shared" si="60"/>
        <v>1.3420000000000001</v>
      </c>
      <c r="AH63" s="62">
        <f t="shared" si="60"/>
        <v>1.3420000000000001</v>
      </c>
      <c r="AI63" s="62">
        <f t="shared" si="60"/>
        <v>1.3420000000000001</v>
      </c>
      <c r="AJ63" s="62">
        <f t="shared" si="60"/>
        <v>1.3420000000000001</v>
      </c>
      <c r="AK63" s="62">
        <f t="shared" si="60"/>
        <v>1.3420000000000001</v>
      </c>
      <c r="AL63" s="62"/>
      <c r="AM63" s="62">
        <f t="shared" si="60"/>
        <v>1.3420000000000001</v>
      </c>
      <c r="AN63" s="62">
        <f t="shared" si="60"/>
        <v>1.3420000000000001</v>
      </c>
      <c r="AO63" s="62">
        <f t="shared" si="60"/>
        <v>1.3420000000000001</v>
      </c>
      <c r="AP63" s="62">
        <f t="shared" si="60"/>
        <v>1.3420000000000001</v>
      </c>
      <c r="AQ63" s="62">
        <f t="shared" si="60"/>
        <v>1.3420000000000001</v>
      </c>
      <c r="AR63" s="62">
        <f t="shared" si="60"/>
        <v>1.3420000000000001</v>
      </c>
      <c r="AS63" s="62">
        <f t="shared" si="60"/>
        <v>1.3420000000000001</v>
      </c>
      <c r="AT63" s="62">
        <f t="shared" si="60"/>
        <v>1.3420000000000001</v>
      </c>
      <c r="AU63" s="62">
        <f t="shared" si="60"/>
        <v>1.3420000000000001</v>
      </c>
      <c r="AV63" s="62">
        <f t="shared" si="60"/>
        <v>1.3420000000000001</v>
      </c>
      <c r="AW63" s="62">
        <f t="shared" si="60"/>
        <v>1.3420000000000001</v>
      </c>
      <c r="AX63" s="62">
        <f t="shared" si="60"/>
        <v>1.3420000000000001</v>
      </c>
      <c r="AY63" s="62">
        <f t="shared" si="60"/>
        <v>1.3420000000000001</v>
      </c>
      <c r="AZ63" s="62">
        <f t="shared" si="60"/>
        <v>1.3420000000000001</v>
      </c>
      <c r="BA63" s="62">
        <f t="shared" si="60"/>
        <v>1.3420000000000001</v>
      </c>
      <c r="BB63" s="62">
        <f t="shared" si="60"/>
        <v>1.3420000000000001</v>
      </c>
      <c r="BC63" s="62">
        <f t="shared" si="60"/>
        <v>1.3420000000000001</v>
      </c>
      <c r="BD63" s="62"/>
      <c r="BE63" s="62"/>
      <c r="BF63" s="62">
        <f t="shared" si="60"/>
        <v>1.3420000000000001</v>
      </c>
      <c r="BG63" s="62"/>
      <c r="BH63" s="62"/>
      <c r="BI63" s="62"/>
      <c r="BJ63" s="62">
        <f t="shared" ref="BJ63:CE66" si="61">$B63</f>
        <v>1.3420000000000001</v>
      </c>
      <c r="BK63" s="62">
        <f t="shared" si="61"/>
        <v>1.3420000000000001</v>
      </c>
      <c r="BL63" s="62"/>
      <c r="BM63" s="62">
        <f t="shared" si="61"/>
        <v>1.3420000000000001</v>
      </c>
      <c r="BN63" s="62">
        <f t="shared" si="61"/>
        <v>1.3420000000000001</v>
      </c>
      <c r="BO63" s="62">
        <f t="shared" si="61"/>
        <v>1.3420000000000001</v>
      </c>
      <c r="BP63" s="62"/>
      <c r="BQ63" s="62">
        <f t="shared" si="61"/>
        <v>1.3420000000000001</v>
      </c>
      <c r="BR63" s="62">
        <f t="shared" si="61"/>
        <v>1.3420000000000001</v>
      </c>
      <c r="BS63" s="62">
        <f t="shared" si="61"/>
        <v>1.3420000000000001</v>
      </c>
      <c r="BT63" s="62">
        <f t="shared" si="61"/>
        <v>1.3420000000000001</v>
      </c>
      <c r="BU63" s="62">
        <f t="shared" si="61"/>
        <v>1.3420000000000001</v>
      </c>
      <c r="BV63" s="62"/>
      <c r="BW63" s="62">
        <f t="shared" si="61"/>
        <v>1.3420000000000001</v>
      </c>
      <c r="BX63" s="62">
        <f t="shared" si="61"/>
        <v>1.3420000000000001</v>
      </c>
      <c r="BY63" s="62">
        <f t="shared" si="61"/>
        <v>1.3420000000000001</v>
      </c>
      <c r="BZ63" s="62">
        <f t="shared" si="61"/>
        <v>1.3420000000000001</v>
      </c>
      <c r="CA63" s="62">
        <f t="shared" si="61"/>
        <v>1.3420000000000001</v>
      </c>
      <c r="CB63" s="62">
        <f t="shared" si="61"/>
        <v>1.3420000000000001</v>
      </c>
      <c r="CC63" s="62"/>
      <c r="CD63" s="62">
        <f t="shared" si="61"/>
        <v>1.3420000000000001</v>
      </c>
      <c r="CE63" s="62">
        <f t="shared" si="61"/>
        <v>1.3420000000000001</v>
      </c>
      <c r="CF63" s="62">
        <f t="shared" ref="CF63:CL64" si="62">$B63</f>
        <v>1.3420000000000001</v>
      </c>
      <c r="CG63" s="62">
        <f t="shared" si="62"/>
        <v>1.3420000000000001</v>
      </c>
      <c r="CH63" s="62">
        <f t="shared" si="62"/>
        <v>1.3420000000000001</v>
      </c>
      <c r="CI63" s="62">
        <f t="shared" si="62"/>
        <v>1.3420000000000001</v>
      </c>
      <c r="CJ63" s="62">
        <f t="shared" si="62"/>
        <v>1.3420000000000001</v>
      </c>
      <c r="CK63" s="62">
        <f t="shared" si="62"/>
        <v>1.3420000000000001</v>
      </c>
      <c r="CL63" s="62">
        <f t="shared" si="62"/>
        <v>1.3420000000000001</v>
      </c>
    </row>
    <row r="64" spans="1:90" x14ac:dyDescent="0.3">
      <c r="A64" s="52" t="str">
        <f>HABITATS!A4</f>
        <v>A1.3.2</v>
      </c>
      <c r="B64" s="81">
        <f>HABITATS!F130</f>
        <v>0</v>
      </c>
      <c r="C64" s="62"/>
      <c r="D64" s="62"/>
      <c r="E64" s="62">
        <f t="shared" si="58"/>
        <v>0</v>
      </c>
      <c r="F64" s="62"/>
      <c r="G64" s="62"/>
      <c r="H64" s="62">
        <f t="shared" si="58"/>
        <v>0</v>
      </c>
      <c r="I64" s="62">
        <f t="shared" si="58"/>
        <v>0</v>
      </c>
      <c r="J64" s="62"/>
      <c r="K64" s="62"/>
      <c r="L64" s="62">
        <f t="shared" si="59"/>
        <v>0</v>
      </c>
      <c r="M64" s="62"/>
      <c r="N64" s="62">
        <f t="shared" si="59"/>
        <v>0</v>
      </c>
      <c r="O64" s="62">
        <f t="shared" si="59"/>
        <v>0</v>
      </c>
      <c r="P64" s="62"/>
      <c r="Q64" s="62">
        <f t="shared" si="59"/>
        <v>0</v>
      </c>
      <c r="R64" s="62">
        <f t="shared" si="59"/>
        <v>0</v>
      </c>
      <c r="S64" s="62">
        <f t="shared" si="59"/>
        <v>0</v>
      </c>
      <c r="T64" s="62">
        <f t="shared" si="59"/>
        <v>0</v>
      </c>
      <c r="U64" s="62"/>
      <c r="V64" s="62">
        <f t="shared" si="59"/>
        <v>0</v>
      </c>
      <c r="W64" s="62">
        <f t="shared" si="59"/>
        <v>0</v>
      </c>
      <c r="X64" s="62">
        <f t="shared" si="59"/>
        <v>0</v>
      </c>
      <c r="Y64" s="62">
        <f t="shared" si="59"/>
        <v>0</v>
      </c>
      <c r="Z64" s="62">
        <f t="shared" si="59"/>
        <v>0</v>
      </c>
      <c r="AA64" s="62">
        <f t="shared" si="59"/>
        <v>0</v>
      </c>
      <c r="AB64" s="62"/>
      <c r="AC64" s="62"/>
      <c r="AD64" s="62">
        <f t="shared" si="60"/>
        <v>0</v>
      </c>
      <c r="AE64" s="62">
        <f t="shared" si="60"/>
        <v>0</v>
      </c>
      <c r="AF64" s="62">
        <f t="shared" si="60"/>
        <v>0</v>
      </c>
      <c r="AG64" s="62">
        <f t="shared" si="60"/>
        <v>0</v>
      </c>
      <c r="AH64" s="62">
        <f t="shared" si="60"/>
        <v>0</v>
      </c>
      <c r="AI64" s="62">
        <f t="shared" si="60"/>
        <v>0</v>
      </c>
      <c r="AJ64" s="62">
        <f t="shared" si="60"/>
        <v>0</v>
      </c>
      <c r="AK64" s="62">
        <f t="shared" si="60"/>
        <v>0</v>
      </c>
      <c r="AL64" s="62"/>
      <c r="AM64" s="62">
        <f t="shared" si="60"/>
        <v>0</v>
      </c>
      <c r="AN64" s="62"/>
      <c r="AO64" s="62">
        <f t="shared" si="60"/>
        <v>0</v>
      </c>
      <c r="AP64" s="62">
        <f t="shared" si="60"/>
        <v>0</v>
      </c>
      <c r="AQ64" s="62">
        <f t="shared" si="60"/>
        <v>0</v>
      </c>
      <c r="AR64" s="62"/>
      <c r="AS64" s="62">
        <f t="shared" si="60"/>
        <v>0</v>
      </c>
      <c r="AT64" s="62">
        <f t="shared" si="60"/>
        <v>0</v>
      </c>
      <c r="AU64" s="62">
        <f t="shared" si="60"/>
        <v>0</v>
      </c>
      <c r="AV64" s="62">
        <f t="shared" si="60"/>
        <v>0</v>
      </c>
      <c r="AW64" s="62">
        <f t="shared" si="60"/>
        <v>0</v>
      </c>
      <c r="AX64" s="62">
        <f t="shared" si="60"/>
        <v>0</v>
      </c>
      <c r="AY64" s="62">
        <f t="shared" si="60"/>
        <v>0</v>
      </c>
      <c r="AZ64" s="62">
        <f t="shared" si="60"/>
        <v>0</v>
      </c>
      <c r="BA64" s="62">
        <f t="shared" si="60"/>
        <v>0</v>
      </c>
      <c r="BB64" s="62">
        <f t="shared" si="60"/>
        <v>0</v>
      </c>
      <c r="BC64" s="62">
        <f t="shared" si="60"/>
        <v>0</v>
      </c>
      <c r="BD64" s="62"/>
      <c r="BE64" s="62"/>
      <c r="BF64" s="62">
        <f t="shared" si="60"/>
        <v>0</v>
      </c>
      <c r="BG64" s="62"/>
      <c r="BH64" s="62"/>
      <c r="BI64" s="62"/>
      <c r="BJ64" s="62">
        <f t="shared" si="61"/>
        <v>0</v>
      </c>
      <c r="BK64" s="62">
        <f t="shared" si="61"/>
        <v>0</v>
      </c>
      <c r="BL64" s="62"/>
      <c r="BM64" s="62">
        <f t="shared" si="61"/>
        <v>0</v>
      </c>
      <c r="BN64" s="62">
        <f t="shared" si="61"/>
        <v>0</v>
      </c>
      <c r="BO64" s="62">
        <f t="shared" si="61"/>
        <v>0</v>
      </c>
      <c r="BP64" s="62"/>
      <c r="BQ64" s="62"/>
      <c r="BR64" s="62">
        <f t="shared" si="61"/>
        <v>0</v>
      </c>
      <c r="BS64" s="62">
        <f t="shared" si="61"/>
        <v>0</v>
      </c>
      <c r="BT64" s="62"/>
      <c r="BU64" s="62">
        <f t="shared" si="61"/>
        <v>0</v>
      </c>
      <c r="BV64" s="62"/>
      <c r="BW64" s="62">
        <f t="shared" si="61"/>
        <v>0</v>
      </c>
      <c r="BX64" s="62">
        <f t="shared" si="61"/>
        <v>0</v>
      </c>
      <c r="BY64" s="62">
        <f t="shared" si="61"/>
        <v>0</v>
      </c>
      <c r="BZ64" s="62">
        <f t="shared" si="61"/>
        <v>0</v>
      </c>
      <c r="CA64" s="62">
        <f t="shared" si="61"/>
        <v>0</v>
      </c>
      <c r="CB64" s="62"/>
      <c r="CC64" s="62"/>
      <c r="CD64" s="62">
        <f t="shared" si="61"/>
        <v>0</v>
      </c>
      <c r="CE64" s="62">
        <f t="shared" si="61"/>
        <v>0</v>
      </c>
      <c r="CF64" s="62">
        <f t="shared" si="62"/>
        <v>0</v>
      </c>
      <c r="CG64" s="62"/>
      <c r="CH64" s="62">
        <f t="shared" si="62"/>
        <v>0</v>
      </c>
      <c r="CI64" s="62">
        <f t="shared" si="62"/>
        <v>0</v>
      </c>
      <c r="CJ64" s="62">
        <f t="shared" si="62"/>
        <v>0</v>
      </c>
      <c r="CK64" s="62">
        <f t="shared" si="62"/>
        <v>0</v>
      </c>
      <c r="CL64" s="62"/>
    </row>
    <row r="65" spans="1:90" x14ac:dyDescent="0.3">
      <c r="A65" s="52" t="str">
        <f>HABITATS!A5</f>
        <v>A2.1</v>
      </c>
      <c r="B65" s="81">
        <f>HABITATS!F131</f>
        <v>0</v>
      </c>
      <c r="C65" s="62"/>
      <c r="D65" s="62"/>
      <c r="E65" s="62">
        <f t="shared" si="58"/>
        <v>0</v>
      </c>
      <c r="F65" s="62"/>
      <c r="G65" s="62"/>
      <c r="H65" s="62">
        <f t="shared" si="58"/>
        <v>0</v>
      </c>
      <c r="I65" s="62">
        <f t="shared" si="58"/>
        <v>0</v>
      </c>
      <c r="J65" s="62"/>
      <c r="K65" s="62"/>
      <c r="L65" s="62"/>
      <c r="M65" s="62"/>
      <c r="N65" s="62">
        <f t="shared" si="59"/>
        <v>0</v>
      </c>
      <c r="O65" s="62"/>
      <c r="P65" s="62"/>
      <c r="Q65" s="62">
        <f t="shared" si="59"/>
        <v>0</v>
      </c>
      <c r="R65" s="62">
        <f t="shared" si="59"/>
        <v>0</v>
      </c>
      <c r="S65" s="62"/>
      <c r="T65" s="62"/>
      <c r="U65" s="62">
        <f t="shared" ref="U65:BG69" si="63">$B65</f>
        <v>0</v>
      </c>
      <c r="V65" s="62">
        <f t="shared" si="63"/>
        <v>0</v>
      </c>
      <c r="W65" s="62">
        <f t="shared" si="63"/>
        <v>0</v>
      </c>
      <c r="X65" s="62">
        <f t="shared" si="63"/>
        <v>0</v>
      </c>
      <c r="Y65" s="62">
        <f t="shared" si="63"/>
        <v>0</v>
      </c>
      <c r="Z65" s="62"/>
      <c r="AA65" s="62"/>
      <c r="AB65" s="62"/>
      <c r="AC65" s="62">
        <f t="shared" si="63"/>
        <v>0</v>
      </c>
      <c r="AD65" s="62"/>
      <c r="AE65" s="62">
        <f t="shared" si="63"/>
        <v>0</v>
      </c>
      <c r="AF65" s="62"/>
      <c r="AG65" s="62">
        <f t="shared" si="63"/>
        <v>0</v>
      </c>
      <c r="AH65" s="62"/>
      <c r="AI65" s="62"/>
      <c r="AJ65" s="62"/>
      <c r="AK65" s="62">
        <f t="shared" si="63"/>
        <v>0</v>
      </c>
      <c r="AL65" s="62">
        <f t="shared" si="63"/>
        <v>0</v>
      </c>
      <c r="AM65" s="62">
        <f t="shared" si="63"/>
        <v>0</v>
      </c>
      <c r="AN65" s="62">
        <f t="shared" si="63"/>
        <v>0</v>
      </c>
      <c r="AO65" s="62">
        <f t="shared" si="63"/>
        <v>0</v>
      </c>
      <c r="AP65" s="62">
        <f t="shared" si="63"/>
        <v>0</v>
      </c>
      <c r="AQ65" s="62"/>
      <c r="AR65" s="62"/>
      <c r="AS65" s="62">
        <f t="shared" si="63"/>
        <v>0</v>
      </c>
      <c r="AT65" s="62">
        <f t="shared" si="63"/>
        <v>0</v>
      </c>
      <c r="AU65" s="62"/>
      <c r="AV65" s="62"/>
      <c r="AW65" s="62">
        <f t="shared" si="63"/>
        <v>0</v>
      </c>
      <c r="AX65" s="62">
        <f t="shared" si="63"/>
        <v>0</v>
      </c>
      <c r="AY65" s="62">
        <f t="shared" si="63"/>
        <v>0</v>
      </c>
      <c r="AZ65" s="62"/>
      <c r="BA65" s="62"/>
      <c r="BB65" s="62">
        <f t="shared" si="63"/>
        <v>0</v>
      </c>
      <c r="BC65" s="62">
        <f t="shared" si="63"/>
        <v>0</v>
      </c>
      <c r="BD65" s="62"/>
      <c r="BE65" s="62"/>
      <c r="BF65" s="62"/>
      <c r="BG65" s="62"/>
      <c r="BH65" s="62"/>
      <c r="BI65" s="62"/>
      <c r="BJ65" s="62">
        <f t="shared" ref="BI65:CE68" si="64">$B65</f>
        <v>0</v>
      </c>
      <c r="BK65" s="62"/>
      <c r="BL65" s="62"/>
      <c r="BM65" s="62"/>
      <c r="BN65" s="62">
        <f t="shared" si="61"/>
        <v>0</v>
      </c>
      <c r="BO65" s="62"/>
      <c r="BP65" s="62">
        <f t="shared" si="61"/>
        <v>0</v>
      </c>
      <c r="BQ65" s="62"/>
      <c r="BR65" s="62">
        <f t="shared" si="61"/>
        <v>0</v>
      </c>
      <c r="BS65" s="62">
        <f t="shared" si="61"/>
        <v>0</v>
      </c>
      <c r="BT65" s="62">
        <f t="shared" si="61"/>
        <v>0</v>
      </c>
      <c r="BU65" s="62">
        <f t="shared" si="61"/>
        <v>0</v>
      </c>
      <c r="BV65" s="62">
        <f t="shared" si="61"/>
        <v>0</v>
      </c>
      <c r="BW65" s="62">
        <f t="shared" si="61"/>
        <v>0</v>
      </c>
      <c r="BX65" s="62">
        <f t="shared" si="61"/>
        <v>0</v>
      </c>
      <c r="BY65" s="62">
        <f t="shared" si="61"/>
        <v>0</v>
      </c>
      <c r="BZ65" s="62">
        <f t="shared" si="61"/>
        <v>0</v>
      </c>
      <c r="CA65" s="62">
        <f t="shared" si="61"/>
        <v>0</v>
      </c>
      <c r="CB65" s="62">
        <f t="shared" si="61"/>
        <v>0</v>
      </c>
      <c r="CC65" s="62"/>
      <c r="CD65" s="62"/>
      <c r="CE65" s="62"/>
      <c r="CF65" s="62"/>
      <c r="CG65" s="62">
        <f t="shared" ref="CG65:CG70" si="65">$B65</f>
        <v>0</v>
      </c>
      <c r="CH65" s="62"/>
      <c r="CI65" s="62"/>
      <c r="CJ65" s="62"/>
      <c r="CK65" s="62"/>
      <c r="CL65" s="62"/>
    </row>
    <row r="66" spans="1:90" x14ac:dyDescent="0.3">
      <c r="A66" s="52" t="str">
        <f>HABITATS!A6</f>
        <v>A3.1</v>
      </c>
      <c r="B66" s="81">
        <f>HABITATS!F132</f>
        <v>0</v>
      </c>
      <c r="C66" s="62"/>
      <c r="D66" s="62"/>
      <c r="E66" s="62">
        <f t="shared" si="58"/>
        <v>0</v>
      </c>
      <c r="F66" s="62"/>
      <c r="G66" s="62"/>
      <c r="H66" s="62"/>
      <c r="I66" s="62">
        <f t="shared" si="58"/>
        <v>0</v>
      </c>
      <c r="J66" s="62">
        <f t="shared" si="58"/>
        <v>0</v>
      </c>
      <c r="K66" s="62"/>
      <c r="L66" s="62"/>
      <c r="M66" s="62"/>
      <c r="N66" s="62"/>
      <c r="O66" s="62"/>
      <c r="P66" s="62"/>
      <c r="Q66" s="62"/>
      <c r="R66" s="62">
        <f t="shared" si="59"/>
        <v>0</v>
      </c>
      <c r="S66" s="62"/>
      <c r="T66" s="62">
        <f t="shared" si="59"/>
        <v>0</v>
      </c>
      <c r="U66" s="62">
        <f t="shared" si="63"/>
        <v>0</v>
      </c>
      <c r="V66" s="62">
        <f t="shared" si="63"/>
        <v>0</v>
      </c>
      <c r="W66" s="62">
        <f t="shared" si="63"/>
        <v>0</v>
      </c>
      <c r="X66" s="62"/>
      <c r="Y66" s="62">
        <f t="shared" si="63"/>
        <v>0</v>
      </c>
      <c r="Z66" s="62"/>
      <c r="AA66" s="62"/>
      <c r="AB66" s="62"/>
      <c r="AC66" s="62">
        <f t="shared" si="63"/>
        <v>0</v>
      </c>
      <c r="AD66" s="62"/>
      <c r="AE66" s="62"/>
      <c r="AF66" s="62"/>
      <c r="AG66" s="62"/>
      <c r="AH66" s="62"/>
      <c r="AI66" s="62"/>
      <c r="AJ66" s="62"/>
      <c r="AK66" s="62">
        <f t="shared" si="63"/>
        <v>0</v>
      </c>
      <c r="AL66" s="62"/>
      <c r="AM66" s="62">
        <f t="shared" si="63"/>
        <v>0</v>
      </c>
      <c r="AN66" s="62"/>
      <c r="AO66" s="62">
        <f t="shared" si="63"/>
        <v>0</v>
      </c>
      <c r="AP66" s="62"/>
      <c r="AQ66" s="62"/>
      <c r="AR66" s="62"/>
      <c r="AS66" s="62">
        <f t="shared" si="63"/>
        <v>0</v>
      </c>
      <c r="AT66" s="62"/>
      <c r="AU66" s="62"/>
      <c r="AV66" s="62"/>
      <c r="AW66" s="62"/>
      <c r="AX66" s="62"/>
      <c r="AY66" s="62"/>
      <c r="AZ66" s="62"/>
      <c r="BA66" s="62"/>
      <c r="BB66" s="62"/>
      <c r="BC66" s="62"/>
      <c r="BD66" s="62"/>
      <c r="BE66" s="62"/>
      <c r="BF66" s="62">
        <f t="shared" si="63"/>
        <v>0</v>
      </c>
      <c r="BG66" s="62"/>
      <c r="BH66" s="62"/>
      <c r="BI66" s="62"/>
      <c r="BJ66" s="62">
        <f t="shared" si="64"/>
        <v>0</v>
      </c>
      <c r="BK66" s="62">
        <f t="shared" si="64"/>
        <v>0</v>
      </c>
      <c r="BL66" s="62"/>
      <c r="BM66" s="62">
        <f t="shared" si="61"/>
        <v>0</v>
      </c>
      <c r="BN66" s="62">
        <f t="shared" si="61"/>
        <v>0</v>
      </c>
      <c r="BO66" s="62">
        <f t="shared" si="61"/>
        <v>0</v>
      </c>
      <c r="BP66" s="62"/>
      <c r="BQ66" s="62">
        <f t="shared" si="61"/>
        <v>0</v>
      </c>
      <c r="BR66" s="62">
        <f t="shared" si="61"/>
        <v>0</v>
      </c>
      <c r="BS66" s="62">
        <f t="shared" si="61"/>
        <v>0</v>
      </c>
      <c r="BT66" s="62"/>
      <c r="BU66" s="62">
        <f t="shared" si="61"/>
        <v>0</v>
      </c>
      <c r="BV66" s="62"/>
      <c r="BW66" s="62">
        <f t="shared" si="61"/>
        <v>0</v>
      </c>
      <c r="BX66" s="62"/>
      <c r="BY66" s="62"/>
      <c r="BZ66" s="62"/>
      <c r="CA66" s="62"/>
      <c r="CB66" s="62"/>
      <c r="CC66" s="62">
        <f t="shared" ref="CC66:CK70" si="66">$B66</f>
        <v>0</v>
      </c>
      <c r="CD66" s="62"/>
      <c r="CE66" s="62">
        <f t="shared" si="66"/>
        <v>0</v>
      </c>
      <c r="CF66" s="62"/>
      <c r="CG66" s="62">
        <f t="shared" si="65"/>
        <v>0</v>
      </c>
      <c r="CH66" s="62"/>
      <c r="CI66" s="62"/>
      <c r="CJ66" s="62">
        <f t="shared" si="66"/>
        <v>0</v>
      </c>
      <c r="CK66" s="62">
        <f t="shared" si="66"/>
        <v>0</v>
      </c>
      <c r="CL66" s="62"/>
    </row>
    <row r="67" spans="1:90" x14ac:dyDescent="0.3">
      <c r="A67" s="52" t="str">
        <f>HABITATS!A7</f>
        <v>B2.2</v>
      </c>
      <c r="B67" s="81">
        <f>HABITATS!F133</f>
        <v>0</v>
      </c>
      <c r="C67" s="62"/>
      <c r="D67" s="62"/>
      <c r="E67" s="62">
        <f t="shared" si="58"/>
        <v>0</v>
      </c>
      <c r="F67" s="62"/>
      <c r="G67" s="62">
        <f t="shared" si="58"/>
        <v>0</v>
      </c>
      <c r="H67" s="62"/>
      <c r="I67" s="62"/>
      <c r="J67" s="62"/>
      <c r="K67" s="62"/>
      <c r="L67" s="62">
        <f t="shared" si="59"/>
        <v>0</v>
      </c>
      <c r="M67" s="62"/>
      <c r="N67" s="62">
        <f t="shared" si="59"/>
        <v>0</v>
      </c>
      <c r="O67" s="62">
        <f t="shared" si="59"/>
        <v>0</v>
      </c>
      <c r="P67" s="62"/>
      <c r="Q67" s="62"/>
      <c r="R67" s="62"/>
      <c r="S67" s="62"/>
      <c r="T67" s="62"/>
      <c r="U67" s="62"/>
      <c r="V67" s="62"/>
      <c r="W67" s="62">
        <f t="shared" si="63"/>
        <v>0</v>
      </c>
      <c r="X67" s="62">
        <f t="shared" si="63"/>
        <v>0</v>
      </c>
      <c r="Y67" s="62">
        <f t="shared" si="63"/>
        <v>0</v>
      </c>
      <c r="Z67" s="62">
        <f t="shared" si="63"/>
        <v>0</v>
      </c>
      <c r="AA67" s="62"/>
      <c r="AB67" s="62">
        <f t="shared" si="63"/>
        <v>0</v>
      </c>
      <c r="AC67" s="62"/>
      <c r="AD67" s="62"/>
      <c r="AE67" s="62">
        <f t="shared" si="63"/>
        <v>0</v>
      </c>
      <c r="AF67" s="62">
        <f t="shared" si="63"/>
        <v>0</v>
      </c>
      <c r="AG67" s="62">
        <f t="shared" si="63"/>
        <v>0</v>
      </c>
      <c r="AH67" s="62"/>
      <c r="AI67" s="62">
        <f t="shared" si="63"/>
        <v>0</v>
      </c>
      <c r="AJ67" s="62"/>
      <c r="AK67" s="62"/>
      <c r="AL67" s="62">
        <f t="shared" si="63"/>
        <v>0</v>
      </c>
      <c r="AM67" s="62"/>
      <c r="AN67" s="62">
        <f t="shared" si="63"/>
        <v>0</v>
      </c>
      <c r="AO67" s="62">
        <f t="shared" si="63"/>
        <v>0</v>
      </c>
      <c r="AP67" s="62">
        <f t="shared" si="63"/>
        <v>0</v>
      </c>
      <c r="AQ67" s="62"/>
      <c r="AR67" s="62"/>
      <c r="AS67" s="62"/>
      <c r="AT67" s="62">
        <f t="shared" si="63"/>
        <v>0</v>
      </c>
      <c r="AU67" s="62"/>
      <c r="AV67" s="62">
        <f t="shared" si="63"/>
        <v>0</v>
      </c>
      <c r="AW67" s="62">
        <f t="shared" si="63"/>
        <v>0</v>
      </c>
      <c r="AX67" s="62"/>
      <c r="AY67" s="62"/>
      <c r="AZ67" s="62">
        <f t="shared" si="63"/>
        <v>0</v>
      </c>
      <c r="BA67" s="62">
        <f t="shared" si="63"/>
        <v>0</v>
      </c>
      <c r="BB67" s="62">
        <f t="shared" si="63"/>
        <v>0</v>
      </c>
      <c r="BC67" s="62">
        <f t="shared" si="63"/>
        <v>0</v>
      </c>
      <c r="BD67" s="62">
        <f t="shared" si="63"/>
        <v>0</v>
      </c>
      <c r="BE67" s="62">
        <f t="shared" si="63"/>
        <v>0</v>
      </c>
      <c r="BF67" s="62">
        <f t="shared" si="63"/>
        <v>0</v>
      </c>
      <c r="BG67" s="62">
        <f t="shared" si="63"/>
        <v>0</v>
      </c>
      <c r="BH67" s="62"/>
      <c r="BI67" s="62"/>
      <c r="BJ67" s="62"/>
      <c r="BK67" s="62">
        <f t="shared" si="64"/>
        <v>0</v>
      </c>
      <c r="BL67" s="62">
        <f t="shared" si="64"/>
        <v>0</v>
      </c>
      <c r="BM67" s="62">
        <f t="shared" si="64"/>
        <v>0</v>
      </c>
      <c r="BN67" s="62"/>
      <c r="BO67" s="62"/>
      <c r="BP67" s="62"/>
      <c r="BQ67" s="62">
        <f t="shared" si="64"/>
        <v>0</v>
      </c>
      <c r="BR67" s="62"/>
      <c r="BS67" s="62"/>
      <c r="BT67" s="62">
        <f t="shared" si="64"/>
        <v>0</v>
      </c>
      <c r="BU67" s="62"/>
      <c r="BV67" s="62">
        <f t="shared" si="64"/>
        <v>0</v>
      </c>
      <c r="BW67" s="62">
        <f t="shared" si="64"/>
        <v>0</v>
      </c>
      <c r="BX67" s="62">
        <f t="shared" si="64"/>
        <v>0</v>
      </c>
      <c r="BY67" s="62">
        <f t="shared" si="64"/>
        <v>0</v>
      </c>
      <c r="BZ67" s="62">
        <f t="shared" si="64"/>
        <v>0</v>
      </c>
      <c r="CA67" s="62">
        <f t="shared" si="64"/>
        <v>0</v>
      </c>
      <c r="CB67" s="62"/>
      <c r="CC67" s="62">
        <f t="shared" si="64"/>
        <v>0</v>
      </c>
      <c r="CD67" s="62">
        <f t="shared" si="64"/>
        <v>0</v>
      </c>
      <c r="CE67" s="62">
        <f t="shared" si="64"/>
        <v>0</v>
      </c>
      <c r="CF67" s="62"/>
      <c r="CG67" s="62">
        <f t="shared" si="65"/>
        <v>0</v>
      </c>
      <c r="CH67" s="62">
        <f t="shared" si="66"/>
        <v>0</v>
      </c>
      <c r="CI67" s="62"/>
      <c r="CJ67" s="62">
        <f t="shared" si="66"/>
        <v>0</v>
      </c>
      <c r="CK67" s="62">
        <f t="shared" si="66"/>
        <v>0</v>
      </c>
      <c r="CL67" s="62"/>
    </row>
    <row r="68" spans="1:90" x14ac:dyDescent="0.3">
      <c r="A68" s="52" t="str">
        <f>HABITATS!A8</f>
        <v>B6</v>
      </c>
      <c r="B68" s="81">
        <f>HABITATS!F134</f>
        <v>0</v>
      </c>
      <c r="C68" s="62"/>
      <c r="D68" s="62"/>
      <c r="E68" s="62">
        <f t="shared" si="58"/>
        <v>0</v>
      </c>
      <c r="F68" s="62"/>
      <c r="G68" s="62">
        <f t="shared" si="58"/>
        <v>0</v>
      </c>
      <c r="H68" s="62"/>
      <c r="I68" s="62"/>
      <c r="J68" s="62"/>
      <c r="K68" s="62"/>
      <c r="L68" s="62">
        <f t="shared" si="59"/>
        <v>0</v>
      </c>
      <c r="M68" s="62"/>
      <c r="N68" s="62">
        <f t="shared" si="59"/>
        <v>0</v>
      </c>
      <c r="O68" s="62">
        <f t="shared" si="59"/>
        <v>0</v>
      </c>
      <c r="P68" s="62"/>
      <c r="Q68" s="62"/>
      <c r="R68" s="62"/>
      <c r="S68" s="62"/>
      <c r="T68" s="62"/>
      <c r="U68" s="62"/>
      <c r="V68" s="62"/>
      <c r="W68" s="62">
        <f t="shared" si="63"/>
        <v>0</v>
      </c>
      <c r="X68" s="62"/>
      <c r="Y68" s="62">
        <f t="shared" si="63"/>
        <v>0</v>
      </c>
      <c r="Z68" s="62">
        <f t="shared" si="63"/>
        <v>0</v>
      </c>
      <c r="AA68" s="62"/>
      <c r="AB68" s="62">
        <f t="shared" si="63"/>
        <v>0</v>
      </c>
      <c r="AC68" s="62"/>
      <c r="AD68" s="62"/>
      <c r="AE68" s="62">
        <f t="shared" si="63"/>
        <v>0</v>
      </c>
      <c r="AF68" s="62">
        <f t="shared" si="63"/>
        <v>0</v>
      </c>
      <c r="AG68" s="62"/>
      <c r="AH68" s="62"/>
      <c r="AI68" s="62">
        <f t="shared" si="63"/>
        <v>0</v>
      </c>
      <c r="AJ68" s="62"/>
      <c r="AK68" s="62"/>
      <c r="AL68" s="62">
        <f t="shared" si="63"/>
        <v>0</v>
      </c>
      <c r="AM68" s="62"/>
      <c r="AN68" s="62">
        <f t="shared" si="63"/>
        <v>0</v>
      </c>
      <c r="AO68" s="62">
        <f t="shared" si="63"/>
        <v>0</v>
      </c>
      <c r="AP68" s="62">
        <f t="shared" si="63"/>
        <v>0</v>
      </c>
      <c r="AQ68" s="62"/>
      <c r="AR68" s="62"/>
      <c r="AS68" s="62"/>
      <c r="AT68" s="62">
        <f t="shared" si="63"/>
        <v>0</v>
      </c>
      <c r="AU68" s="62"/>
      <c r="AV68" s="62"/>
      <c r="AW68" s="62">
        <f t="shared" si="63"/>
        <v>0</v>
      </c>
      <c r="AX68" s="62"/>
      <c r="AY68" s="62"/>
      <c r="AZ68" s="62">
        <f t="shared" si="63"/>
        <v>0</v>
      </c>
      <c r="BA68" s="62">
        <f t="shared" si="63"/>
        <v>0</v>
      </c>
      <c r="BB68" s="62">
        <f t="shared" si="63"/>
        <v>0</v>
      </c>
      <c r="BC68" s="62">
        <f t="shared" si="63"/>
        <v>0</v>
      </c>
      <c r="BD68" s="62">
        <f t="shared" si="63"/>
        <v>0</v>
      </c>
      <c r="BE68" s="62">
        <f t="shared" si="63"/>
        <v>0</v>
      </c>
      <c r="BF68" s="62">
        <f t="shared" si="63"/>
        <v>0</v>
      </c>
      <c r="BG68" s="62">
        <f t="shared" si="63"/>
        <v>0</v>
      </c>
      <c r="BH68" s="62"/>
      <c r="BI68" s="62">
        <f t="shared" si="64"/>
        <v>0</v>
      </c>
      <c r="BJ68" s="62"/>
      <c r="BK68" s="62">
        <f t="shared" si="64"/>
        <v>0</v>
      </c>
      <c r="BL68" s="62">
        <f t="shared" si="64"/>
        <v>0</v>
      </c>
      <c r="BM68" s="62">
        <f t="shared" si="64"/>
        <v>0</v>
      </c>
      <c r="BN68" s="62"/>
      <c r="BO68" s="62"/>
      <c r="BP68" s="62"/>
      <c r="BQ68" s="62">
        <f t="shared" si="64"/>
        <v>0</v>
      </c>
      <c r="BR68" s="62"/>
      <c r="BS68" s="62"/>
      <c r="BT68" s="62">
        <f t="shared" si="64"/>
        <v>0</v>
      </c>
      <c r="BU68" s="62"/>
      <c r="BV68" s="62">
        <f t="shared" si="64"/>
        <v>0</v>
      </c>
      <c r="BW68" s="62">
        <f t="shared" si="64"/>
        <v>0</v>
      </c>
      <c r="BX68" s="62">
        <f t="shared" si="64"/>
        <v>0</v>
      </c>
      <c r="BY68" s="62">
        <f t="shared" si="64"/>
        <v>0</v>
      </c>
      <c r="BZ68" s="62">
        <f t="shared" si="64"/>
        <v>0</v>
      </c>
      <c r="CA68" s="62"/>
      <c r="CB68" s="62"/>
      <c r="CC68" s="62">
        <f t="shared" si="64"/>
        <v>0</v>
      </c>
      <c r="CD68" s="62">
        <f t="shared" si="64"/>
        <v>0</v>
      </c>
      <c r="CE68" s="62">
        <f t="shared" si="64"/>
        <v>0</v>
      </c>
      <c r="CF68" s="62"/>
      <c r="CG68" s="62">
        <f t="shared" si="65"/>
        <v>0</v>
      </c>
      <c r="CH68" s="62">
        <f t="shared" si="66"/>
        <v>0</v>
      </c>
      <c r="CI68" s="62"/>
      <c r="CJ68" s="62">
        <f t="shared" si="66"/>
        <v>0</v>
      </c>
      <c r="CK68" s="62">
        <f t="shared" si="66"/>
        <v>0</v>
      </c>
      <c r="CL68" s="62"/>
    </row>
    <row r="69" spans="1:90" x14ac:dyDescent="0.3">
      <c r="A69" s="52" t="str">
        <f>HABITATS!A9</f>
        <v>C3.1</v>
      </c>
      <c r="B69" s="81">
        <f>HABITATS!F135</f>
        <v>0</v>
      </c>
      <c r="C69" s="62"/>
      <c r="D69" s="62"/>
      <c r="E69" s="62">
        <f t="shared" si="58"/>
        <v>0</v>
      </c>
      <c r="F69" s="62"/>
      <c r="G69" s="62"/>
      <c r="H69" s="62"/>
      <c r="I69" s="62"/>
      <c r="J69" s="62"/>
      <c r="K69" s="62"/>
      <c r="L69" s="62"/>
      <c r="M69" s="62"/>
      <c r="N69" s="62">
        <f t="shared" si="59"/>
        <v>0</v>
      </c>
      <c r="O69" s="62">
        <f t="shared" si="59"/>
        <v>0</v>
      </c>
      <c r="P69" s="62"/>
      <c r="Q69" s="62"/>
      <c r="R69" s="62"/>
      <c r="S69" s="62"/>
      <c r="T69" s="62"/>
      <c r="U69" s="62"/>
      <c r="V69" s="62"/>
      <c r="W69" s="62"/>
      <c r="X69" s="62"/>
      <c r="Y69" s="62"/>
      <c r="Z69" s="62"/>
      <c r="AA69" s="62"/>
      <c r="AB69" s="62"/>
      <c r="AC69" s="62"/>
      <c r="AD69" s="62"/>
      <c r="AE69" s="62"/>
      <c r="AF69" s="62">
        <f t="shared" si="63"/>
        <v>0</v>
      </c>
      <c r="AG69" s="62"/>
      <c r="AH69" s="62"/>
      <c r="AI69" s="62"/>
      <c r="AJ69" s="62"/>
      <c r="AK69" s="62"/>
      <c r="AL69" s="62"/>
      <c r="AM69" s="62"/>
      <c r="AN69" s="62"/>
      <c r="AO69" s="62"/>
      <c r="AP69" s="62"/>
      <c r="AQ69" s="62"/>
      <c r="AR69" s="62"/>
      <c r="AS69" s="62"/>
      <c r="AT69" s="62"/>
      <c r="AU69" s="62"/>
      <c r="AV69" s="62"/>
      <c r="AW69" s="62"/>
      <c r="AX69" s="62"/>
      <c r="AY69" s="62"/>
      <c r="AZ69" s="62"/>
      <c r="BA69" s="62">
        <f t="shared" si="63"/>
        <v>0</v>
      </c>
      <c r="BB69" s="62">
        <f t="shared" si="63"/>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HABITATS!F136</f>
        <v>0</v>
      </c>
      <c r="C70" s="62"/>
      <c r="D70" s="62"/>
      <c r="E70" s="62">
        <f t="shared" si="58"/>
        <v>0</v>
      </c>
      <c r="F70" s="62">
        <f t="shared" si="58"/>
        <v>0</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7">$B70</f>
        <v>0</v>
      </c>
      <c r="BA70" s="62"/>
      <c r="BB70" s="62"/>
      <c r="BC70" s="62">
        <f t="shared" si="67"/>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65"/>
        <v>0</v>
      </c>
      <c r="CH70" s="62"/>
      <c r="CI70" s="62">
        <f t="shared" si="66"/>
        <v>0</v>
      </c>
      <c r="CJ70" s="62">
        <f t="shared" si="66"/>
        <v>0</v>
      </c>
      <c r="CK70" s="62">
        <f t="shared" si="66"/>
        <v>0</v>
      </c>
      <c r="CL70" s="62"/>
    </row>
    <row r="71" spans="1:90" x14ac:dyDescent="0.3">
      <c r="A71" s="52" t="str">
        <f>HABITATS!A11</f>
        <v>I2.1</v>
      </c>
      <c r="B71" s="81">
        <f>HABITATS!F137</f>
        <v>10.568</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7"/>
        <v>10.568</v>
      </c>
      <c r="BD71" s="62"/>
      <c r="BE71" s="62"/>
      <c r="BF71" s="62"/>
      <c r="BG71" s="62"/>
      <c r="BH71" s="62">
        <f t="shared" si="67"/>
        <v>10.568</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HABITATS!F138</f>
        <v>7.6909999999999998</v>
      </c>
      <c r="C72" s="62"/>
      <c r="D72" s="62"/>
      <c r="E72" s="62">
        <f t="shared" ref="E72:BK76" si="68">$B72</f>
        <v>7.6909999999999998</v>
      </c>
      <c r="F72" s="62"/>
      <c r="G72" s="62"/>
      <c r="H72" s="62"/>
      <c r="I72" s="62"/>
      <c r="J72" s="62"/>
      <c r="K72" s="62"/>
      <c r="L72" s="62">
        <f t="shared" ref="L72:BG72" si="69">$B72</f>
        <v>7.6909999999999998</v>
      </c>
      <c r="M72" s="62"/>
      <c r="N72" s="62">
        <f t="shared" si="69"/>
        <v>7.6909999999999998</v>
      </c>
      <c r="O72" s="62">
        <f t="shared" si="69"/>
        <v>7.6909999999999998</v>
      </c>
      <c r="P72" s="62"/>
      <c r="Q72" s="62"/>
      <c r="R72" s="62"/>
      <c r="S72" s="62"/>
      <c r="T72" s="62"/>
      <c r="U72" s="62">
        <f t="shared" si="69"/>
        <v>7.6909999999999998</v>
      </c>
      <c r="V72" s="62"/>
      <c r="W72" s="62">
        <f t="shared" si="69"/>
        <v>7.6909999999999998</v>
      </c>
      <c r="X72" s="62">
        <f t="shared" si="69"/>
        <v>7.6909999999999998</v>
      </c>
      <c r="Y72" s="62">
        <f t="shared" si="69"/>
        <v>7.6909999999999998</v>
      </c>
      <c r="Z72" s="62">
        <f t="shared" si="69"/>
        <v>7.6909999999999998</v>
      </c>
      <c r="AA72" s="62"/>
      <c r="AB72" s="62">
        <f>($B72)/100*3</f>
        <v>0.23072999999999999</v>
      </c>
      <c r="AC72" s="62">
        <f t="shared" si="69"/>
        <v>7.6909999999999998</v>
      </c>
      <c r="AD72" s="62"/>
      <c r="AE72" s="62">
        <f t="shared" si="69"/>
        <v>7.6909999999999998</v>
      </c>
      <c r="AF72" s="62">
        <f t="shared" si="69"/>
        <v>7.6909999999999998</v>
      </c>
      <c r="AG72" s="62"/>
      <c r="AH72" s="62">
        <f>($B72)/100*3</f>
        <v>0.23072999999999999</v>
      </c>
      <c r="AI72" s="62">
        <f t="shared" si="69"/>
        <v>7.6909999999999998</v>
      </c>
      <c r="AJ72" s="62"/>
      <c r="AK72" s="62"/>
      <c r="AL72" s="62"/>
      <c r="AM72" s="62"/>
      <c r="AN72" s="62"/>
      <c r="AO72" s="62">
        <f t="shared" si="69"/>
        <v>7.6909999999999998</v>
      </c>
      <c r="AP72" s="62">
        <f t="shared" si="69"/>
        <v>7.6909999999999998</v>
      </c>
      <c r="AQ72" s="62"/>
      <c r="AR72" s="62">
        <f t="shared" si="69"/>
        <v>7.6909999999999998</v>
      </c>
      <c r="AS72" s="62"/>
      <c r="AT72" s="62">
        <f t="shared" si="69"/>
        <v>7.6909999999999998</v>
      </c>
      <c r="AU72" s="62"/>
      <c r="AV72" s="62">
        <f t="shared" si="69"/>
        <v>7.6909999999999998</v>
      </c>
      <c r="AW72" s="62">
        <f t="shared" si="69"/>
        <v>7.6909999999999998</v>
      </c>
      <c r="AX72" s="62"/>
      <c r="AY72" s="62"/>
      <c r="AZ72" s="62">
        <f t="shared" si="69"/>
        <v>7.6909999999999998</v>
      </c>
      <c r="BA72" s="62">
        <f t="shared" si="69"/>
        <v>7.6909999999999998</v>
      </c>
      <c r="BB72" s="62">
        <f t="shared" si="69"/>
        <v>7.6909999999999998</v>
      </c>
      <c r="BC72" s="62"/>
      <c r="BD72" s="62">
        <f t="shared" si="69"/>
        <v>7.6909999999999998</v>
      </c>
      <c r="BE72" s="62">
        <f t="shared" si="69"/>
        <v>7.6909999999999998</v>
      </c>
      <c r="BF72" s="62">
        <f t="shared" si="69"/>
        <v>7.6909999999999998</v>
      </c>
      <c r="BG72" s="62">
        <f t="shared" si="69"/>
        <v>7.6909999999999998</v>
      </c>
      <c r="BH72" s="62"/>
      <c r="BI72" s="62"/>
      <c r="BJ72" s="62"/>
      <c r="BK72" s="62"/>
      <c r="BL72" s="62">
        <f t="shared" ref="BL72:CL78" si="70">$B72</f>
        <v>7.6909999999999998</v>
      </c>
      <c r="BM72" s="62">
        <f t="shared" si="70"/>
        <v>7.6909999999999998</v>
      </c>
      <c r="BN72" s="62"/>
      <c r="BO72" s="62"/>
      <c r="BP72" s="62">
        <f t="shared" si="70"/>
        <v>7.6909999999999998</v>
      </c>
      <c r="BQ72" s="62">
        <f t="shared" si="70"/>
        <v>7.6909999999999998</v>
      </c>
      <c r="BR72" s="62"/>
      <c r="BS72" s="62"/>
      <c r="BT72" s="62">
        <f t="shared" si="70"/>
        <v>7.6909999999999998</v>
      </c>
      <c r="BU72" s="62"/>
      <c r="BV72" s="62">
        <f t="shared" si="70"/>
        <v>7.6909999999999998</v>
      </c>
      <c r="BW72" s="62">
        <f t="shared" si="70"/>
        <v>7.6909999999999998</v>
      </c>
      <c r="BX72" s="62">
        <f t="shared" si="70"/>
        <v>7.6909999999999998</v>
      </c>
      <c r="BY72" s="62">
        <f t="shared" si="70"/>
        <v>7.6909999999999998</v>
      </c>
      <c r="BZ72" s="62"/>
      <c r="CA72" s="62"/>
      <c r="CB72" s="62"/>
      <c r="CC72" s="62"/>
      <c r="CD72" s="62"/>
      <c r="CE72" s="62"/>
      <c r="CF72" s="62"/>
      <c r="CG72" s="62">
        <f t="shared" ref="CG72" si="71">$B72</f>
        <v>7.6909999999999998</v>
      </c>
      <c r="CH72" s="62"/>
      <c r="CI72" s="62"/>
      <c r="CJ72" s="62">
        <f t="shared" si="70"/>
        <v>7.6909999999999998</v>
      </c>
      <c r="CK72" s="62">
        <f t="shared" si="70"/>
        <v>7.6909999999999998</v>
      </c>
      <c r="CL72" s="62"/>
    </row>
    <row r="73" spans="1:90" x14ac:dyDescent="0.3">
      <c r="A73" s="52" t="str">
        <f>HABITATS!A13</f>
        <v>J1.3</v>
      </c>
      <c r="B73" s="81">
        <f>HABITATS!F139</f>
        <v>0</v>
      </c>
      <c r="C73" s="62"/>
      <c r="D73" s="62"/>
      <c r="E73" s="62">
        <f t="shared" si="68"/>
        <v>0</v>
      </c>
      <c r="F73" s="62"/>
      <c r="G73" s="62"/>
      <c r="H73" s="62"/>
      <c r="I73" s="62"/>
      <c r="J73" s="62"/>
      <c r="K73" s="62">
        <f t="shared" ref="K73:BH76" si="72">$B73</f>
        <v>0</v>
      </c>
      <c r="L73" s="62">
        <f t="shared" si="72"/>
        <v>0</v>
      </c>
      <c r="M73" s="62">
        <f t="shared" si="72"/>
        <v>0</v>
      </c>
      <c r="N73" s="62">
        <f t="shared" si="72"/>
        <v>0</v>
      </c>
      <c r="O73" s="62">
        <f t="shared" si="72"/>
        <v>0</v>
      </c>
      <c r="P73" s="62"/>
      <c r="Q73" s="62"/>
      <c r="R73" s="62">
        <f t="shared" si="72"/>
        <v>0</v>
      </c>
      <c r="S73" s="62">
        <f t="shared" si="72"/>
        <v>0</v>
      </c>
      <c r="T73" s="62">
        <f t="shared" si="72"/>
        <v>0</v>
      </c>
      <c r="U73" s="62">
        <f t="shared" si="72"/>
        <v>0</v>
      </c>
      <c r="V73" s="62">
        <f t="shared" si="72"/>
        <v>0</v>
      </c>
      <c r="W73" s="62">
        <f t="shared" si="72"/>
        <v>0</v>
      </c>
      <c r="X73" s="62">
        <f t="shared" si="72"/>
        <v>0</v>
      </c>
      <c r="Y73" s="62">
        <f t="shared" si="72"/>
        <v>0</v>
      </c>
      <c r="Z73" s="62">
        <f t="shared" si="72"/>
        <v>0</v>
      </c>
      <c r="AA73" s="62"/>
      <c r="AB73" s="62">
        <f t="shared" si="72"/>
        <v>0</v>
      </c>
      <c r="AC73" s="62">
        <f t="shared" si="72"/>
        <v>0</v>
      </c>
      <c r="AD73" s="62"/>
      <c r="AE73" s="62">
        <f t="shared" si="72"/>
        <v>0</v>
      </c>
      <c r="AF73" s="62">
        <f t="shared" si="72"/>
        <v>0</v>
      </c>
      <c r="AG73" s="62"/>
      <c r="AH73" s="62">
        <f t="shared" si="72"/>
        <v>0</v>
      </c>
      <c r="AI73" s="62">
        <f t="shared" si="72"/>
        <v>0</v>
      </c>
      <c r="AJ73" s="62"/>
      <c r="AK73" s="62">
        <f t="shared" si="72"/>
        <v>0</v>
      </c>
      <c r="AL73" s="62">
        <f t="shared" si="72"/>
        <v>0</v>
      </c>
      <c r="AM73" s="62">
        <f t="shared" si="72"/>
        <v>0</v>
      </c>
      <c r="AN73" s="62"/>
      <c r="AO73" s="62">
        <f t="shared" si="72"/>
        <v>0</v>
      </c>
      <c r="AP73" s="62">
        <f t="shared" si="72"/>
        <v>0</v>
      </c>
      <c r="AQ73" s="62">
        <f t="shared" si="72"/>
        <v>0</v>
      </c>
      <c r="AR73" s="62">
        <f t="shared" si="72"/>
        <v>0</v>
      </c>
      <c r="AS73" s="62">
        <f t="shared" si="72"/>
        <v>0</v>
      </c>
      <c r="AT73" s="62">
        <f t="shared" si="72"/>
        <v>0</v>
      </c>
      <c r="AU73" s="62">
        <f t="shared" si="72"/>
        <v>0</v>
      </c>
      <c r="AV73" s="62">
        <f t="shared" si="72"/>
        <v>0</v>
      </c>
      <c r="AW73" s="62">
        <f t="shared" si="72"/>
        <v>0</v>
      </c>
      <c r="AX73" s="62">
        <f t="shared" si="72"/>
        <v>0</v>
      </c>
      <c r="AY73" s="62">
        <f t="shared" si="72"/>
        <v>0</v>
      </c>
      <c r="AZ73" s="62">
        <f t="shared" si="72"/>
        <v>0</v>
      </c>
      <c r="BA73" s="62">
        <f t="shared" si="72"/>
        <v>0</v>
      </c>
      <c r="BB73" s="62">
        <f t="shared" si="72"/>
        <v>0</v>
      </c>
      <c r="BC73" s="62">
        <f t="shared" si="72"/>
        <v>0</v>
      </c>
      <c r="BD73" s="62"/>
      <c r="BE73" s="62"/>
      <c r="BF73" s="62"/>
      <c r="BG73" s="62"/>
      <c r="BH73" s="62">
        <f t="shared" si="72"/>
        <v>0</v>
      </c>
      <c r="BI73" s="62"/>
      <c r="BJ73" s="62"/>
      <c r="BK73" s="62"/>
      <c r="BL73" s="62"/>
      <c r="BM73" s="62"/>
      <c r="BN73" s="62"/>
      <c r="BO73" s="62"/>
      <c r="BP73" s="62"/>
      <c r="BQ73" s="62"/>
      <c r="BR73" s="62"/>
      <c r="BS73" s="62"/>
      <c r="BT73" s="62"/>
      <c r="BU73" s="62"/>
      <c r="BV73" s="62"/>
      <c r="BW73" s="62">
        <f t="shared" si="70"/>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HABITATS!F140</f>
        <v>0</v>
      </c>
      <c r="C74" s="62">
        <f t="shared" ref="C74:C76" si="73">$B74</f>
        <v>0</v>
      </c>
      <c r="D74" s="62"/>
      <c r="E74" s="62">
        <f t="shared" si="68"/>
        <v>0</v>
      </c>
      <c r="F74" s="62"/>
      <c r="G74" s="62"/>
      <c r="H74" s="62">
        <f t="shared" si="68"/>
        <v>0</v>
      </c>
      <c r="I74" s="62">
        <f t="shared" si="68"/>
        <v>0</v>
      </c>
      <c r="J74" s="62">
        <f t="shared" si="68"/>
        <v>0</v>
      </c>
      <c r="K74" s="62"/>
      <c r="L74" s="62">
        <f t="shared" si="72"/>
        <v>0</v>
      </c>
      <c r="M74" s="62"/>
      <c r="N74" s="62"/>
      <c r="O74" s="62">
        <f t="shared" si="72"/>
        <v>0</v>
      </c>
      <c r="P74" s="62"/>
      <c r="Q74" s="62"/>
      <c r="R74" s="62">
        <f t="shared" si="72"/>
        <v>0</v>
      </c>
      <c r="S74" s="62">
        <f t="shared" si="72"/>
        <v>0</v>
      </c>
      <c r="T74" s="62">
        <f t="shared" si="72"/>
        <v>0</v>
      </c>
      <c r="U74" s="62">
        <f t="shared" si="72"/>
        <v>0</v>
      </c>
      <c r="V74" s="62">
        <f t="shared" si="72"/>
        <v>0</v>
      </c>
      <c r="W74" s="62"/>
      <c r="X74" s="62">
        <f t="shared" si="72"/>
        <v>0</v>
      </c>
      <c r="Y74" s="62">
        <f t="shared" si="72"/>
        <v>0</v>
      </c>
      <c r="Z74" s="62"/>
      <c r="AA74" s="62"/>
      <c r="AB74" s="62"/>
      <c r="AC74" s="62">
        <f t="shared" si="72"/>
        <v>0</v>
      </c>
      <c r="AD74" s="62"/>
      <c r="AE74" s="62">
        <f t="shared" si="72"/>
        <v>0</v>
      </c>
      <c r="AF74" s="62">
        <f t="shared" si="72"/>
        <v>0</v>
      </c>
      <c r="AG74" s="62"/>
      <c r="AH74" s="62"/>
      <c r="AI74" s="62"/>
      <c r="AJ74" s="62"/>
      <c r="AK74" s="62"/>
      <c r="AL74" s="62"/>
      <c r="AM74" s="62">
        <f t="shared" si="72"/>
        <v>0</v>
      </c>
      <c r="AN74" s="62"/>
      <c r="AO74" s="62">
        <f t="shared" si="72"/>
        <v>0</v>
      </c>
      <c r="AP74" s="62">
        <f t="shared" si="72"/>
        <v>0</v>
      </c>
      <c r="AQ74" s="62">
        <f t="shared" si="72"/>
        <v>0</v>
      </c>
      <c r="AR74" s="62"/>
      <c r="AS74" s="62">
        <f t="shared" si="72"/>
        <v>0</v>
      </c>
      <c r="AT74" s="62">
        <f t="shared" si="72"/>
        <v>0</v>
      </c>
      <c r="AU74" s="62"/>
      <c r="AV74" s="62">
        <f t="shared" si="72"/>
        <v>0</v>
      </c>
      <c r="AW74" s="62"/>
      <c r="AX74" s="62"/>
      <c r="AY74" s="62"/>
      <c r="AZ74" s="62">
        <f t="shared" si="72"/>
        <v>0</v>
      </c>
      <c r="BA74" s="62"/>
      <c r="BB74" s="62"/>
      <c r="BC74" s="62">
        <f t="shared" si="72"/>
        <v>0</v>
      </c>
      <c r="BD74" s="62">
        <f t="shared" si="72"/>
        <v>0</v>
      </c>
      <c r="BE74" s="62"/>
      <c r="BF74" s="62"/>
      <c r="BG74" s="62"/>
      <c r="BH74" s="62"/>
      <c r="BI74" s="62"/>
      <c r="BJ74" s="62"/>
      <c r="BK74" s="62"/>
      <c r="BL74" s="62"/>
      <c r="BM74" s="62"/>
      <c r="BN74" s="62">
        <f t="shared" si="70"/>
        <v>0</v>
      </c>
      <c r="BO74" s="62"/>
      <c r="BP74" s="62">
        <f t="shared" si="70"/>
        <v>0</v>
      </c>
      <c r="BQ74" s="62">
        <f t="shared" si="70"/>
        <v>0</v>
      </c>
      <c r="BR74" s="62">
        <f t="shared" si="70"/>
        <v>0</v>
      </c>
      <c r="BS74" s="62">
        <f t="shared" si="70"/>
        <v>0</v>
      </c>
      <c r="BT74" s="62">
        <f t="shared" si="70"/>
        <v>0</v>
      </c>
      <c r="BU74" s="62"/>
      <c r="BV74" s="62"/>
      <c r="BW74" s="62">
        <f t="shared" si="70"/>
        <v>0</v>
      </c>
      <c r="BX74" s="62">
        <f t="shared" si="70"/>
        <v>0</v>
      </c>
      <c r="BY74" s="62">
        <f t="shared" si="70"/>
        <v>0</v>
      </c>
      <c r="BZ74" s="62">
        <f t="shared" si="70"/>
        <v>0</v>
      </c>
      <c r="CA74" s="62">
        <f t="shared" si="70"/>
        <v>0</v>
      </c>
      <c r="CB74" s="62">
        <f t="shared" si="70"/>
        <v>0</v>
      </c>
      <c r="CC74" s="62">
        <f t="shared" si="70"/>
        <v>0</v>
      </c>
      <c r="CD74" s="62"/>
      <c r="CE74" s="62"/>
      <c r="CF74" s="62"/>
      <c r="CG74" s="62"/>
      <c r="CH74" s="62"/>
      <c r="CI74" s="62"/>
      <c r="CJ74" s="62">
        <f t="shared" si="70"/>
        <v>0</v>
      </c>
      <c r="CK74" s="62">
        <f t="shared" si="70"/>
        <v>0</v>
      </c>
      <c r="CL74" s="62">
        <f t="shared" si="70"/>
        <v>0</v>
      </c>
    </row>
    <row r="75" spans="1:90" x14ac:dyDescent="0.3">
      <c r="A75" s="52" t="str">
        <f>HABITATS!A15</f>
        <v>J2.2</v>
      </c>
      <c r="B75" s="81">
        <f>HABITATS!F141</f>
        <v>0</v>
      </c>
      <c r="C75" s="62">
        <f t="shared" si="73"/>
        <v>0</v>
      </c>
      <c r="D75" s="62">
        <v>0</v>
      </c>
      <c r="E75" s="62">
        <f t="shared" si="68"/>
        <v>0</v>
      </c>
      <c r="F75" s="62"/>
      <c r="G75" s="62"/>
      <c r="H75" s="62">
        <f t="shared" si="68"/>
        <v>0</v>
      </c>
      <c r="I75" s="62">
        <f t="shared" si="68"/>
        <v>0</v>
      </c>
      <c r="J75" s="62">
        <f t="shared" si="68"/>
        <v>0</v>
      </c>
      <c r="K75" s="62"/>
      <c r="L75" s="62">
        <f t="shared" si="72"/>
        <v>0</v>
      </c>
      <c r="M75" s="62"/>
      <c r="N75" s="62"/>
      <c r="O75" s="62">
        <f t="shared" si="72"/>
        <v>0</v>
      </c>
      <c r="P75" s="62"/>
      <c r="Q75" s="62"/>
      <c r="R75" s="62">
        <f t="shared" si="72"/>
        <v>0</v>
      </c>
      <c r="S75" s="62">
        <f t="shared" si="72"/>
        <v>0</v>
      </c>
      <c r="T75" s="62">
        <f t="shared" si="72"/>
        <v>0</v>
      </c>
      <c r="U75" s="62">
        <f t="shared" si="72"/>
        <v>0</v>
      </c>
      <c r="V75" s="62">
        <f t="shared" si="72"/>
        <v>0</v>
      </c>
      <c r="W75" s="62"/>
      <c r="X75" s="62">
        <f t="shared" si="72"/>
        <v>0</v>
      </c>
      <c r="Y75" s="62">
        <f t="shared" si="72"/>
        <v>0</v>
      </c>
      <c r="Z75" s="62"/>
      <c r="AA75" s="62"/>
      <c r="AB75" s="62"/>
      <c r="AC75" s="62">
        <f t="shared" si="72"/>
        <v>0</v>
      </c>
      <c r="AD75" s="62"/>
      <c r="AE75" s="62">
        <f t="shared" si="72"/>
        <v>0</v>
      </c>
      <c r="AF75" s="62">
        <f t="shared" si="72"/>
        <v>0</v>
      </c>
      <c r="AG75" s="62"/>
      <c r="AH75" s="62"/>
      <c r="AI75" s="62"/>
      <c r="AJ75" s="62"/>
      <c r="AK75" s="62"/>
      <c r="AL75" s="62"/>
      <c r="AM75" s="62">
        <f t="shared" si="72"/>
        <v>0</v>
      </c>
      <c r="AN75" s="62"/>
      <c r="AO75" s="62">
        <f t="shared" si="72"/>
        <v>0</v>
      </c>
      <c r="AP75" s="62">
        <f t="shared" si="72"/>
        <v>0</v>
      </c>
      <c r="AQ75" s="62">
        <f t="shared" si="72"/>
        <v>0</v>
      </c>
      <c r="AR75" s="62"/>
      <c r="AS75" s="62">
        <f t="shared" si="72"/>
        <v>0</v>
      </c>
      <c r="AT75" s="62">
        <f t="shared" si="72"/>
        <v>0</v>
      </c>
      <c r="AU75" s="62"/>
      <c r="AV75" s="62">
        <f t="shared" si="72"/>
        <v>0</v>
      </c>
      <c r="AW75" s="62"/>
      <c r="AX75" s="62"/>
      <c r="AY75" s="62"/>
      <c r="AZ75" s="62">
        <f t="shared" si="72"/>
        <v>0</v>
      </c>
      <c r="BA75" s="62"/>
      <c r="BB75" s="62"/>
      <c r="BC75" s="62">
        <f t="shared" si="72"/>
        <v>0</v>
      </c>
      <c r="BD75" s="62">
        <f t="shared" si="72"/>
        <v>0</v>
      </c>
      <c r="BE75" s="62"/>
      <c r="BF75" s="62"/>
      <c r="BG75" s="62"/>
      <c r="BH75" s="62"/>
      <c r="BI75" s="62"/>
      <c r="BJ75" s="62"/>
      <c r="BK75" s="62"/>
      <c r="BL75" s="62"/>
      <c r="BM75" s="62"/>
      <c r="BN75" s="62">
        <f t="shared" si="70"/>
        <v>0</v>
      </c>
      <c r="BO75" s="62"/>
      <c r="BP75" s="62">
        <f t="shared" si="70"/>
        <v>0</v>
      </c>
      <c r="BQ75" s="62">
        <f t="shared" si="70"/>
        <v>0</v>
      </c>
      <c r="BR75" s="62">
        <f t="shared" si="70"/>
        <v>0</v>
      </c>
      <c r="BS75" s="62">
        <f t="shared" si="70"/>
        <v>0</v>
      </c>
      <c r="BT75" s="62">
        <f t="shared" si="70"/>
        <v>0</v>
      </c>
      <c r="BU75" s="62"/>
      <c r="BV75" s="62"/>
      <c r="BW75" s="62">
        <f t="shared" si="70"/>
        <v>0</v>
      </c>
      <c r="BX75" s="62"/>
      <c r="BY75" s="62">
        <f t="shared" si="70"/>
        <v>0</v>
      </c>
      <c r="BZ75" s="62">
        <f t="shared" si="70"/>
        <v>0</v>
      </c>
      <c r="CA75" s="62">
        <f t="shared" si="70"/>
        <v>0</v>
      </c>
      <c r="CB75" s="62"/>
      <c r="CC75" s="62">
        <f t="shared" si="70"/>
        <v>0</v>
      </c>
      <c r="CD75" s="62"/>
      <c r="CE75" s="62"/>
      <c r="CF75" s="62"/>
      <c r="CG75" s="62"/>
      <c r="CH75" s="62"/>
      <c r="CI75" s="62"/>
      <c r="CJ75" s="62">
        <f t="shared" si="70"/>
        <v>0</v>
      </c>
      <c r="CK75" s="62">
        <f t="shared" si="70"/>
        <v>0</v>
      </c>
      <c r="CL75" s="62">
        <f t="shared" si="70"/>
        <v>0</v>
      </c>
    </row>
    <row r="76" spans="1:90" x14ac:dyDescent="0.3">
      <c r="A76" s="52" t="str">
        <f>HABITATS!A16</f>
        <v>J2.3</v>
      </c>
      <c r="B76" s="81">
        <f>HABITATS!F142</f>
        <v>7.0000000000000007E-2</v>
      </c>
      <c r="C76" s="62">
        <f t="shared" si="73"/>
        <v>7.0000000000000007E-2</v>
      </c>
      <c r="D76" s="62">
        <v>0</v>
      </c>
      <c r="E76" s="62">
        <f t="shared" si="68"/>
        <v>7.0000000000000007E-2</v>
      </c>
      <c r="F76" s="62"/>
      <c r="G76" s="62"/>
      <c r="H76" s="62">
        <f t="shared" si="68"/>
        <v>7.0000000000000007E-2</v>
      </c>
      <c r="I76" s="62">
        <f t="shared" si="68"/>
        <v>7.0000000000000007E-2</v>
      </c>
      <c r="J76" s="62">
        <f t="shared" si="68"/>
        <v>7.0000000000000007E-2</v>
      </c>
      <c r="K76" s="62"/>
      <c r="L76" s="62">
        <f t="shared" si="72"/>
        <v>7.0000000000000007E-2</v>
      </c>
      <c r="M76" s="62"/>
      <c r="N76" s="62"/>
      <c r="O76" s="62">
        <f t="shared" si="72"/>
        <v>7.0000000000000007E-2</v>
      </c>
      <c r="P76" s="62"/>
      <c r="Q76" s="62"/>
      <c r="R76" s="62">
        <f t="shared" si="72"/>
        <v>7.0000000000000007E-2</v>
      </c>
      <c r="S76" s="62">
        <f t="shared" si="72"/>
        <v>7.0000000000000007E-2</v>
      </c>
      <c r="T76" s="62">
        <f t="shared" si="72"/>
        <v>7.0000000000000007E-2</v>
      </c>
      <c r="U76" s="62">
        <f t="shared" si="72"/>
        <v>7.0000000000000007E-2</v>
      </c>
      <c r="V76" s="62">
        <f t="shared" si="72"/>
        <v>7.0000000000000007E-2</v>
      </c>
      <c r="W76" s="62"/>
      <c r="X76" s="62">
        <f t="shared" si="72"/>
        <v>7.0000000000000007E-2</v>
      </c>
      <c r="Y76" s="62">
        <f t="shared" si="72"/>
        <v>7.0000000000000007E-2</v>
      </c>
      <c r="Z76" s="62"/>
      <c r="AA76" s="62"/>
      <c r="AB76" s="62"/>
      <c r="AC76" s="62">
        <f t="shared" si="72"/>
        <v>7.0000000000000007E-2</v>
      </c>
      <c r="AD76" s="62"/>
      <c r="AE76" s="62">
        <f t="shared" si="72"/>
        <v>7.0000000000000007E-2</v>
      </c>
      <c r="AF76" s="62">
        <f t="shared" si="72"/>
        <v>7.0000000000000007E-2</v>
      </c>
      <c r="AG76" s="62"/>
      <c r="AH76" s="62"/>
      <c r="AI76" s="62"/>
      <c r="AJ76" s="62"/>
      <c r="AK76" s="62"/>
      <c r="AL76" s="62"/>
      <c r="AM76" s="62">
        <f t="shared" si="72"/>
        <v>7.0000000000000007E-2</v>
      </c>
      <c r="AN76" s="62"/>
      <c r="AO76" s="62">
        <f t="shared" si="72"/>
        <v>7.0000000000000007E-2</v>
      </c>
      <c r="AP76" s="62">
        <f t="shared" si="72"/>
        <v>7.0000000000000007E-2</v>
      </c>
      <c r="AQ76" s="62">
        <f t="shared" si="72"/>
        <v>7.0000000000000007E-2</v>
      </c>
      <c r="AR76" s="62"/>
      <c r="AS76" s="62">
        <f t="shared" si="72"/>
        <v>7.0000000000000007E-2</v>
      </c>
      <c r="AT76" s="62">
        <f t="shared" si="72"/>
        <v>7.0000000000000007E-2</v>
      </c>
      <c r="AU76" s="62"/>
      <c r="AV76" s="62">
        <f t="shared" si="72"/>
        <v>7.0000000000000007E-2</v>
      </c>
      <c r="AW76" s="62"/>
      <c r="AX76" s="62"/>
      <c r="AY76" s="62"/>
      <c r="AZ76" s="62">
        <f t="shared" si="72"/>
        <v>7.0000000000000007E-2</v>
      </c>
      <c r="BA76" s="62"/>
      <c r="BB76" s="62"/>
      <c r="BC76" s="62">
        <f t="shared" si="72"/>
        <v>7.0000000000000007E-2</v>
      </c>
      <c r="BD76" s="62">
        <f t="shared" si="72"/>
        <v>7.0000000000000007E-2</v>
      </c>
      <c r="BE76" s="62"/>
      <c r="BF76" s="62"/>
      <c r="BG76" s="62"/>
      <c r="BH76" s="62"/>
      <c r="BI76" s="62"/>
      <c r="BJ76" s="62"/>
      <c r="BK76" s="62">
        <f t="shared" si="68"/>
        <v>7.0000000000000007E-2</v>
      </c>
      <c r="BL76" s="62"/>
      <c r="BM76" s="62">
        <f t="shared" si="70"/>
        <v>7.0000000000000007E-2</v>
      </c>
      <c r="BN76" s="62">
        <f t="shared" si="70"/>
        <v>7.0000000000000007E-2</v>
      </c>
      <c r="BO76" s="62">
        <f t="shared" si="70"/>
        <v>7.0000000000000007E-2</v>
      </c>
      <c r="BP76" s="62">
        <f t="shared" si="70"/>
        <v>7.0000000000000007E-2</v>
      </c>
      <c r="BQ76" s="62">
        <f t="shared" si="70"/>
        <v>7.0000000000000007E-2</v>
      </c>
      <c r="BR76" s="62">
        <f t="shared" si="70"/>
        <v>7.0000000000000007E-2</v>
      </c>
      <c r="BS76" s="62">
        <f t="shared" si="70"/>
        <v>7.0000000000000007E-2</v>
      </c>
      <c r="BT76" s="62">
        <f t="shared" si="70"/>
        <v>7.0000000000000007E-2</v>
      </c>
      <c r="BU76" s="62">
        <f t="shared" si="70"/>
        <v>7.0000000000000007E-2</v>
      </c>
      <c r="BV76" s="62"/>
      <c r="BW76" s="62">
        <f t="shared" si="70"/>
        <v>7.0000000000000007E-2</v>
      </c>
      <c r="BX76" s="62">
        <f t="shared" si="70"/>
        <v>7.0000000000000007E-2</v>
      </c>
      <c r="BY76" s="62">
        <f t="shared" si="70"/>
        <v>7.0000000000000007E-2</v>
      </c>
      <c r="BZ76" s="62">
        <f t="shared" si="70"/>
        <v>7.0000000000000007E-2</v>
      </c>
      <c r="CA76" s="62">
        <f t="shared" si="70"/>
        <v>7.0000000000000007E-2</v>
      </c>
      <c r="CB76" s="62">
        <f t="shared" si="70"/>
        <v>7.0000000000000007E-2</v>
      </c>
      <c r="CC76" s="62">
        <f t="shared" si="70"/>
        <v>7.0000000000000007E-2</v>
      </c>
      <c r="CD76" s="62"/>
      <c r="CE76" s="62"/>
      <c r="CF76" s="62"/>
      <c r="CG76" s="62"/>
      <c r="CH76" s="62"/>
      <c r="CI76" s="62"/>
      <c r="CJ76" s="62">
        <f t="shared" si="70"/>
        <v>7.0000000000000007E-2</v>
      </c>
      <c r="CK76" s="62">
        <f t="shared" si="70"/>
        <v>7.0000000000000007E-2</v>
      </c>
      <c r="CL76" s="62">
        <f t="shared" si="70"/>
        <v>7.0000000000000007E-2</v>
      </c>
    </row>
    <row r="77" spans="1:90" x14ac:dyDescent="0.3">
      <c r="A77" s="52" t="str">
        <f>HABITATS!A17</f>
        <v>J2.8</v>
      </c>
      <c r="B77" s="81">
        <f>HABITATS!F143</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HABITATS!F144</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70"/>
        <v>0</v>
      </c>
      <c r="BN78" s="62"/>
      <c r="BO78" s="62">
        <f t="shared" si="70"/>
        <v>0</v>
      </c>
      <c r="BP78" s="62">
        <f t="shared" si="70"/>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HABITATS!F145</f>
        <v>0</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I80" si="74">SUM(B63:B79)</f>
        <v>19.670999999999999</v>
      </c>
      <c r="C80" s="72">
        <f t="shared" si="74"/>
        <v>7.0000000000000007E-2</v>
      </c>
      <c r="D80" s="72">
        <v>0</v>
      </c>
      <c r="E80" s="72">
        <f t="shared" si="74"/>
        <v>9.1029999999999998</v>
      </c>
      <c r="F80" s="72">
        <f t="shared" si="74"/>
        <v>0</v>
      </c>
      <c r="G80" s="72">
        <f t="shared" si="74"/>
        <v>0</v>
      </c>
      <c r="H80" s="72">
        <f t="shared" si="74"/>
        <v>1.4120000000000001</v>
      </c>
      <c r="I80" s="72">
        <f t="shared" si="74"/>
        <v>1.4120000000000001</v>
      </c>
      <c r="J80" s="72">
        <f t="shared" si="74"/>
        <v>1.4120000000000001</v>
      </c>
      <c r="K80" s="72">
        <f t="shared" si="74"/>
        <v>0</v>
      </c>
      <c r="L80" s="72">
        <f t="shared" si="74"/>
        <v>9.1029999999999998</v>
      </c>
      <c r="M80" s="72">
        <f t="shared" si="74"/>
        <v>0</v>
      </c>
      <c r="N80" s="72">
        <f t="shared" si="74"/>
        <v>9.0329999999999995</v>
      </c>
      <c r="O80" s="72">
        <f t="shared" si="74"/>
        <v>9.1029999999999998</v>
      </c>
      <c r="P80" s="72">
        <f t="shared" si="74"/>
        <v>1.3420000000000001</v>
      </c>
      <c r="Q80" s="72">
        <f t="shared" si="74"/>
        <v>1.3420000000000001</v>
      </c>
      <c r="R80" s="72">
        <f t="shared" si="74"/>
        <v>1.4120000000000001</v>
      </c>
      <c r="S80" s="72">
        <f t="shared" si="74"/>
        <v>1.4120000000000001</v>
      </c>
      <c r="T80" s="72">
        <f t="shared" si="74"/>
        <v>1.4120000000000001</v>
      </c>
      <c r="U80" s="72">
        <f t="shared" si="74"/>
        <v>9.1029999999999998</v>
      </c>
      <c r="V80" s="72">
        <f t="shared" si="74"/>
        <v>1.4120000000000001</v>
      </c>
      <c r="W80" s="72">
        <f t="shared" si="74"/>
        <v>9.0329999999999995</v>
      </c>
      <c r="X80" s="72">
        <f t="shared" si="74"/>
        <v>9.1029999999999998</v>
      </c>
      <c r="Y80" s="72">
        <f t="shared" si="74"/>
        <v>9.1029999999999998</v>
      </c>
      <c r="Z80" s="72">
        <f t="shared" si="74"/>
        <v>9.0329999999999995</v>
      </c>
      <c r="AA80" s="72">
        <f t="shared" si="74"/>
        <v>1.3420000000000001</v>
      </c>
      <c r="AB80" s="72">
        <f t="shared" si="74"/>
        <v>0.23072999999999999</v>
      </c>
      <c r="AC80" s="72">
        <f t="shared" si="74"/>
        <v>9.1029999999999998</v>
      </c>
      <c r="AD80" s="72">
        <f t="shared" si="74"/>
        <v>1.3420000000000001</v>
      </c>
      <c r="AE80" s="72">
        <f t="shared" si="74"/>
        <v>9.1029999999999998</v>
      </c>
      <c r="AF80" s="72">
        <f t="shared" si="74"/>
        <v>9.1029999999999998</v>
      </c>
      <c r="AG80" s="72">
        <f t="shared" si="74"/>
        <v>1.3420000000000001</v>
      </c>
      <c r="AH80" s="72">
        <f t="shared" si="74"/>
        <v>1.57273</v>
      </c>
      <c r="AI80" s="72">
        <f t="shared" si="74"/>
        <v>9.0329999999999995</v>
      </c>
      <c r="AJ80" s="72">
        <f t="shared" si="74"/>
        <v>1.3420000000000001</v>
      </c>
      <c r="AK80" s="72">
        <f t="shared" si="74"/>
        <v>1.3420000000000001</v>
      </c>
      <c r="AL80" s="72">
        <f t="shared" si="74"/>
        <v>0</v>
      </c>
      <c r="AM80" s="72">
        <f t="shared" si="74"/>
        <v>1.4120000000000001</v>
      </c>
      <c r="AN80" s="72">
        <f t="shared" si="74"/>
        <v>1.3420000000000001</v>
      </c>
      <c r="AO80" s="72">
        <f t="shared" si="74"/>
        <v>9.1029999999999998</v>
      </c>
      <c r="AP80" s="72">
        <f t="shared" si="74"/>
        <v>9.1029999999999998</v>
      </c>
      <c r="AQ80" s="72">
        <f t="shared" si="74"/>
        <v>1.4120000000000001</v>
      </c>
      <c r="AR80" s="72">
        <f t="shared" si="74"/>
        <v>9.0329999999999995</v>
      </c>
      <c r="AS80" s="72">
        <f t="shared" si="74"/>
        <v>1.4120000000000001</v>
      </c>
      <c r="AT80" s="72">
        <f t="shared" si="74"/>
        <v>9.1029999999999998</v>
      </c>
      <c r="AU80" s="72">
        <f t="shared" si="74"/>
        <v>1.3420000000000001</v>
      </c>
      <c r="AV80" s="72">
        <f t="shared" si="74"/>
        <v>9.1029999999999998</v>
      </c>
      <c r="AW80" s="72">
        <f t="shared" si="74"/>
        <v>9.0329999999999995</v>
      </c>
      <c r="AX80" s="72">
        <f t="shared" si="74"/>
        <v>1.3420000000000001</v>
      </c>
      <c r="AY80" s="72">
        <f t="shared" si="74"/>
        <v>1.3420000000000001</v>
      </c>
      <c r="AZ80" s="72">
        <f t="shared" si="74"/>
        <v>9.1029999999999998</v>
      </c>
      <c r="BA80" s="72">
        <f t="shared" si="74"/>
        <v>9.0329999999999995</v>
      </c>
      <c r="BB80" s="72">
        <f t="shared" si="74"/>
        <v>9.0329999999999995</v>
      </c>
      <c r="BC80" s="72">
        <f t="shared" si="74"/>
        <v>11.98</v>
      </c>
      <c r="BD80" s="72">
        <f t="shared" si="74"/>
        <v>7.7610000000000001</v>
      </c>
      <c r="BE80" s="72">
        <f t="shared" si="74"/>
        <v>7.6909999999999998</v>
      </c>
      <c r="BF80" s="72">
        <f t="shared" si="74"/>
        <v>9.0329999999999995</v>
      </c>
      <c r="BG80" s="72">
        <f t="shared" si="74"/>
        <v>7.6909999999999998</v>
      </c>
      <c r="BH80" s="72">
        <f t="shared" si="74"/>
        <v>10.568</v>
      </c>
      <c r="BI80" s="72">
        <f t="shared" si="74"/>
        <v>0</v>
      </c>
      <c r="BJ80" s="72">
        <f t="shared" ref="BJ80:CL80" si="75">SUM(BJ63:BJ79)</f>
        <v>1.3420000000000001</v>
      </c>
      <c r="BK80" s="72">
        <f t="shared" si="75"/>
        <v>1.4120000000000001</v>
      </c>
      <c r="BL80" s="72">
        <f t="shared" si="75"/>
        <v>7.6909999999999998</v>
      </c>
      <c r="BM80" s="72">
        <f t="shared" si="75"/>
        <v>9.1029999999999998</v>
      </c>
      <c r="BN80" s="72">
        <f t="shared" si="75"/>
        <v>1.4120000000000001</v>
      </c>
      <c r="BO80" s="72">
        <f t="shared" si="75"/>
        <v>1.4120000000000001</v>
      </c>
      <c r="BP80" s="72">
        <f t="shared" si="75"/>
        <v>7.7610000000000001</v>
      </c>
      <c r="BQ80" s="72">
        <f t="shared" si="75"/>
        <v>9.1029999999999998</v>
      </c>
      <c r="BR80" s="72">
        <f t="shared" si="75"/>
        <v>1.4120000000000001</v>
      </c>
      <c r="BS80" s="72">
        <f t="shared" si="75"/>
        <v>1.4120000000000001</v>
      </c>
      <c r="BT80" s="72">
        <f t="shared" si="75"/>
        <v>9.1029999999999998</v>
      </c>
      <c r="BU80" s="72">
        <f t="shared" si="75"/>
        <v>1.4120000000000001</v>
      </c>
      <c r="BV80" s="72">
        <f t="shared" si="75"/>
        <v>7.6909999999999998</v>
      </c>
      <c r="BW80" s="72">
        <f t="shared" si="75"/>
        <v>9.1029999999999998</v>
      </c>
      <c r="BX80" s="72">
        <f t="shared" si="75"/>
        <v>9.1029999999999998</v>
      </c>
      <c r="BY80" s="72">
        <f t="shared" si="75"/>
        <v>9.1029999999999998</v>
      </c>
      <c r="BZ80" s="72">
        <f t="shared" si="75"/>
        <v>1.4120000000000001</v>
      </c>
      <c r="CA80" s="72">
        <f t="shared" si="75"/>
        <v>1.4120000000000001</v>
      </c>
      <c r="CB80" s="72">
        <f t="shared" si="75"/>
        <v>1.4120000000000001</v>
      </c>
      <c r="CC80" s="72">
        <f t="shared" si="75"/>
        <v>7.0000000000000007E-2</v>
      </c>
      <c r="CD80" s="72">
        <f t="shared" si="75"/>
        <v>1.3420000000000001</v>
      </c>
      <c r="CE80" s="72">
        <f t="shared" si="75"/>
        <v>1.3420000000000001</v>
      </c>
      <c r="CF80" s="72">
        <f t="shared" si="75"/>
        <v>1.3420000000000001</v>
      </c>
      <c r="CG80" s="72">
        <f t="shared" si="75"/>
        <v>9.0329999999999995</v>
      </c>
      <c r="CH80" s="72">
        <f t="shared" si="75"/>
        <v>1.3420000000000001</v>
      </c>
      <c r="CI80" s="72">
        <f t="shared" si="75"/>
        <v>1.3420000000000001</v>
      </c>
      <c r="CJ80" s="72">
        <f t="shared" si="75"/>
        <v>9.1029999999999998</v>
      </c>
      <c r="CK80" s="72">
        <f t="shared" si="75"/>
        <v>9.1029999999999998</v>
      </c>
      <c r="CL80" s="72">
        <f t="shared" si="75"/>
        <v>1.4120000000000001</v>
      </c>
    </row>
    <row r="81" spans="1:90" x14ac:dyDescent="0.3">
      <c r="A81" s="56" t="s">
        <v>627</v>
      </c>
      <c r="B81" s="73" t="s">
        <v>0</v>
      </c>
      <c r="C81" s="73"/>
      <c r="D81" s="74"/>
      <c r="E81" s="74"/>
      <c r="Q81" s="61"/>
      <c r="BC81" s="74"/>
      <c r="BD81" s="74"/>
      <c r="BE81" s="74"/>
    </row>
    <row r="82" spans="1:90" x14ac:dyDescent="0.3">
      <c r="A82" s="52" t="str">
        <f>HABITATS!A3</f>
        <v>A1.1.2</v>
      </c>
      <c r="B82" s="82">
        <f>HABITATS!H129</f>
        <v>10.023000000000001</v>
      </c>
      <c r="C82" s="62"/>
      <c r="D82" s="62"/>
      <c r="E82" s="62">
        <f t="shared" ref="E82:J89" si="76">$B82</f>
        <v>10.023000000000001</v>
      </c>
      <c r="F82" s="62"/>
      <c r="G82" s="62"/>
      <c r="H82" s="62">
        <f t="shared" si="76"/>
        <v>10.023000000000001</v>
      </c>
      <c r="I82" s="62">
        <f t="shared" si="76"/>
        <v>10.023000000000001</v>
      </c>
      <c r="J82" s="62">
        <f t="shared" si="76"/>
        <v>10.023000000000001</v>
      </c>
      <c r="K82" s="62"/>
      <c r="L82" s="62">
        <f t="shared" ref="L82:AA88" si="77">$B82</f>
        <v>10.023000000000001</v>
      </c>
      <c r="M82" s="62"/>
      <c r="N82" s="62">
        <f t="shared" si="77"/>
        <v>10.023000000000001</v>
      </c>
      <c r="O82" s="62">
        <f t="shared" si="77"/>
        <v>10.023000000000001</v>
      </c>
      <c r="P82" s="62">
        <f t="shared" si="77"/>
        <v>10.023000000000001</v>
      </c>
      <c r="Q82" s="62">
        <f t="shared" si="77"/>
        <v>10.023000000000001</v>
      </c>
      <c r="R82" s="62">
        <f t="shared" si="77"/>
        <v>10.023000000000001</v>
      </c>
      <c r="S82" s="62">
        <f t="shared" si="77"/>
        <v>10.023000000000001</v>
      </c>
      <c r="T82" s="62">
        <f t="shared" si="77"/>
        <v>10.023000000000001</v>
      </c>
      <c r="U82" s="62">
        <f t="shared" si="77"/>
        <v>10.023000000000001</v>
      </c>
      <c r="V82" s="62">
        <f t="shared" si="77"/>
        <v>10.023000000000001</v>
      </c>
      <c r="W82" s="62">
        <f t="shared" si="77"/>
        <v>10.023000000000001</v>
      </c>
      <c r="X82" s="62">
        <f t="shared" si="77"/>
        <v>10.023000000000001</v>
      </c>
      <c r="Y82" s="62">
        <f t="shared" si="77"/>
        <v>10.023000000000001</v>
      </c>
      <c r="Z82" s="62">
        <f t="shared" si="77"/>
        <v>10.023000000000001</v>
      </c>
      <c r="AA82" s="62">
        <f t="shared" si="77"/>
        <v>10.023000000000001</v>
      </c>
      <c r="AB82" s="62"/>
      <c r="AC82" s="62">
        <f t="shared" ref="AC82:BF83" si="78">$B82</f>
        <v>10.023000000000001</v>
      </c>
      <c r="AD82" s="62">
        <f t="shared" si="78"/>
        <v>10.023000000000001</v>
      </c>
      <c r="AE82" s="62">
        <f t="shared" si="78"/>
        <v>10.023000000000001</v>
      </c>
      <c r="AF82" s="62">
        <f t="shared" si="78"/>
        <v>10.023000000000001</v>
      </c>
      <c r="AG82" s="62">
        <f t="shared" si="78"/>
        <v>10.023000000000001</v>
      </c>
      <c r="AH82" s="62">
        <f t="shared" si="78"/>
        <v>10.023000000000001</v>
      </c>
      <c r="AI82" s="62">
        <f t="shared" si="78"/>
        <v>10.023000000000001</v>
      </c>
      <c r="AJ82" s="62">
        <f t="shared" si="78"/>
        <v>10.023000000000001</v>
      </c>
      <c r="AK82" s="62">
        <f t="shared" si="78"/>
        <v>10.023000000000001</v>
      </c>
      <c r="AL82" s="62"/>
      <c r="AM82" s="62">
        <f t="shared" si="78"/>
        <v>10.023000000000001</v>
      </c>
      <c r="AN82" s="62">
        <f t="shared" si="78"/>
        <v>10.023000000000001</v>
      </c>
      <c r="AO82" s="62">
        <f t="shared" si="78"/>
        <v>10.023000000000001</v>
      </c>
      <c r="AP82" s="62">
        <f t="shared" si="78"/>
        <v>10.023000000000001</v>
      </c>
      <c r="AQ82" s="62">
        <f t="shared" si="78"/>
        <v>10.023000000000001</v>
      </c>
      <c r="AR82" s="62">
        <f t="shared" si="78"/>
        <v>10.023000000000001</v>
      </c>
      <c r="AS82" s="62">
        <f t="shared" si="78"/>
        <v>10.023000000000001</v>
      </c>
      <c r="AT82" s="62">
        <f t="shared" si="78"/>
        <v>10.023000000000001</v>
      </c>
      <c r="AU82" s="62">
        <f t="shared" si="78"/>
        <v>10.023000000000001</v>
      </c>
      <c r="AV82" s="62">
        <f t="shared" si="78"/>
        <v>10.023000000000001</v>
      </c>
      <c r="AW82" s="62">
        <f t="shared" si="78"/>
        <v>10.023000000000001</v>
      </c>
      <c r="AX82" s="62">
        <f t="shared" si="78"/>
        <v>10.023000000000001</v>
      </c>
      <c r="AY82" s="62">
        <f t="shared" si="78"/>
        <v>10.023000000000001</v>
      </c>
      <c r="AZ82" s="62">
        <f t="shared" si="78"/>
        <v>10.023000000000001</v>
      </c>
      <c r="BA82" s="62">
        <f t="shared" si="78"/>
        <v>10.023000000000001</v>
      </c>
      <c r="BB82" s="62">
        <f t="shared" si="78"/>
        <v>10.023000000000001</v>
      </c>
      <c r="BC82" s="62">
        <f t="shared" si="78"/>
        <v>10.023000000000001</v>
      </c>
      <c r="BD82" s="62"/>
      <c r="BE82" s="62"/>
      <c r="BF82" s="62">
        <f t="shared" si="78"/>
        <v>10.023000000000001</v>
      </c>
      <c r="BG82" s="62"/>
      <c r="BH82" s="62"/>
      <c r="BI82" s="62"/>
      <c r="BJ82" s="62">
        <f t="shared" ref="BJ82:CE85" si="79">$B82</f>
        <v>10.023000000000001</v>
      </c>
      <c r="BK82" s="62">
        <f t="shared" si="79"/>
        <v>10.023000000000001</v>
      </c>
      <c r="BL82" s="62"/>
      <c r="BM82" s="62">
        <f t="shared" si="79"/>
        <v>10.023000000000001</v>
      </c>
      <c r="BN82" s="62">
        <f t="shared" si="79"/>
        <v>10.023000000000001</v>
      </c>
      <c r="BO82" s="62">
        <f t="shared" si="79"/>
        <v>10.023000000000001</v>
      </c>
      <c r="BP82" s="62"/>
      <c r="BQ82" s="62">
        <f t="shared" si="79"/>
        <v>10.023000000000001</v>
      </c>
      <c r="BR82" s="62">
        <f t="shared" si="79"/>
        <v>10.023000000000001</v>
      </c>
      <c r="BS82" s="62">
        <f t="shared" si="79"/>
        <v>10.023000000000001</v>
      </c>
      <c r="BT82" s="62">
        <f t="shared" si="79"/>
        <v>10.023000000000001</v>
      </c>
      <c r="BU82" s="62">
        <f t="shared" si="79"/>
        <v>10.023000000000001</v>
      </c>
      <c r="BV82" s="62"/>
      <c r="BW82" s="62">
        <f t="shared" si="79"/>
        <v>10.023000000000001</v>
      </c>
      <c r="BX82" s="62">
        <f t="shared" si="79"/>
        <v>10.023000000000001</v>
      </c>
      <c r="BY82" s="62">
        <f t="shared" si="79"/>
        <v>10.023000000000001</v>
      </c>
      <c r="BZ82" s="62">
        <f t="shared" si="79"/>
        <v>10.023000000000001</v>
      </c>
      <c r="CA82" s="62">
        <f t="shared" si="79"/>
        <v>10.023000000000001</v>
      </c>
      <c r="CB82" s="62">
        <f t="shared" si="79"/>
        <v>10.023000000000001</v>
      </c>
      <c r="CC82" s="62"/>
      <c r="CD82" s="62">
        <f t="shared" si="79"/>
        <v>10.023000000000001</v>
      </c>
      <c r="CE82" s="62">
        <f t="shared" si="79"/>
        <v>10.023000000000001</v>
      </c>
      <c r="CF82" s="62">
        <f t="shared" ref="CF82:CL83" si="80">$B82</f>
        <v>10.023000000000001</v>
      </c>
      <c r="CG82" s="62">
        <f t="shared" si="80"/>
        <v>10.023000000000001</v>
      </c>
      <c r="CH82" s="62">
        <f t="shared" si="80"/>
        <v>10.023000000000001</v>
      </c>
      <c r="CI82" s="62">
        <f t="shared" si="80"/>
        <v>10.023000000000001</v>
      </c>
      <c r="CJ82" s="62">
        <f t="shared" si="80"/>
        <v>10.023000000000001</v>
      </c>
      <c r="CK82" s="62">
        <f t="shared" si="80"/>
        <v>10.023000000000001</v>
      </c>
      <c r="CL82" s="62">
        <f t="shared" si="80"/>
        <v>10.023000000000001</v>
      </c>
    </row>
    <row r="83" spans="1:90" x14ac:dyDescent="0.3">
      <c r="A83" s="52" t="str">
        <f>HABITATS!A4</f>
        <v>A1.3.2</v>
      </c>
      <c r="B83" s="82">
        <f>HABITATS!H130</f>
        <v>0.95099999999999996</v>
      </c>
      <c r="C83" s="62"/>
      <c r="D83" s="62"/>
      <c r="E83" s="62">
        <f t="shared" si="76"/>
        <v>0.95099999999999996</v>
      </c>
      <c r="F83" s="62"/>
      <c r="G83" s="62"/>
      <c r="H83" s="62">
        <f t="shared" si="76"/>
        <v>0.95099999999999996</v>
      </c>
      <c r="I83" s="62">
        <f t="shared" si="76"/>
        <v>0.95099999999999996</v>
      </c>
      <c r="J83" s="62"/>
      <c r="K83" s="62"/>
      <c r="L83" s="62">
        <f t="shared" si="77"/>
        <v>0.95099999999999996</v>
      </c>
      <c r="M83" s="62"/>
      <c r="N83" s="62">
        <f t="shared" si="77"/>
        <v>0.95099999999999996</v>
      </c>
      <c r="O83" s="62">
        <f t="shared" si="77"/>
        <v>0.95099999999999996</v>
      </c>
      <c r="P83" s="62"/>
      <c r="Q83" s="62">
        <f t="shared" si="77"/>
        <v>0.95099999999999996</v>
      </c>
      <c r="R83" s="62">
        <f t="shared" si="77"/>
        <v>0.95099999999999996</v>
      </c>
      <c r="S83" s="62">
        <f t="shared" si="77"/>
        <v>0.95099999999999996</v>
      </c>
      <c r="T83" s="62">
        <f t="shared" si="77"/>
        <v>0.95099999999999996</v>
      </c>
      <c r="U83" s="62"/>
      <c r="V83" s="62">
        <f t="shared" si="77"/>
        <v>0.95099999999999996</v>
      </c>
      <c r="W83" s="62">
        <f t="shared" si="77"/>
        <v>0.95099999999999996</v>
      </c>
      <c r="X83" s="62">
        <f t="shared" si="77"/>
        <v>0.95099999999999996</v>
      </c>
      <c r="Y83" s="62">
        <f t="shared" si="77"/>
        <v>0.95099999999999996</v>
      </c>
      <c r="Z83" s="62">
        <f t="shared" si="77"/>
        <v>0.95099999999999996</v>
      </c>
      <c r="AA83" s="62">
        <f t="shared" si="77"/>
        <v>0.95099999999999996</v>
      </c>
      <c r="AB83" s="62"/>
      <c r="AC83" s="62"/>
      <c r="AD83" s="62">
        <f t="shared" si="78"/>
        <v>0.95099999999999996</v>
      </c>
      <c r="AE83" s="62">
        <f t="shared" si="78"/>
        <v>0.95099999999999996</v>
      </c>
      <c r="AF83" s="62">
        <f t="shared" si="78"/>
        <v>0.95099999999999996</v>
      </c>
      <c r="AG83" s="62">
        <f t="shared" si="78"/>
        <v>0.95099999999999996</v>
      </c>
      <c r="AH83" s="62">
        <f t="shared" si="78"/>
        <v>0.95099999999999996</v>
      </c>
      <c r="AI83" s="62">
        <f t="shared" si="78"/>
        <v>0.95099999999999996</v>
      </c>
      <c r="AJ83" s="62">
        <f t="shared" si="78"/>
        <v>0.95099999999999996</v>
      </c>
      <c r="AK83" s="62">
        <f t="shared" si="78"/>
        <v>0.95099999999999996</v>
      </c>
      <c r="AL83" s="62"/>
      <c r="AM83" s="62">
        <f t="shared" si="78"/>
        <v>0.95099999999999996</v>
      </c>
      <c r="AN83" s="62"/>
      <c r="AO83" s="62">
        <f t="shared" si="78"/>
        <v>0.95099999999999996</v>
      </c>
      <c r="AP83" s="62">
        <f t="shared" si="78"/>
        <v>0.95099999999999996</v>
      </c>
      <c r="AQ83" s="62">
        <f t="shared" si="78"/>
        <v>0.95099999999999996</v>
      </c>
      <c r="AR83" s="62"/>
      <c r="AS83" s="62">
        <f t="shared" si="78"/>
        <v>0.95099999999999996</v>
      </c>
      <c r="AT83" s="62">
        <f t="shared" si="78"/>
        <v>0.95099999999999996</v>
      </c>
      <c r="AU83" s="62">
        <f t="shared" si="78"/>
        <v>0.95099999999999996</v>
      </c>
      <c r="AV83" s="62">
        <f t="shared" si="78"/>
        <v>0.95099999999999996</v>
      </c>
      <c r="AW83" s="62">
        <f t="shared" si="78"/>
        <v>0.95099999999999996</v>
      </c>
      <c r="AX83" s="62">
        <f t="shared" si="78"/>
        <v>0.95099999999999996</v>
      </c>
      <c r="AY83" s="62">
        <f t="shared" si="78"/>
        <v>0.95099999999999996</v>
      </c>
      <c r="AZ83" s="62">
        <f t="shared" si="78"/>
        <v>0.95099999999999996</v>
      </c>
      <c r="BA83" s="62">
        <f t="shared" si="78"/>
        <v>0.95099999999999996</v>
      </c>
      <c r="BB83" s="62">
        <f t="shared" si="78"/>
        <v>0.95099999999999996</v>
      </c>
      <c r="BC83" s="62">
        <f t="shared" si="78"/>
        <v>0.95099999999999996</v>
      </c>
      <c r="BD83" s="62"/>
      <c r="BE83" s="62"/>
      <c r="BF83" s="62">
        <f t="shared" si="78"/>
        <v>0.95099999999999996</v>
      </c>
      <c r="BG83" s="62"/>
      <c r="BH83" s="62"/>
      <c r="BI83" s="62"/>
      <c r="BJ83" s="62">
        <f t="shared" si="79"/>
        <v>0.95099999999999996</v>
      </c>
      <c r="BK83" s="62">
        <f t="shared" si="79"/>
        <v>0.95099999999999996</v>
      </c>
      <c r="BL83" s="62"/>
      <c r="BM83" s="62">
        <f t="shared" si="79"/>
        <v>0.95099999999999996</v>
      </c>
      <c r="BN83" s="62">
        <f t="shared" si="79"/>
        <v>0.95099999999999996</v>
      </c>
      <c r="BO83" s="62">
        <f t="shared" si="79"/>
        <v>0.95099999999999996</v>
      </c>
      <c r="BP83" s="62"/>
      <c r="BQ83" s="62"/>
      <c r="BR83" s="62">
        <f t="shared" si="79"/>
        <v>0.95099999999999996</v>
      </c>
      <c r="BS83" s="62">
        <f t="shared" si="79"/>
        <v>0.95099999999999996</v>
      </c>
      <c r="BT83" s="62"/>
      <c r="BU83" s="62">
        <f t="shared" si="79"/>
        <v>0.95099999999999996</v>
      </c>
      <c r="BV83" s="62"/>
      <c r="BW83" s="62">
        <f t="shared" si="79"/>
        <v>0.95099999999999996</v>
      </c>
      <c r="BX83" s="62">
        <f t="shared" si="79"/>
        <v>0.95099999999999996</v>
      </c>
      <c r="BY83" s="62">
        <f t="shared" si="79"/>
        <v>0.95099999999999996</v>
      </c>
      <c r="BZ83" s="62">
        <f t="shared" si="79"/>
        <v>0.95099999999999996</v>
      </c>
      <c r="CA83" s="62">
        <f t="shared" si="79"/>
        <v>0.95099999999999996</v>
      </c>
      <c r="CB83" s="62"/>
      <c r="CC83" s="62"/>
      <c r="CD83" s="62">
        <f t="shared" si="79"/>
        <v>0.95099999999999996</v>
      </c>
      <c r="CE83" s="62">
        <f t="shared" si="79"/>
        <v>0.95099999999999996</v>
      </c>
      <c r="CF83" s="62">
        <f t="shared" si="80"/>
        <v>0.95099999999999996</v>
      </c>
      <c r="CG83" s="62"/>
      <c r="CH83" s="62">
        <f t="shared" si="80"/>
        <v>0.95099999999999996</v>
      </c>
      <c r="CI83" s="62">
        <f t="shared" si="80"/>
        <v>0.95099999999999996</v>
      </c>
      <c r="CJ83" s="62">
        <f t="shared" si="80"/>
        <v>0.95099999999999996</v>
      </c>
      <c r="CK83" s="62">
        <f t="shared" si="80"/>
        <v>0.95099999999999996</v>
      </c>
      <c r="CL83" s="62"/>
    </row>
    <row r="84" spans="1:90" x14ac:dyDescent="0.3">
      <c r="A84" s="52" t="str">
        <f>HABITATS!A5</f>
        <v>A2.1</v>
      </c>
      <c r="B84" s="82">
        <f>HABITATS!H131</f>
        <v>0</v>
      </c>
      <c r="C84" s="62"/>
      <c r="D84" s="62"/>
      <c r="E84" s="62">
        <f t="shared" si="76"/>
        <v>0</v>
      </c>
      <c r="F84" s="62"/>
      <c r="G84" s="62"/>
      <c r="H84" s="62">
        <f t="shared" si="76"/>
        <v>0</v>
      </c>
      <c r="I84" s="62">
        <f t="shared" si="76"/>
        <v>0</v>
      </c>
      <c r="J84" s="62"/>
      <c r="K84" s="62"/>
      <c r="L84" s="62"/>
      <c r="M84" s="62"/>
      <c r="N84" s="62">
        <f t="shared" si="77"/>
        <v>0</v>
      </c>
      <c r="O84" s="62"/>
      <c r="P84" s="62"/>
      <c r="Q84" s="62">
        <f t="shared" si="77"/>
        <v>0</v>
      </c>
      <c r="R84" s="62">
        <f t="shared" si="77"/>
        <v>0</v>
      </c>
      <c r="S84" s="62"/>
      <c r="T84" s="62"/>
      <c r="U84" s="62">
        <f t="shared" ref="U84:BG88" si="81">$B84</f>
        <v>0</v>
      </c>
      <c r="V84" s="62">
        <f t="shared" si="81"/>
        <v>0</v>
      </c>
      <c r="W84" s="62">
        <f t="shared" si="81"/>
        <v>0</v>
      </c>
      <c r="X84" s="62">
        <f t="shared" si="81"/>
        <v>0</v>
      </c>
      <c r="Y84" s="62">
        <f t="shared" si="81"/>
        <v>0</v>
      </c>
      <c r="Z84" s="62"/>
      <c r="AA84" s="62"/>
      <c r="AB84" s="62"/>
      <c r="AC84" s="62">
        <f t="shared" si="81"/>
        <v>0</v>
      </c>
      <c r="AD84" s="62"/>
      <c r="AE84" s="62">
        <f t="shared" si="81"/>
        <v>0</v>
      </c>
      <c r="AF84" s="62"/>
      <c r="AG84" s="62">
        <f t="shared" si="81"/>
        <v>0</v>
      </c>
      <c r="AH84" s="62"/>
      <c r="AI84" s="62"/>
      <c r="AJ84" s="62"/>
      <c r="AK84" s="62">
        <f t="shared" si="81"/>
        <v>0</v>
      </c>
      <c r="AL84" s="62">
        <f t="shared" si="81"/>
        <v>0</v>
      </c>
      <c r="AM84" s="62">
        <f t="shared" si="81"/>
        <v>0</v>
      </c>
      <c r="AN84" s="62">
        <f t="shared" si="81"/>
        <v>0</v>
      </c>
      <c r="AO84" s="62">
        <f t="shared" si="81"/>
        <v>0</v>
      </c>
      <c r="AP84" s="62">
        <f t="shared" si="81"/>
        <v>0</v>
      </c>
      <c r="AQ84" s="62"/>
      <c r="AR84" s="62"/>
      <c r="AS84" s="62">
        <f t="shared" si="81"/>
        <v>0</v>
      </c>
      <c r="AT84" s="62">
        <f t="shared" si="81"/>
        <v>0</v>
      </c>
      <c r="AU84" s="62"/>
      <c r="AV84" s="62"/>
      <c r="AW84" s="62">
        <f t="shared" si="81"/>
        <v>0</v>
      </c>
      <c r="AX84" s="62">
        <f t="shared" si="81"/>
        <v>0</v>
      </c>
      <c r="AY84" s="62">
        <f t="shared" si="81"/>
        <v>0</v>
      </c>
      <c r="AZ84" s="62"/>
      <c r="BA84" s="62"/>
      <c r="BB84" s="62">
        <f t="shared" si="81"/>
        <v>0</v>
      </c>
      <c r="BC84" s="62">
        <f t="shared" si="81"/>
        <v>0</v>
      </c>
      <c r="BD84" s="62"/>
      <c r="BE84" s="62"/>
      <c r="BF84" s="62"/>
      <c r="BG84" s="62"/>
      <c r="BH84" s="62"/>
      <c r="BI84" s="62"/>
      <c r="BJ84" s="62">
        <f t="shared" ref="BI84:CE87" si="82">$B84</f>
        <v>0</v>
      </c>
      <c r="BK84" s="62"/>
      <c r="BL84" s="62"/>
      <c r="BM84" s="62"/>
      <c r="BN84" s="62">
        <f t="shared" si="79"/>
        <v>0</v>
      </c>
      <c r="BO84" s="62"/>
      <c r="BP84" s="62">
        <f t="shared" si="79"/>
        <v>0</v>
      </c>
      <c r="BQ84" s="62"/>
      <c r="BR84" s="62">
        <f t="shared" si="79"/>
        <v>0</v>
      </c>
      <c r="BS84" s="62">
        <f t="shared" si="79"/>
        <v>0</v>
      </c>
      <c r="BT84" s="62">
        <f t="shared" si="79"/>
        <v>0</v>
      </c>
      <c r="BU84" s="62">
        <f t="shared" si="79"/>
        <v>0</v>
      </c>
      <c r="BV84" s="62">
        <f t="shared" si="79"/>
        <v>0</v>
      </c>
      <c r="BW84" s="62">
        <f t="shared" si="79"/>
        <v>0</v>
      </c>
      <c r="BX84" s="62">
        <f t="shared" si="79"/>
        <v>0</v>
      </c>
      <c r="BY84" s="62">
        <f t="shared" si="79"/>
        <v>0</v>
      </c>
      <c r="BZ84" s="62">
        <f t="shared" si="79"/>
        <v>0</v>
      </c>
      <c r="CA84" s="62">
        <f t="shared" si="79"/>
        <v>0</v>
      </c>
      <c r="CB84" s="62">
        <f t="shared" si="79"/>
        <v>0</v>
      </c>
      <c r="CC84" s="62"/>
      <c r="CD84" s="62"/>
      <c r="CE84" s="62"/>
      <c r="CF84" s="62"/>
      <c r="CG84" s="62">
        <f t="shared" ref="CG84:CG89" si="83">$B84</f>
        <v>0</v>
      </c>
      <c r="CH84" s="62"/>
      <c r="CI84" s="62"/>
      <c r="CJ84" s="62"/>
      <c r="CK84" s="62"/>
      <c r="CL84" s="62"/>
    </row>
    <row r="85" spans="1:90" x14ac:dyDescent="0.3">
      <c r="A85" s="52" t="str">
        <f>HABITATS!A6</f>
        <v>A3.1</v>
      </c>
      <c r="B85" s="82">
        <f>HABITATS!H132</f>
        <v>7.8E-2</v>
      </c>
      <c r="C85" s="62"/>
      <c r="D85" s="62"/>
      <c r="E85" s="62">
        <f t="shared" si="76"/>
        <v>7.8E-2</v>
      </c>
      <c r="F85" s="62"/>
      <c r="G85" s="62"/>
      <c r="H85" s="62"/>
      <c r="I85" s="62">
        <f t="shared" si="76"/>
        <v>7.8E-2</v>
      </c>
      <c r="J85" s="62">
        <f t="shared" si="76"/>
        <v>7.8E-2</v>
      </c>
      <c r="K85" s="62"/>
      <c r="L85" s="62"/>
      <c r="M85" s="62"/>
      <c r="N85" s="62"/>
      <c r="O85" s="62"/>
      <c r="P85" s="62"/>
      <c r="Q85" s="62"/>
      <c r="R85" s="62">
        <f t="shared" si="77"/>
        <v>7.8E-2</v>
      </c>
      <c r="S85" s="62"/>
      <c r="T85" s="62">
        <f t="shared" si="77"/>
        <v>7.8E-2</v>
      </c>
      <c r="U85" s="62">
        <f t="shared" si="81"/>
        <v>7.8E-2</v>
      </c>
      <c r="V85" s="62">
        <f t="shared" si="81"/>
        <v>7.8E-2</v>
      </c>
      <c r="W85" s="62">
        <f t="shared" si="81"/>
        <v>7.8E-2</v>
      </c>
      <c r="X85" s="62"/>
      <c r="Y85" s="62">
        <f t="shared" si="81"/>
        <v>7.8E-2</v>
      </c>
      <c r="Z85" s="62"/>
      <c r="AA85" s="62"/>
      <c r="AB85" s="62"/>
      <c r="AC85" s="62">
        <f t="shared" si="81"/>
        <v>7.8E-2</v>
      </c>
      <c r="AD85" s="62"/>
      <c r="AE85" s="62"/>
      <c r="AF85" s="62"/>
      <c r="AG85" s="62"/>
      <c r="AH85" s="62"/>
      <c r="AI85" s="62"/>
      <c r="AJ85" s="62"/>
      <c r="AK85" s="62">
        <f t="shared" si="81"/>
        <v>7.8E-2</v>
      </c>
      <c r="AL85" s="62"/>
      <c r="AM85" s="62">
        <f t="shared" si="81"/>
        <v>7.8E-2</v>
      </c>
      <c r="AN85" s="62"/>
      <c r="AO85" s="62">
        <f t="shared" si="81"/>
        <v>7.8E-2</v>
      </c>
      <c r="AP85" s="62"/>
      <c r="AQ85" s="62"/>
      <c r="AR85" s="62"/>
      <c r="AS85" s="62">
        <f t="shared" si="81"/>
        <v>7.8E-2</v>
      </c>
      <c r="AT85" s="62"/>
      <c r="AU85" s="62"/>
      <c r="AV85" s="62"/>
      <c r="AW85" s="62"/>
      <c r="AX85" s="62"/>
      <c r="AY85" s="62"/>
      <c r="AZ85" s="62"/>
      <c r="BA85" s="62"/>
      <c r="BB85" s="62"/>
      <c r="BC85" s="62"/>
      <c r="BD85" s="62"/>
      <c r="BE85" s="62"/>
      <c r="BF85" s="62">
        <f t="shared" si="81"/>
        <v>7.8E-2</v>
      </c>
      <c r="BG85" s="62"/>
      <c r="BH85" s="62"/>
      <c r="BI85" s="62"/>
      <c r="BJ85" s="62">
        <f t="shared" si="82"/>
        <v>7.8E-2</v>
      </c>
      <c r="BK85" s="62">
        <f t="shared" si="82"/>
        <v>7.8E-2</v>
      </c>
      <c r="BL85" s="62"/>
      <c r="BM85" s="62">
        <f t="shared" si="79"/>
        <v>7.8E-2</v>
      </c>
      <c r="BN85" s="62">
        <f t="shared" si="79"/>
        <v>7.8E-2</v>
      </c>
      <c r="BO85" s="62">
        <f t="shared" si="79"/>
        <v>7.8E-2</v>
      </c>
      <c r="BP85" s="62"/>
      <c r="BQ85" s="62">
        <f t="shared" si="79"/>
        <v>7.8E-2</v>
      </c>
      <c r="BR85" s="62">
        <f t="shared" si="79"/>
        <v>7.8E-2</v>
      </c>
      <c r="BS85" s="62">
        <f t="shared" si="79"/>
        <v>7.8E-2</v>
      </c>
      <c r="BT85" s="62"/>
      <c r="BU85" s="62">
        <f t="shared" si="79"/>
        <v>7.8E-2</v>
      </c>
      <c r="BV85" s="62"/>
      <c r="BW85" s="62">
        <f t="shared" si="79"/>
        <v>7.8E-2</v>
      </c>
      <c r="BX85" s="62"/>
      <c r="BY85" s="62"/>
      <c r="BZ85" s="62"/>
      <c r="CA85" s="62"/>
      <c r="CB85" s="62"/>
      <c r="CC85" s="62">
        <f t="shared" ref="CC85:CK89" si="84">$B85</f>
        <v>7.8E-2</v>
      </c>
      <c r="CD85" s="62"/>
      <c r="CE85" s="62">
        <f t="shared" si="84"/>
        <v>7.8E-2</v>
      </c>
      <c r="CF85" s="62"/>
      <c r="CG85" s="62">
        <f t="shared" si="83"/>
        <v>7.8E-2</v>
      </c>
      <c r="CH85" s="62"/>
      <c r="CI85" s="62"/>
      <c r="CJ85" s="62">
        <f t="shared" si="84"/>
        <v>7.8E-2</v>
      </c>
      <c r="CK85" s="62">
        <f t="shared" si="84"/>
        <v>7.8E-2</v>
      </c>
      <c r="CL85" s="62"/>
    </row>
    <row r="86" spans="1:90" x14ac:dyDescent="0.3">
      <c r="A86" s="52" t="str">
        <f>HABITATS!A7</f>
        <v>B2.2</v>
      </c>
      <c r="B86" s="82">
        <f>HABITATS!H133</f>
        <v>0.98799999999999999</v>
      </c>
      <c r="C86" s="62"/>
      <c r="D86" s="62"/>
      <c r="E86" s="62">
        <f t="shared" si="76"/>
        <v>0.98799999999999999</v>
      </c>
      <c r="F86" s="62"/>
      <c r="G86" s="62">
        <f t="shared" si="76"/>
        <v>0.98799999999999999</v>
      </c>
      <c r="H86" s="62"/>
      <c r="I86" s="62"/>
      <c r="J86" s="62"/>
      <c r="K86" s="62"/>
      <c r="L86" s="62">
        <f t="shared" si="77"/>
        <v>0.98799999999999999</v>
      </c>
      <c r="M86" s="62"/>
      <c r="N86" s="62">
        <f t="shared" si="77"/>
        <v>0.98799999999999999</v>
      </c>
      <c r="O86" s="62">
        <f t="shared" si="77"/>
        <v>0.98799999999999999</v>
      </c>
      <c r="P86" s="62"/>
      <c r="Q86" s="62"/>
      <c r="R86" s="62"/>
      <c r="S86" s="62"/>
      <c r="T86" s="62"/>
      <c r="U86" s="62"/>
      <c r="V86" s="62"/>
      <c r="W86" s="62">
        <f t="shared" si="81"/>
        <v>0.98799999999999999</v>
      </c>
      <c r="X86" s="62">
        <f t="shared" si="81"/>
        <v>0.98799999999999999</v>
      </c>
      <c r="Y86" s="62">
        <f t="shared" si="81"/>
        <v>0.98799999999999999</v>
      </c>
      <c r="Z86" s="62">
        <f t="shared" si="81"/>
        <v>0.98799999999999999</v>
      </c>
      <c r="AA86" s="62"/>
      <c r="AB86" s="62">
        <f t="shared" si="81"/>
        <v>0.98799999999999999</v>
      </c>
      <c r="AC86" s="62"/>
      <c r="AD86" s="62"/>
      <c r="AE86" s="62">
        <f t="shared" si="81"/>
        <v>0.98799999999999999</v>
      </c>
      <c r="AF86" s="62">
        <f t="shared" si="81"/>
        <v>0.98799999999999999</v>
      </c>
      <c r="AG86" s="62">
        <f t="shared" si="81"/>
        <v>0.98799999999999999</v>
      </c>
      <c r="AH86" s="62"/>
      <c r="AI86" s="62">
        <f t="shared" si="81"/>
        <v>0.98799999999999999</v>
      </c>
      <c r="AJ86" s="62"/>
      <c r="AK86" s="62"/>
      <c r="AL86" s="62">
        <f t="shared" si="81"/>
        <v>0.98799999999999999</v>
      </c>
      <c r="AM86" s="62"/>
      <c r="AN86" s="62">
        <f t="shared" si="81"/>
        <v>0.98799999999999999</v>
      </c>
      <c r="AO86" s="62">
        <f t="shared" si="81"/>
        <v>0.98799999999999999</v>
      </c>
      <c r="AP86" s="62">
        <f t="shared" si="81"/>
        <v>0.98799999999999999</v>
      </c>
      <c r="AQ86" s="62"/>
      <c r="AR86" s="62"/>
      <c r="AS86" s="62"/>
      <c r="AT86" s="62">
        <f t="shared" si="81"/>
        <v>0.98799999999999999</v>
      </c>
      <c r="AU86" s="62"/>
      <c r="AV86" s="62">
        <f t="shared" si="81"/>
        <v>0.98799999999999999</v>
      </c>
      <c r="AW86" s="62">
        <f t="shared" si="81"/>
        <v>0.98799999999999999</v>
      </c>
      <c r="AX86" s="62"/>
      <c r="AY86" s="62"/>
      <c r="AZ86" s="62">
        <f t="shared" si="81"/>
        <v>0.98799999999999999</v>
      </c>
      <c r="BA86" s="62">
        <f t="shared" si="81"/>
        <v>0.98799999999999999</v>
      </c>
      <c r="BB86" s="62">
        <f t="shared" si="81"/>
        <v>0.98799999999999999</v>
      </c>
      <c r="BC86" s="62">
        <f t="shared" si="81"/>
        <v>0.98799999999999999</v>
      </c>
      <c r="BD86" s="62">
        <f t="shared" si="81"/>
        <v>0.98799999999999999</v>
      </c>
      <c r="BE86" s="62">
        <f t="shared" si="81"/>
        <v>0.98799999999999999</v>
      </c>
      <c r="BF86" s="62">
        <f t="shared" si="81"/>
        <v>0.98799999999999999</v>
      </c>
      <c r="BG86" s="62">
        <f t="shared" si="81"/>
        <v>0.98799999999999999</v>
      </c>
      <c r="BH86" s="62"/>
      <c r="BI86" s="62"/>
      <c r="BJ86" s="62"/>
      <c r="BK86" s="62">
        <f t="shared" si="82"/>
        <v>0.98799999999999999</v>
      </c>
      <c r="BL86" s="62">
        <f t="shared" si="82"/>
        <v>0.98799999999999999</v>
      </c>
      <c r="BM86" s="62">
        <f t="shared" si="82"/>
        <v>0.98799999999999999</v>
      </c>
      <c r="BN86" s="62"/>
      <c r="BO86" s="62"/>
      <c r="BP86" s="62"/>
      <c r="BQ86" s="62">
        <f t="shared" si="82"/>
        <v>0.98799999999999999</v>
      </c>
      <c r="BR86" s="62"/>
      <c r="BS86" s="62"/>
      <c r="BT86" s="62">
        <f t="shared" si="82"/>
        <v>0.98799999999999999</v>
      </c>
      <c r="BU86" s="62"/>
      <c r="BV86" s="62">
        <f t="shared" si="82"/>
        <v>0.98799999999999999</v>
      </c>
      <c r="BW86" s="62">
        <f t="shared" si="82"/>
        <v>0.98799999999999999</v>
      </c>
      <c r="BX86" s="62">
        <f t="shared" si="82"/>
        <v>0.98799999999999999</v>
      </c>
      <c r="BY86" s="62">
        <f t="shared" si="82"/>
        <v>0.98799999999999999</v>
      </c>
      <c r="BZ86" s="62">
        <f t="shared" si="82"/>
        <v>0.98799999999999999</v>
      </c>
      <c r="CA86" s="62">
        <f t="shared" si="82"/>
        <v>0.98799999999999999</v>
      </c>
      <c r="CB86" s="62"/>
      <c r="CC86" s="62">
        <f t="shared" si="82"/>
        <v>0.98799999999999999</v>
      </c>
      <c r="CD86" s="62">
        <f t="shared" si="82"/>
        <v>0.98799999999999999</v>
      </c>
      <c r="CE86" s="62">
        <f t="shared" si="82"/>
        <v>0.98799999999999999</v>
      </c>
      <c r="CF86" s="62"/>
      <c r="CG86" s="62">
        <f t="shared" si="83"/>
        <v>0.98799999999999999</v>
      </c>
      <c r="CH86" s="62">
        <f t="shared" si="84"/>
        <v>0.98799999999999999</v>
      </c>
      <c r="CI86" s="62"/>
      <c r="CJ86" s="62">
        <f t="shared" si="84"/>
        <v>0.98799999999999999</v>
      </c>
      <c r="CK86" s="62">
        <f t="shared" si="84"/>
        <v>0.98799999999999999</v>
      </c>
      <c r="CL86" s="62"/>
    </row>
    <row r="87" spans="1:90" x14ac:dyDescent="0.3">
      <c r="A87" s="52" t="str">
        <f>HABITATS!A8</f>
        <v>B6</v>
      </c>
      <c r="B87" s="82">
        <f>HABITATS!H134</f>
        <v>1.9590000000000001</v>
      </c>
      <c r="C87" s="62"/>
      <c r="D87" s="62"/>
      <c r="E87" s="62">
        <f t="shared" si="76"/>
        <v>1.9590000000000001</v>
      </c>
      <c r="F87" s="62"/>
      <c r="G87" s="62">
        <f t="shared" si="76"/>
        <v>1.9590000000000001</v>
      </c>
      <c r="H87" s="62"/>
      <c r="I87" s="62"/>
      <c r="J87" s="62"/>
      <c r="K87" s="62"/>
      <c r="L87" s="62">
        <f t="shared" si="77"/>
        <v>1.9590000000000001</v>
      </c>
      <c r="M87" s="62"/>
      <c r="N87" s="62">
        <f t="shared" si="77"/>
        <v>1.9590000000000001</v>
      </c>
      <c r="O87" s="62">
        <f t="shared" si="77"/>
        <v>1.9590000000000001</v>
      </c>
      <c r="P87" s="62"/>
      <c r="Q87" s="62"/>
      <c r="R87" s="62"/>
      <c r="S87" s="62"/>
      <c r="T87" s="62"/>
      <c r="U87" s="62"/>
      <c r="V87" s="62"/>
      <c r="W87" s="62">
        <f t="shared" si="81"/>
        <v>1.9590000000000001</v>
      </c>
      <c r="X87" s="62"/>
      <c r="Y87" s="62">
        <f t="shared" si="81"/>
        <v>1.9590000000000001</v>
      </c>
      <c r="Z87" s="62">
        <f t="shared" si="81"/>
        <v>1.9590000000000001</v>
      </c>
      <c r="AA87" s="62"/>
      <c r="AB87" s="62">
        <f t="shared" si="81"/>
        <v>1.9590000000000001</v>
      </c>
      <c r="AC87" s="62"/>
      <c r="AD87" s="62"/>
      <c r="AE87" s="62">
        <f t="shared" si="81"/>
        <v>1.9590000000000001</v>
      </c>
      <c r="AF87" s="62">
        <f t="shared" si="81"/>
        <v>1.9590000000000001</v>
      </c>
      <c r="AG87" s="62"/>
      <c r="AH87" s="62"/>
      <c r="AI87" s="62">
        <f t="shared" si="81"/>
        <v>1.9590000000000001</v>
      </c>
      <c r="AJ87" s="62"/>
      <c r="AK87" s="62"/>
      <c r="AL87" s="62">
        <f t="shared" si="81"/>
        <v>1.9590000000000001</v>
      </c>
      <c r="AM87" s="62"/>
      <c r="AN87" s="62">
        <f t="shared" si="81"/>
        <v>1.9590000000000001</v>
      </c>
      <c r="AO87" s="62">
        <f t="shared" si="81"/>
        <v>1.9590000000000001</v>
      </c>
      <c r="AP87" s="62">
        <f t="shared" si="81"/>
        <v>1.9590000000000001</v>
      </c>
      <c r="AQ87" s="62"/>
      <c r="AR87" s="62"/>
      <c r="AS87" s="62"/>
      <c r="AT87" s="62">
        <f t="shared" si="81"/>
        <v>1.9590000000000001</v>
      </c>
      <c r="AU87" s="62"/>
      <c r="AV87" s="62"/>
      <c r="AW87" s="62">
        <f t="shared" si="81"/>
        <v>1.9590000000000001</v>
      </c>
      <c r="AX87" s="62"/>
      <c r="AY87" s="62"/>
      <c r="AZ87" s="62">
        <f t="shared" si="81"/>
        <v>1.9590000000000001</v>
      </c>
      <c r="BA87" s="62">
        <f t="shared" si="81"/>
        <v>1.9590000000000001</v>
      </c>
      <c r="BB87" s="62">
        <f t="shared" si="81"/>
        <v>1.9590000000000001</v>
      </c>
      <c r="BC87" s="62">
        <f t="shared" si="81"/>
        <v>1.9590000000000001</v>
      </c>
      <c r="BD87" s="62">
        <f t="shared" si="81"/>
        <v>1.9590000000000001</v>
      </c>
      <c r="BE87" s="62">
        <f t="shared" si="81"/>
        <v>1.9590000000000001</v>
      </c>
      <c r="BF87" s="62">
        <f t="shared" si="81"/>
        <v>1.9590000000000001</v>
      </c>
      <c r="BG87" s="62">
        <f t="shared" si="81"/>
        <v>1.9590000000000001</v>
      </c>
      <c r="BH87" s="62"/>
      <c r="BI87" s="62">
        <f t="shared" si="82"/>
        <v>1.9590000000000001</v>
      </c>
      <c r="BJ87" s="62"/>
      <c r="BK87" s="62">
        <f t="shared" si="82"/>
        <v>1.9590000000000001</v>
      </c>
      <c r="BL87" s="62">
        <f t="shared" si="82"/>
        <v>1.9590000000000001</v>
      </c>
      <c r="BM87" s="62">
        <f t="shared" si="82"/>
        <v>1.9590000000000001</v>
      </c>
      <c r="BN87" s="62"/>
      <c r="BO87" s="62"/>
      <c r="BP87" s="62"/>
      <c r="BQ87" s="62">
        <f t="shared" si="82"/>
        <v>1.9590000000000001</v>
      </c>
      <c r="BR87" s="62"/>
      <c r="BS87" s="62"/>
      <c r="BT87" s="62">
        <f t="shared" si="82"/>
        <v>1.9590000000000001</v>
      </c>
      <c r="BU87" s="62"/>
      <c r="BV87" s="62">
        <f t="shared" si="82"/>
        <v>1.9590000000000001</v>
      </c>
      <c r="BW87" s="62">
        <f t="shared" si="82"/>
        <v>1.9590000000000001</v>
      </c>
      <c r="BX87" s="62">
        <f t="shared" si="82"/>
        <v>1.9590000000000001</v>
      </c>
      <c r="BY87" s="62">
        <f t="shared" si="82"/>
        <v>1.9590000000000001</v>
      </c>
      <c r="BZ87" s="62">
        <f t="shared" si="82"/>
        <v>1.9590000000000001</v>
      </c>
      <c r="CA87" s="62"/>
      <c r="CB87" s="62"/>
      <c r="CC87" s="62">
        <f t="shared" si="82"/>
        <v>1.9590000000000001</v>
      </c>
      <c r="CD87" s="62">
        <f t="shared" si="82"/>
        <v>1.9590000000000001</v>
      </c>
      <c r="CE87" s="62">
        <f t="shared" si="82"/>
        <v>1.9590000000000001</v>
      </c>
      <c r="CF87" s="62"/>
      <c r="CG87" s="62">
        <f t="shared" si="83"/>
        <v>1.9590000000000001</v>
      </c>
      <c r="CH87" s="62">
        <f t="shared" si="84"/>
        <v>1.9590000000000001</v>
      </c>
      <c r="CI87" s="62"/>
      <c r="CJ87" s="62">
        <f t="shared" si="84"/>
        <v>1.9590000000000001</v>
      </c>
      <c r="CK87" s="62">
        <f t="shared" si="84"/>
        <v>1.9590000000000001</v>
      </c>
      <c r="CL87" s="62"/>
    </row>
    <row r="88" spans="1:90" x14ac:dyDescent="0.3">
      <c r="A88" s="52" t="str">
        <f>HABITATS!A9</f>
        <v>C3.1</v>
      </c>
      <c r="B88" s="82">
        <f>HABITATS!H135</f>
        <v>0.51600000000000024</v>
      </c>
      <c r="C88" s="62"/>
      <c r="D88" s="62"/>
      <c r="E88" s="62">
        <f t="shared" si="76"/>
        <v>0.51600000000000024</v>
      </c>
      <c r="F88" s="62"/>
      <c r="G88" s="62"/>
      <c r="H88" s="62"/>
      <c r="I88" s="62"/>
      <c r="J88" s="62"/>
      <c r="K88" s="62"/>
      <c r="L88" s="62"/>
      <c r="M88" s="62"/>
      <c r="N88" s="62">
        <f t="shared" si="77"/>
        <v>0.51600000000000024</v>
      </c>
      <c r="O88" s="62">
        <f t="shared" si="77"/>
        <v>0.51600000000000024</v>
      </c>
      <c r="P88" s="62"/>
      <c r="Q88" s="62"/>
      <c r="R88" s="62"/>
      <c r="S88" s="62"/>
      <c r="T88" s="62"/>
      <c r="U88" s="62"/>
      <c r="V88" s="62"/>
      <c r="W88" s="62"/>
      <c r="X88" s="62"/>
      <c r="Y88" s="62"/>
      <c r="Z88" s="62"/>
      <c r="AA88" s="62"/>
      <c r="AB88" s="62"/>
      <c r="AC88" s="62"/>
      <c r="AD88" s="62"/>
      <c r="AE88" s="62"/>
      <c r="AF88" s="62">
        <f t="shared" si="81"/>
        <v>0.51600000000000024</v>
      </c>
      <c r="AG88" s="62"/>
      <c r="AH88" s="62"/>
      <c r="AI88" s="62"/>
      <c r="AJ88" s="62"/>
      <c r="AK88" s="62"/>
      <c r="AL88" s="62"/>
      <c r="AM88" s="62"/>
      <c r="AN88" s="62"/>
      <c r="AO88" s="62"/>
      <c r="AP88" s="62"/>
      <c r="AQ88" s="62"/>
      <c r="AR88" s="62"/>
      <c r="AS88" s="62"/>
      <c r="AT88" s="62"/>
      <c r="AU88" s="62"/>
      <c r="AV88" s="62"/>
      <c r="AW88" s="62"/>
      <c r="AX88" s="62"/>
      <c r="AY88" s="62"/>
      <c r="AZ88" s="62"/>
      <c r="BA88" s="62">
        <f t="shared" si="81"/>
        <v>0.51600000000000024</v>
      </c>
      <c r="BB88" s="62">
        <f t="shared" si="81"/>
        <v>0.51600000000000024</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HABITATS!H136</f>
        <v>2.9339999999999997</v>
      </c>
      <c r="C89" s="62"/>
      <c r="D89" s="62"/>
      <c r="E89" s="62">
        <f t="shared" si="76"/>
        <v>2.9339999999999997</v>
      </c>
      <c r="F89" s="62">
        <f t="shared" si="76"/>
        <v>2.9339999999999997</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85">$B89</f>
        <v>2.9339999999999997</v>
      </c>
      <c r="BA89" s="62"/>
      <c r="BB89" s="62"/>
      <c r="BC89" s="62">
        <f t="shared" si="85"/>
        <v>2.9339999999999997</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83"/>
        <v>2.9339999999999997</v>
      </c>
      <c r="CH89" s="62"/>
      <c r="CI89" s="62">
        <f t="shared" si="84"/>
        <v>2.9339999999999997</v>
      </c>
      <c r="CJ89" s="62">
        <f t="shared" si="84"/>
        <v>2.9339999999999997</v>
      </c>
      <c r="CK89" s="62">
        <f t="shared" si="84"/>
        <v>2.9339999999999997</v>
      </c>
      <c r="CL89" s="62"/>
    </row>
    <row r="90" spans="1:90" x14ac:dyDescent="0.3">
      <c r="A90" s="52" t="str">
        <f>HABITATS!A11</f>
        <v>I2.1</v>
      </c>
      <c r="B90" s="82">
        <f>HABITATS!H137</f>
        <v>32.446000000000005</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85"/>
        <v>32.446000000000005</v>
      </c>
      <c r="BD90" s="62"/>
      <c r="BE90" s="62"/>
      <c r="BF90" s="62"/>
      <c r="BG90" s="62"/>
      <c r="BH90" s="62">
        <f t="shared" si="85"/>
        <v>32.446000000000005</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HABITATS!H138</f>
        <v>51.764000000000003</v>
      </c>
      <c r="C91" s="62"/>
      <c r="D91" s="62"/>
      <c r="E91" s="62">
        <f t="shared" ref="E91:BK95" si="86">$B91</f>
        <v>51.764000000000003</v>
      </c>
      <c r="F91" s="62"/>
      <c r="G91" s="62"/>
      <c r="H91" s="62"/>
      <c r="I91" s="62"/>
      <c r="J91" s="62"/>
      <c r="K91" s="62"/>
      <c r="L91" s="62">
        <f t="shared" ref="L91:BG91" si="87">$B91</f>
        <v>51.764000000000003</v>
      </c>
      <c r="M91" s="62"/>
      <c r="N91" s="62">
        <f t="shared" si="87"/>
        <v>51.764000000000003</v>
      </c>
      <c r="O91" s="62">
        <f t="shared" si="87"/>
        <v>51.764000000000003</v>
      </c>
      <c r="P91" s="62"/>
      <c r="Q91" s="62"/>
      <c r="R91" s="62"/>
      <c r="S91" s="62"/>
      <c r="T91" s="62"/>
      <c r="U91" s="62">
        <f t="shared" si="87"/>
        <v>51.764000000000003</v>
      </c>
      <c r="V91" s="62"/>
      <c r="W91" s="62">
        <f t="shared" si="87"/>
        <v>51.764000000000003</v>
      </c>
      <c r="X91" s="62">
        <f t="shared" si="87"/>
        <v>51.764000000000003</v>
      </c>
      <c r="Y91" s="62">
        <f t="shared" si="87"/>
        <v>51.764000000000003</v>
      </c>
      <c r="Z91" s="62">
        <f t="shared" si="87"/>
        <v>51.764000000000003</v>
      </c>
      <c r="AA91" s="62"/>
      <c r="AB91" s="62">
        <f>($B91)/100*3</f>
        <v>1.5529199999999999</v>
      </c>
      <c r="AC91" s="62">
        <f t="shared" si="87"/>
        <v>51.764000000000003</v>
      </c>
      <c r="AD91" s="62"/>
      <c r="AE91" s="62">
        <f t="shared" si="87"/>
        <v>51.764000000000003</v>
      </c>
      <c r="AF91" s="62">
        <f t="shared" si="87"/>
        <v>51.764000000000003</v>
      </c>
      <c r="AG91" s="62"/>
      <c r="AH91" s="62">
        <f>($B91)/100*3</f>
        <v>1.5529199999999999</v>
      </c>
      <c r="AI91" s="62">
        <f t="shared" si="87"/>
        <v>51.764000000000003</v>
      </c>
      <c r="AJ91" s="62"/>
      <c r="AK91" s="62"/>
      <c r="AL91" s="62"/>
      <c r="AM91" s="62"/>
      <c r="AN91" s="62"/>
      <c r="AO91" s="62">
        <f t="shared" si="87"/>
        <v>51.764000000000003</v>
      </c>
      <c r="AP91" s="62">
        <f t="shared" si="87"/>
        <v>51.764000000000003</v>
      </c>
      <c r="AQ91" s="62"/>
      <c r="AR91" s="62">
        <f t="shared" si="87"/>
        <v>51.764000000000003</v>
      </c>
      <c r="AS91" s="62"/>
      <c r="AT91" s="62">
        <f t="shared" si="87"/>
        <v>51.764000000000003</v>
      </c>
      <c r="AU91" s="62"/>
      <c r="AV91" s="62">
        <f t="shared" si="87"/>
        <v>51.764000000000003</v>
      </c>
      <c r="AW91" s="62">
        <f t="shared" si="87"/>
        <v>51.764000000000003</v>
      </c>
      <c r="AX91" s="62"/>
      <c r="AY91" s="62"/>
      <c r="AZ91" s="62">
        <f t="shared" si="87"/>
        <v>51.764000000000003</v>
      </c>
      <c r="BA91" s="62">
        <f t="shared" si="87"/>
        <v>51.764000000000003</v>
      </c>
      <c r="BB91" s="62">
        <f t="shared" si="87"/>
        <v>51.764000000000003</v>
      </c>
      <c r="BC91" s="62"/>
      <c r="BD91" s="62">
        <f t="shared" si="87"/>
        <v>51.764000000000003</v>
      </c>
      <c r="BE91" s="62">
        <f t="shared" si="87"/>
        <v>51.764000000000003</v>
      </c>
      <c r="BF91" s="62">
        <f t="shared" si="87"/>
        <v>51.764000000000003</v>
      </c>
      <c r="BG91" s="62">
        <f t="shared" si="87"/>
        <v>51.764000000000003</v>
      </c>
      <c r="BH91" s="62"/>
      <c r="BI91" s="62"/>
      <c r="BJ91" s="62"/>
      <c r="BK91" s="62"/>
      <c r="BL91" s="62">
        <f t="shared" ref="BL91:CL97" si="88">$B91</f>
        <v>51.764000000000003</v>
      </c>
      <c r="BM91" s="62">
        <f t="shared" si="88"/>
        <v>51.764000000000003</v>
      </c>
      <c r="BN91" s="62"/>
      <c r="BO91" s="62"/>
      <c r="BP91" s="62">
        <f t="shared" si="88"/>
        <v>51.764000000000003</v>
      </c>
      <c r="BQ91" s="62">
        <f t="shared" si="88"/>
        <v>51.764000000000003</v>
      </c>
      <c r="BR91" s="62"/>
      <c r="BS91" s="62"/>
      <c r="BT91" s="62">
        <f t="shared" si="88"/>
        <v>51.764000000000003</v>
      </c>
      <c r="BU91" s="62"/>
      <c r="BV91" s="62">
        <f t="shared" si="88"/>
        <v>51.764000000000003</v>
      </c>
      <c r="BW91" s="62">
        <f t="shared" si="88"/>
        <v>51.764000000000003</v>
      </c>
      <c r="BX91" s="62">
        <f t="shared" si="88"/>
        <v>51.764000000000003</v>
      </c>
      <c r="BY91" s="62">
        <f t="shared" si="88"/>
        <v>51.764000000000003</v>
      </c>
      <c r="BZ91" s="62"/>
      <c r="CA91" s="62"/>
      <c r="CB91" s="62"/>
      <c r="CC91" s="62"/>
      <c r="CD91" s="62"/>
      <c r="CE91" s="62"/>
      <c r="CF91" s="62"/>
      <c r="CG91" s="62">
        <f t="shared" ref="CG91" si="89">$B91</f>
        <v>51.764000000000003</v>
      </c>
      <c r="CH91" s="62"/>
      <c r="CI91" s="62"/>
      <c r="CJ91" s="62">
        <f t="shared" si="88"/>
        <v>51.764000000000003</v>
      </c>
      <c r="CK91" s="62">
        <f t="shared" si="88"/>
        <v>51.764000000000003</v>
      </c>
      <c r="CL91" s="62"/>
    </row>
    <row r="92" spans="1:90" x14ac:dyDescent="0.3">
      <c r="A92" s="52" t="str">
        <f>HABITATS!A13</f>
        <v>J1.3</v>
      </c>
      <c r="B92" s="82">
        <f>HABITATS!H139</f>
        <v>3.1940000000000004</v>
      </c>
      <c r="C92" s="62"/>
      <c r="D92" s="62"/>
      <c r="E92" s="62">
        <f t="shared" si="86"/>
        <v>3.1940000000000004</v>
      </c>
      <c r="F92" s="62"/>
      <c r="G92" s="62"/>
      <c r="H92" s="62"/>
      <c r="I92" s="62"/>
      <c r="J92" s="62"/>
      <c r="K92" s="62">
        <f t="shared" ref="K92:BH95" si="90">$B92</f>
        <v>3.1940000000000004</v>
      </c>
      <c r="L92" s="62">
        <f t="shared" si="90"/>
        <v>3.1940000000000004</v>
      </c>
      <c r="M92" s="62">
        <f t="shared" si="90"/>
        <v>3.1940000000000004</v>
      </c>
      <c r="N92" s="62">
        <f t="shared" si="90"/>
        <v>3.1940000000000004</v>
      </c>
      <c r="O92" s="62">
        <f t="shared" si="90"/>
        <v>3.1940000000000004</v>
      </c>
      <c r="P92" s="62"/>
      <c r="Q92" s="62"/>
      <c r="R92" s="62">
        <f t="shared" si="90"/>
        <v>3.1940000000000004</v>
      </c>
      <c r="S92" s="62">
        <f t="shared" si="90"/>
        <v>3.1940000000000004</v>
      </c>
      <c r="T92" s="62">
        <f t="shared" si="90"/>
        <v>3.1940000000000004</v>
      </c>
      <c r="U92" s="62">
        <f t="shared" si="90"/>
        <v>3.1940000000000004</v>
      </c>
      <c r="V92" s="62">
        <f t="shared" si="90"/>
        <v>3.1940000000000004</v>
      </c>
      <c r="W92" s="62">
        <f t="shared" si="90"/>
        <v>3.1940000000000004</v>
      </c>
      <c r="X92" s="62">
        <f t="shared" si="90"/>
        <v>3.1940000000000004</v>
      </c>
      <c r="Y92" s="62">
        <f t="shared" si="90"/>
        <v>3.1940000000000004</v>
      </c>
      <c r="Z92" s="62">
        <f t="shared" si="90"/>
        <v>3.1940000000000004</v>
      </c>
      <c r="AA92" s="62"/>
      <c r="AB92" s="62">
        <f t="shared" si="90"/>
        <v>3.1940000000000004</v>
      </c>
      <c r="AC92" s="62">
        <f t="shared" si="90"/>
        <v>3.1940000000000004</v>
      </c>
      <c r="AD92" s="62"/>
      <c r="AE92" s="62">
        <f t="shared" si="90"/>
        <v>3.1940000000000004</v>
      </c>
      <c r="AF92" s="62">
        <f t="shared" si="90"/>
        <v>3.1940000000000004</v>
      </c>
      <c r="AG92" s="62"/>
      <c r="AH92" s="62">
        <f t="shared" si="90"/>
        <v>3.1940000000000004</v>
      </c>
      <c r="AI92" s="62">
        <f t="shared" si="90"/>
        <v>3.1940000000000004</v>
      </c>
      <c r="AJ92" s="62"/>
      <c r="AK92" s="62">
        <f t="shared" si="90"/>
        <v>3.1940000000000004</v>
      </c>
      <c r="AL92" s="62">
        <f t="shared" si="90"/>
        <v>3.1940000000000004</v>
      </c>
      <c r="AM92" s="62">
        <f t="shared" si="90"/>
        <v>3.1940000000000004</v>
      </c>
      <c r="AN92" s="62"/>
      <c r="AO92" s="62">
        <f t="shared" si="90"/>
        <v>3.1940000000000004</v>
      </c>
      <c r="AP92" s="62">
        <f t="shared" si="90"/>
        <v>3.1940000000000004</v>
      </c>
      <c r="AQ92" s="62">
        <f t="shared" si="90"/>
        <v>3.1940000000000004</v>
      </c>
      <c r="AR92" s="62">
        <f t="shared" si="90"/>
        <v>3.1940000000000004</v>
      </c>
      <c r="AS92" s="62">
        <f t="shared" si="90"/>
        <v>3.1940000000000004</v>
      </c>
      <c r="AT92" s="62">
        <f t="shared" si="90"/>
        <v>3.1940000000000004</v>
      </c>
      <c r="AU92" s="62">
        <f t="shared" si="90"/>
        <v>3.1940000000000004</v>
      </c>
      <c r="AV92" s="62">
        <f t="shared" si="90"/>
        <v>3.1940000000000004</v>
      </c>
      <c r="AW92" s="62">
        <f t="shared" si="90"/>
        <v>3.1940000000000004</v>
      </c>
      <c r="AX92" s="62">
        <f t="shared" si="90"/>
        <v>3.1940000000000004</v>
      </c>
      <c r="AY92" s="62">
        <f t="shared" si="90"/>
        <v>3.1940000000000004</v>
      </c>
      <c r="AZ92" s="62">
        <f t="shared" si="90"/>
        <v>3.1940000000000004</v>
      </c>
      <c r="BA92" s="62">
        <f t="shared" si="90"/>
        <v>3.1940000000000004</v>
      </c>
      <c r="BB92" s="62">
        <f t="shared" si="90"/>
        <v>3.1940000000000004</v>
      </c>
      <c r="BC92" s="62">
        <f t="shared" si="90"/>
        <v>3.1940000000000004</v>
      </c>
      <c r="BD92" s="62"/>
      <c r="BE92" s="62"/>
      <c r="BF92" s="62"/>
      <c r="BG92" s="62"/>
      <c r="BH92" s="62">
        <f t="shared" si="90"/>
        <v>3.1940000000000004</v>
      </c>
      <c r="BI92" s="62"/>
      <c r="BJ92" s="62"/>
      <c r="BK92" s="62"/>
      <c r="BL92" s="62"/>
      <c r="BM92" s="62"/>
      <c r="BN92" s="62"/>
      <c r="BO92" s="62"/>
      <c r="BP92" s="62"/>
      <c r="BQ92" s="62"/>
      <c r="BR92" s="62"/>
      <c r="BS92" s="62"/>
      <c r="BT92" s="62"/>
      <c r="BU92" s="62"/>
      <c r="BV92" s="62"/>
      <c r="BW92" s="62">
        <f t="shared" si="88"/>
        <v>3.1940000000000004</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HABITATS!H140</f>
        <v>0.16999999999999998</v>
      </c>
      <c r="C93" s="62">
        <f t="shared" ref="C93:C95" si="91">$B93</f>
        <v>0.16999999999999998</v>
      </c>
      <c r="D93" s="62"/>
      <c r="E93" s="62">
        <f t="shared" si="86"/>
        <v>0.16999999999999998</v>
      </c>
      <c r="F93" s="62"/>
      <c r="G93" s="62"/>
      <c r="H93" s="62">
        <f t="shared" si="86"/>
        <v>0.16999999999999998</v>
      </c>
      <c r="I93" s="62">
        <f t="shared" si="86"/>
        <v>0.16999999999999998</v>
      </c>
      <c r="J93" s="62">
        <f t="shared" si="86"/>
        <v>0.16999999999999998</v>
      </c>
      <c r="K93" s="62"/>
      <c r="L93" s="62">
        <f t="shared" si="90"/>
        <v>0.16999999999999998</v>
      </c>
      <c r="M93" s="62"/>
      <c r="N93" s="62"/>
      <c r="O93" s="62">
        <f t="shared" si="90"/>
        <v>0.16999999999999998</v>
      </c>
      <c r="P93" s="62"/>
      <c r="Q93" s="62"/>
      <c r="R93" s="62">
        <f t="shared" si="90"/>
        <v>0.16999999999999998</v>
      </c>
      <c r="S93" s="62">
        <f t="shared" si="90"/>
        <v>0.16999999999999998</v>
      </c>
      <c r="T93" s="62">
        <f t="shared" si="90"/>
        <v>0.16999999999999998</v>
      </c>
      <c r="U93" s="62">
        <f t="shared" si="90"/>
        <v>0.16999999999999998</v>
      </c>
      <c r="V93" s="62">
        <f t="shared" si="90"/>
        <v>0.16999999999999998</v>
      </c>
      <c r="W93" s="62"/>
      <c r="X93" s="62">
        <f t="shared" si="90"/>
        <v>0.16999999999999998</v>
      </c>
      <c r="Y93" s="62">
        <f t="shared" si="90"/>
        <v>0.16999999999999998</v>
      </c>
      <c r="Z93" s="62"/>
      <c r="AA93" s="62"/>
      <c r="AB93" s="62"/>
      <c r="AC93" s="62">
        <f t="shared" si="90"/>
        <v>0.16999999999999998</v>
      </c>
      <c r="AD93" s="62"/>
      <c r="AE93" s="62">
        <f t="shared" si="90"/>
        <v>0.16999999999999998</v>
      </c>
      <c r="AF93" s="62">
        <f t="shared" si="90"/>
        <v>0.16999999999999998</v>
      </c>
      <c r="AG93" s="62"/>
      <c r="AH93" s="62"/>
      <c r="AI93" s="62"/>
      <c r="AJ93" s="62"/>
      <c r="AK93" s="62"/>
      <c r="AL93" s="62"/>
      <c r="AM93" s="62">
        <f t="shared" si="90"/>
        <v>0.16999999999999998</v>
      </c>
      <c r="AN93" s="62"/>
      <c r="AO93" s="62">
        <f t="shared" si="90"/>
        <v>0.16999999999999998</v>
      </c>
      <c r="AP93" s="62">
        <f t="shared" si="90"/>
        <v>0.16999999999999998</v>
      </c>
      <c r="AQ93" s="62">
        <f t="shared" si="90"/>
        <v>0.16999999999999998</v>
      </c>
      <c r="AR93" s="62"/>
      <c r="AS93" s="62">
        <f t="shared" si="90"/>
        <v>0.16999999999999998</v>
      </c>
      <c r="AT93" s="62">
        <f t="shared" si="90"/>
        <v>0.16999999999999998</v>
      </c>
      <c r="AU93" s="62"/>
      <c r="AV93" s="62">
        <f t="shared" si="90"/>
        <v>0.16999999999999998</v>
      </c>
      <c r="AW93" s="62"/>
      <c r="AX93" s="62"/>
      <c r="AY93" s="62"/>
      <c r="AZ93" s="62">
        <f t="shared" si="90"/>
        <v>0.16999999999999998</v>
      </c>
      <c r="BA93" s="62"/>
      <c r="BB93" s="62"/>
      <c r="BC93" s="62">
        <f t="shared" si="90"/>
        <v>0.16999999999999998</v>
      </c>
      <c r="BD93" s="62">
        <f t="shared" si="90"/>
        <v>0.16999999999999998</v>
      </c>
      <c r="BE93" s="62"/>
      <c r="BF93" s="62"/>
      <c r="BG93" s="62"/>
      <c r="BH93" s="62"/>
      <c r="BI93" s="62"/>
      <c r="BJ93" s="62"/>
      <c r="BK93" s="62"/>
      <c r="BL93" s="62"/>
      <c r="BM93" s="62"/>
      <c r="BN93" s="62">
        <f t="shared" si="88"/>
        <v>0.16999999999999998</v>
      </c>
      <c r="BO93" s="62"/>
      <c r="BP93" s="62">
        <f t="shared" si="88"/>
        <v>0.16999999999999998</v>
      </c>
      <c r="BQ93" s="62">
        <f t="shared" si="88"/>
        <v>0.16999999999999998</v>
      </c>
      <c r="BR93" s="62">
        <f t="shared" si="88"/>
        <v>0.16999999999999998</v>
      </c>
      <c r="BS93" s="62">
        <f t="shared" si="88"/>
        <v>0.16999999999999998</v>
      </c>
      <c r="BT93" s="62">
        <f t="shared" si="88"/>
        <v>0.16999999999999998</v>
      </c>
      <c r="BU93" s="62"/>
      <c r="BV93" s="62"/>
      <c r="BW93" s="62">
        <f t="shared" si="88"/>
        <v>0.16999999999999998</v>
      </c>
      <c r="BX93" s="62">
        <f t="shared" si="88"/>
        <v>0.16999999999999998</v>
      </c>
      <c r="BY93" s="62">
        <f t="shared" si="88"/>
        <v>0.16999999999999998</v>
      </c>
      <c r="BZ93" s="62">
        <f t="shared" si="88"/>
        <v>0.16999999999999998</v>
      </c>
      <c r="CA93" s="62">
        <f t="shared" si="88"/>
        <v>0.16999999999999998</v>
      </c>
      <c r="CB93" s="62">
        <f t="shared" si="88"/>
        <v>0.16999999999999998</v>
      </c>
      <c r="CC93" s="62">
        <f t="shared" si="88"/>
        <v>0.16999999999999998</v>
      </c>
      <c r="CD93" s="62"/>
      <c r="CE93" s="62"/>
      <c r="CF93" s="62"/>
      <c r="CG93" s="62"/>
      <c r="CH93" s="62"/>
      <c r="CI93" s="62"/>
      <c r="CJ93" s="62">
        <f t="shared" si="88"/>
        <v>0.16999999999999998</v>
      </c>
      <c r="CK93" s="62">
        <f t="shared" si="88"/>
        <v>0.16999999999999998</v>
      </c>
      <c r="CL93" s="62">
        <f t="shared" si="88"/>
        <v>0.16999999999999998</v>
      </c>
    </row>
    <row r="94" spans="1:90" ht="13.2" customHeight="1" x14ac:dyDescent="0.3">
      <c r="A94" s="52" t="str">
        <f>HABITATS!A15</f>
        <v>J2.2</v>
      </c>
      <c r="B94" s="82">
        <f>HABITATS!H141</f>
        <v>0.128</v>
      </c>
      <c r="C94" s="62">
        <f t="shared" si="91"/>
        <v>0.128</v>
      </c>
      <c r="D94" s="62">
        <v>2.9000000000000005E-2</v>
      </c>
      <c r="E94" s="62">
        <f t="shared" si="86"/>
        <v>0.128</v>
      </c>
      <c r="F94" s="62"/>
      <c r="G94" s="62"/>
      <c r="H94" s="62">
        <f t="shared" si="86"/>
        <v>0.128</v>
      </c>
      <c r="I94" s="62">
        <f t="shared" si="86"/>
        <v>0.128</v>
      </c>
      <c r="J94" s="62">
        <f t="shared" si="86"/>
        <v>0.128</v>
      </c>
      <c r="K94" s="62"/>
      <c r="L94" s="62">
        <f t="shared" si="90"/>
        <v>0.128</v>
      </c>
      <c r="M94" s="62"/>
      <c r="N94" s="62"/>
      <c r="O94" s="62">
        <f t="shared" si="90"/>
        <v>0.128</v>
      </c>
      <c r="P94" s="62"/>
      <c r="Q94" s="62"/>
      <c r="R94" s="62">
        <f t="shared" si="90"/>
        <v>0.128</v>
      </c>
      <c r="S94" s="62">
        <f t="shared" si="90"/>
        <v>0.128</v>
      </c>
      <c r="T94" s="62">
        <f t="shared" si="90"/>
        <v>0.128</v>
      </c>
      <c r="U94" s="62">
        <f t="shared" si="90"/>
        <v>0.128</v>
      </c>
      <c r="V94" s="62">
        <f t="shared" si="90"/>
        <v>0.128</v>
      </c>
      <c r="W94" s="62"/>
      <c r="X94" s="62">
        <f t="shared" si="90"/>
        <v>0.128</v>
      </c>
      <c r="Y94" s="62">
        <f t="shared" si="90"/>
        <v>0.128</v>
      </c>
      <c r="Z94" s="62"/>
      <c r="AA94" s="62"/>
      <c r="AB94" s="62"/>
      <c r="AC94" s="62">
        <f t="shared" si="90"/>
        <v>0.128</v>
      </c>
      <c r="AD94" s="62"/>
      <c r="AE94" s="62">
        <f t="shared" si="90"/>
        <v>0.128</v>
      </c>
      <c r="AF94" s="62">
        <f t="shared" si="90"/>
        <v>0.128</v>
      </c>
      <c r="AG94" s="62"/>
      <c r="AH94" s="62"/>
      <c r="AI94" s="62"/>
      <c r="AJ94" s="62"/>
      <c r="AK94" s="62"/>
      <c r="AL94" s="62"/>
      <c r="AM94" s="62">
        <f t="shared" si="90"/>
        <v>0.128</v>
      </c>
      <c r="AN94" s="62"/>
      <c r="AO94" s="62">
        <f t="shared" si="90"/>
        <v>0.128</v>
      </c>
      <c r="AP94" s="62">
        <f t="shared" si="90"/>
        <v>0.128</v>
      </c>
      <c r="AQ94" s="62">
        <f t="shared" si="90"/>
        <v>0.128</v>
      </c>
      <c r="AR94" s="62"/>
      <c r="AS94" s="62">
        <f t="shared" si="90"/>
        <v>0.128</v>
      </c>
      <c r="AT94" s="62">
        <f t="shared" si="90"/>
        <v>0.128</v>
      </c>
      <c r="AU94" s="62"/>
      <c r="AV94" s="62">
        <f t="shared" si="90"/>
        <v>0.128</v>
      </c>
      <c r="AW94" s="62"/>
      <c r="AX94" s="62"/>
      <c r="AY94" s="62"/>
      <c r="AZ94" s="62">
        <f t="shared" si="90"/>
        <v>0.128</v>
      </c>
      <c r="BA94" s="62"/>
      <c r="BB94" s="62"/>
      <c r="BC94" s="62">
        <f t="shared" si="90"/>
        <v>0.128</v>
      </c>
      <c r="BD94" s="62">
        <f t="shared" si="90"/>
        <v>0.128</v>
      </c>
      <c r="BE94" s="62"/>
      <c r="BF94" s="62"/>
      <c r="BG94" s="62"/>
      <c r="BH94" s="62"/>
      <c r="BI94" s="62"/>
      <c r="BJ94" s="62"/>
      <c r="BK94" s="62"/>
      <c r="BL94" s="62"/>
      <c r="BM94" s="62"/>
      <c r="BN94" s="62">
        <f t="shared" si="88"/>
        <v>0.128</v>
      </c>
      <c r="BO94" s="62"/>
      <c r="BP94" s="62">
        <f t="shared" si="88"/>
        <v>0.128</v>
      </c>
      <c r="BQ94" s="62">
        <f t="shared" si="88"/>
        <v>0.128</v>
      </c>
      <c r="BR94" s="62">
        <f t="shared" si="88"/>
        <v>0.128</v>
      </c>
      <c r="BS94" s="62">
        <f t="shared" si="88"/>
        <v>0.128</v>
      </c>
      <c r="BT94" s="62">
        <f t="shared" si="88"/>
        <v>0.128</v>
      </c>
      <c r="BU94" s="62"/>
      <c r="BV94" s="62"/>
      <c r="BW94" s="62">
        <f t="shared" si="88"/>
        <v>0.128</v>
      </c>
      <c r="BX94" s="62"/>
      <c r="BY94" s="62">
        <f t="shared" si="88"/>
        <v>0.128</v>
      </c>
      <c r="BZ94" s="62">
        <f t="shared" si="88"/>
        <v>0.128</v>
      </c>
      <c r="CA94" s="62">
        <f t="shared" si="88"/>
        <v>0.128</v>
      </c>
      <c r="CB94" s="62"/>
      <c r="CC94" s="62">
        <f t="shared" si="88"/>
        <v>0.128</v>
      </c>
      <c r="CD94" s="62"/>
      <c r="CE94" s="62"/>
      <c r="CF94" s="62"/>
      <c r="CG94" s="62"/>
      <c r="CH94" s="62"/>
      <c r="CI94" s="62"/>
      <c r="CJ94" s="62">
        <f t="shared" si="88"/>
        <v>0.128</v>
      </c>
      <c r="CK94" s="62">
        <f t="shared" si="88"/>
        <v>0.128</v>
      </c>
      <c r="CL94" s="62">
        <f t="shared" si="88"/>
        <v>0.128</v>
      </c>
    </row>
    <row r="95" spans="1:90" ht="13.2" customHeight="1" x14ac:dyDescent="0.3">
      <c r="A95" s="52" t="str">
        <f>HABITATS!A16</f>
        <v>J2.3</v>
      </c>
      <c r="B95" s="82">
        <f>HABITATS!H142</f>
        <v>1.0940000000000001</v>
      </c>
      <c r="C95" s="62">
        <f t="shared" si="91"/>
        <v>1.0940000000000001</v>
      </c>
      <c r="D95" s="62">
        <v>0.24399999999999999</v>
      </c>
      <c r="E95" s="62">
        <f t="shared" si="86"/>
        <v>1.0940000000000001</v>
      </c>
      <c r="F95" s="62"/>
      <c r="G95" s="62"/>
      <c r="H95" s="62">
        <f t="shared" si="86"/>
        <v>1.0940000000000001</v>
      </c>
      <c r="I95" s="62">
        <f t="shared" si="86"/>
        <v>1.0940000000000001</v>
      </c>
      <c r="J95" s="62">
        <f t="shared" si="86"/>
        <v>1.0940000000000001</v>
      </c>
      <c r="K95" s="62"/>
      <c r="L95" s="62">
        <f t="shared" si="90"/>
        <v>1.0940000000000001</v>
      </c>
      <c r="M95" s="62"/>
      <c r="N95" s="62"/>
      <c r="O95" s="62">
        <f t="shared" si="90"/>
        <v>1.0940000000000001</v>
      </c>
      <c r="P95" s="62"/>
      <c r="Q95" s="62"/>
      <c r="R95" s="62">
        <f t="shared" si="90"/>
        <v>1.0940000000000001</v>
      </c>
      <c r="S95" s="62">
        <f t="shared" si="90"/>
        <v>1.0940000000000001</v>
      </c>
      <c r="T95" s="62">
        <f t="shared" si="90"/>
        <v>1.0940000000000001</v>
      </c>
      <c r="U95" s="62">
        <f t="shared" si="90"/>
        <v>1.0940000000000001</v>
      </c>
      <c r="V95" s="62">
        <f t="shared" si="90"/>
        <v>1.0940000000000001</v>
      </c>
      <c r="W95" s="62"/>
      <c r="X95" s="62">
        <f t="shared" si="90"/>
        <v>1.0940000000000001</v>
      </c>
      <c r="Y95" s="62">
        <f t="shared" si="90"/>
        <v>1.0940000000000001</v>
      </c>
      <c r="Z95" s="62"/>
      <c r="AA95" s="62"/>
      <c r="AB95" s="62"/>
      <c r="AC95" s="62">
        <f t="shared" si="90"/>
        <v>1.0940000000000001</v>
      </c>
      <c r="AD95" s="62"/>
      <c r="AE95" s="62">
        <f t="shared" si="90"/>
        <v>1.0940000000000001</v>
      </c>
      <c r="AF95" s="62">
        <f t="shared" si="90"/>
        <v>1.0940000000000001</v>
      </c>
      <c r="AG95" s="62"/>
      <c r="AH95" s="62"/>
      <c r="AI95" s="62"/>
      <c r="AJ95" s="62"/>
      <c r="AK95" s="62"/>
      <c r="AL95" s="62"/>
      <c r="AM95" s="62">
        <f t="shared" si="90"/>
        <v>1.0940000000000001</v>
      </c>
      <c r="AN95" s="62"/>
      <c r="AO95" s="62">
        <f t="shared" si="90"/>
        <v>1.0940000000000001</v>
      </c>
      <c r="AP95" s="62">
        <f t="shared" si="90"/>
        <v>1.0940000000000001</v>
      </c>
      <c r="AQ95" s="62">
        <f t="shared" si="90"/>
        <v>1.0940000000000001</v>
      </c>
      <c r="AR95" s="62"/>
      <c r="AS95" s="62">
        <f t="shared" si="90"/>
        <v>1.0940000000000001</v>
      </c>
      <c r="AT95" s="62">
        <f t="shared" si="90"/>
        <v>1.0940000000000001</v>
      </c>
      <c r="AU95" s="62"/>
      <c r="AV95" s="62">
        <f t="shared" si="90"/>
        <v>1.0940000000000001</v>
      </c>
      <c r="AW95" s="62"/>
      <c r="AX95" s="62"/>
      <c r="AY95" s="62"/>
      <c r="AZ95" s="62">
        <f t="shared" si="90"/>
        <v>1.0940000000000001</v>
      </c>
      <c r="BA95" s="62"/>
      <c r="BB95" s="62"/>
      <c r="BC95" s="62">
        <f t="shared" si="90"/>
        <v>1.0940000000000001</v>
      </c>
      <c r="BD95" s="62">
        <f t="shared" si="90"/>
        <v>1.0940000000000001</v>
      </c>
      <c r="BE95" s="62"/>
      <c r="BF95" s="62"/>
      <c r="BG95" s="62"/>
      <c r="BH95" s="62"/>
      <c r="BI95" s="62"/>
      <c r="BJ95" s="62"/>
      <c r="BK95" s="62">
        <f t="shared" si="86"/>
        <v>1.0940000000000001</v>
      </c>
      <c r="BL95" s="62"/>
      <c r="BM95" s="62">
        <f t="shared" si="88"/>
        <v>1.0940000000000001</v>
      </c>
      <c r="BN95" s="62">
        <f t="shared" si="88"/>
        <v>1.0940000000000001</v>
      </c>
      <c r="BO95" s="62">
        <f t="shared" si="88"/>
        <v>1.0940000000000001</v>
      </c>
      <c r="BP95" s="62">
        <f t="shared" si="88"/>
        <v>1.0940000000000001</v>
      </c>
      <c r="BQ95" s="62">
        <f t="shared" si="88"/>
        <v>1.0940000000000001</v>
      </c>
      <c r="BR95" s="62">
        <f t="shared" si="88"/>
        <v>1.0940000000000001</v>
      </c>
      <c r="BS95" s="62">
        <f t="shared" si="88"/>
        <v>1.0940000000000001</v>
      </c>
      <c r="BT95" s="62">
        <f t="shared" si="88"/>
        <v>1.0940000000000001</v>
      </c>
      <c r="BU95" s="62">
        <f t="shared" si="88"/>
        <v>1.0940000000000001</v>
      </c>
      <c r="BV95" s="62"/>
      <c r="BW95" s="62">
        <f t="shared" si="88"/>
        <v>1.0940000000000001</v>
      </c>
      <c r="BX95" s="62">
        <f t="shared" si="88"/>
        <v>1.0940000000000001</v>
      </c>
      <c r="BY95" s="62">
        <f t="shared" si="88"/>
        <v>1.0940000000000001</v>
      </c>
      <c r="BZ95" s="62">
        <f t="shared" si="88"/>
        <v>1.0940000000000001</v>
      </c>
      <c r="CA95" s="62">
        <f t="shared" si="88"/>
        <v>1.0940000000000001</v>
      </c>
      <c r="CB95" s="62">
        <f t="shared" si="88"/>
        <v>1.0940000000000001</v>
      </c>
      <c r="CC95" s="62">
        <f t="shared" si="88"/>
        <v>1.0940000000000001</v>
      </c>
      <c r="CD95" s="62"/>
      <c r="CE95" s="62"/>
      <c r="CF95" s="62"/>
      <c r="CG95" s="62"/>
      <c r="CH95" s="62"/>
      <c r="CI95" s="62"/>
      <c r="CJ95" s="62">
        <f t="shared" si="88"/>
        <v>1.0940000000000001</v>
      </c>
      <c r="CK95" s="62">
        <f t="shared" si="88"/>
        <v>1.0940000000000001</v>
      </c>
      <c r="CL95" s="62">
        <f t="shared" si="88"/>
        <v>1.0940000000000001</v>
      </c>
    </row>
    <row r="96" spans="1:90" x14ac:dyDescent="0.3">
      <c r="A96" s="52" t="str">
        <f>HABITATS!A17</f>
        <v>J2.8</v>
      </c>
      <c r="B96" s="82">
        <f>HABITATS!H143</f>
        <v>6.8999999999999992E-2</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HABITATS!H144</f>
        <v>1.9999999999999948E-3</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8"/>
        <v>1.9999999999999948E-3</v>
      </c>
      <c r="BN97" s="62"/>
      <c r="BO97" s="62">
        <f t="shared" si="88"/>
        <v>1.9999999999999948E-3</v>
      </c>
      <c r="BP97" s="62">
        <f t="shared" si="88"/>
        <v>1.9999999999999948E-3</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HABITATS!H145</f>
        <v>0.27200000000000002</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I99" si="92">SUM(B82:B98)</f>
        <v>106.58800000000002</v>
      </c>
      <c r="C99" s="75">
        <f t="shared" si="92"/>
        <v>1.3920000000000001</v>
      </c>
      <c r="D99" s="75">
        <v>0.27300000000000002</v>
      </c>
      <c r="E99" s="75">
        <f t="shared" si="92"/>
        <v>73.799000000000007</v>
      </c>
      <c r="F99" s="75">
        <f t="shared" si="92"/>
        <v>2.9339999999999997</v>
      </c>
      <c r="G99" s="75">
        <f t="shared" si="92"/>
        <v>2.9470000000000001</v>
      </c>
      <c r="H99" s="75">
        <f t="shared" si="92"/>
        <v>12.366000000000001</v>
      </c>
      <c r="I99" s="75">
        <f t="shared" si="92"/>
        <v>12.444000000000001</v>
      </c>
      <c r="J99" s="75">
        <f t="shared" si="92"/>
        <v>11.493</v>
      </c>
      <c r="K99" s="75">
        <f t="shared" si="92"/>
        <v>3.1940000000000004</v>
      </c>
      <c r="L99" s="75">
        <f t="shared" si="92"/>
        <v>70.271000000000001</v>
      </c>
      <c r="M99" s="75">
        <f t="shared" si="92"/>
        <v>3.1940000000000004</v>
      </c>
      <c r="N99" s="75">
        <f t="shared" si="92"/>
        <v>69.39500000000001</v>
      </c>
      <c r="O99" s="75">
        <f t="shared" si="92"/>
        <v>70.787000000000006</v>
      </c>
      <c r="P99" s="75">
        <f t="shared" si="92"/>
        <v>10.023000000000001</v>
      </c>
      <c r="Q99" s="75">
        <f t="shared" si="92"/>
        <v>10.974000000000002</v>
      </c>
      <c r="R99" s="75">
        <f t="shared" si="92"/>
        <v>15.638000000000002</v>
      </c>
      <c r="S99" s="75">
        <f t="shared" si="92"/>
        <v>15.560000000000002</v>
      </c>
      <c r="T99" s="75">
        <f t="shared" si="92"/>
        <v>15.638000000000002</v>
      </c>
      <c r="U99" s="75">
        <f t="shared" si="92"/>
        <v>66.450999999999993</v>
      </c>
      <c r="V99" s="75">
        <f t="shared" si="92"/>
        <v>15.638000000000002</v>
      </c>
      <c r="W99" s="75">
        <f t="shared" si="92"/>
        <v>68.957000000000008</v>
      </c>
      <c r="X99" s="75">
        <f t="shared" si="92"/>
        <v>68.311999999999998</v>
      </c>
      <c r="Y99" s="75">
        <f t="shared" si="92"/>
        <v>70.349000000000004</v>
      </c>
      <c r="Z99" s="75">
        <f t="shared" si="92"/>
        <v>68.879000000000005</v>
      </c>
      <c r="AA99" s="75">
        <f t="shared" si="92"/>
        <v>10.974000000000002</v>
      </c>
      <c r="AB99" s="75">
        <f t="shared" si="92"/>
        <v>7.6939200000000003</v>
      </c>
      <c r="AC99" s="75">
        <f t="shared" si="92"/>
        <v>66.450999999999993</v>
      </c>
      <c r="AD99" s="75">
        <f t="shared" si="92"/>
        <v>10.974000000000002</v>
      </c>
      <c r="AE99" s="75">
        <f t="shared" si="92"/>
        <v>70.271000000000001</v>
      </c>
      <c r="AF99" s="75">
        <f t="shared" si="92"/>
        <v>70.787000000000006</v>
      </c>
      <c r="AG99" s="75">
        <f t="shared" si="92"/>
        <v>11.962000000000002</v>
      </c>
      <c r="AH99" s="75">
        <f t="shared" si="92"/>
        <v>15.720920000000003</v>
      </c>
      <c r="AI99" s="75">
        <f t="shared" si="92"/>
        <v>68.879000000000005</v>
      </c>
      <c r="AJ99" s="75">
        <f t="shared" si="92"/>
        <v>10.974000000000002</v>
      </c>
      <c r="AK99" s="75">
        <f t="shared" si="92"/>
        <v>14.246000000000002</v>
      </c>
      <c r="AL99" s="75">
        <f t="shared" si="92"/>
        <v>6.141</v>
      </c>
      <c r="AM99" s="75">
        <f t="shared" si="92"/>
        <v>15.638000000000002</v>
      </c>
      <c r="AN99" s="75">
        <f t="shared" si="92"/>
        <v>12.97</v>
      </c>
      <c r="AO99" s="75">
        <f t="shared" si="92"/>
        <v>70.349000000000004</v>
      </c>
      <c r="AP99" s="75">
        <f t="shared" si="92"/>
        <v>70.271000000000001</v>
      </c>
      <c r="AQ99" s="75">
        <f t="shared" si="92"/>
        <v>15.560000000000002</v>
      </c>
      <c r="AR99" s="75">
        <f t="shared" si="92"/>
        <v>64.981000000000009</v>
      </c>
      <c r="AS99" s="75">
        <f t="shared" si="92"/>
        <v>15.638000000000002</v>
      </c>
      <c r="AT99" s="75">
        <f t="shared" si="92"/>
        <v>70.271000000000001</v>
      </c>
      <c r="AU99" s="75">
        <f t="shared" si="92"/>
        <v>14.168000000000003</v>
      </c>
      <c r="AV99" s="75">
        <f t="shared" si="92"/>
        <v>68.311999999999998</v>
      </c>
      <c r="AW99" s="75">
        <f t="shared" si="92"/>
        <v>68.879000000000005</v>
      </c>
      <c r="AX99" s="75">
        <f t="shared" si="92"/>
        <v>14.168000000000003</v>
      </c>
      <c r="AY99" s="75">
        <f t="shared" si="92"/>
        <v>14.168000000000003</v>
      </c>
      <c r="AZ99" s="75">
        <f t="shared" si="92"/>
        <v>73.204999999999998</v>
      </c>
      <c r="BA99" s="75">
        <f t="shared" si="92"/>
        <v>69.39500000000001</v>
      </c>
      <c r="BB99" s="75">
        <f t="shared" si="92"/>
        <v>69.39500000000001</v>
      </c>
      <c r="BC99" s="75">
        <f t="shared" si="92"/>
        <v>53.887000000000008</v>
      </c>
      <c r="BD99" s="75">
        <f t="shared" si="92"/>
        <v>56.103000000000009</v>
      </c>
      <c r="BE99" s="75">
        <f t="shared" si="92"/>
        <v>54.711000000000006</v>
      </c>
      <c r="BF99" s="75">
        <f t="shared" si="92"/>
        <v>65.763000000000005</v>
      </c>
      <c r="BG99" s="75">
        <f t="shared" si="92"/>
        <v>54.711000000000006</v>
      </c>
      <c r="BH99" s="75">
        <f t="shared" si="92"/>
        <v>35.640000000000008</v>
      </c>
      <c r="BI99" s="75">
        <f t="shared" si="92"/>
        <v>1.9590000000000001</v>
      </c>
      <c r="BJ99" s="75">
        <f t="shared" ref="BJ99:CL99" si="93">SUM(BJ82:BJ98)</f>
        <v>11.052000000000001</v>
      </c>
      <c r="BK99" s="75">
        <f t="shared" si="93"/>
        <v>15.093</v>
      </c>
      <c r="BL99" s="75">
        <f t="shared" si="93"/>
        <v>54.711000000000006</v>
      </c>
      <c r="BM99" s="75">
        <f t="shared" si="93"/>
        <v>66.858999999999995</v>
      </c>
      <c r="BN99" s="75">
        <f t="shared" si="93"/>
        <v>12.444000000000001</v>
      </c>
      <c r="BO99" s="75">
        <f t="shared" si="93"/>
        <v>12.148000000000001</v>
      </c>
      <c r="BP99" s="75">
        <f t="shared" si="93"/>
        <v>53.158000000000008</v>
      </c>
      <c r="BQ99" s="75">
        <f t="shared" si="93"/>
        <v>66.203999999999994</v>
      </c>
      <c r="BR99" s="75">
        <f t="shared" si="93"/>
        <v>12.444000000000001</v>
      </c>
      <c r="BS99" s="75">
        <f t="shared" si="93"/>
        <v>12.444000000000001</v>
      </c>
      <c r="BT99" s="75">
        <f t="shared" si="93"/>
        <v>66.126000000000005</v>
      </c>
      <c r="BU99" s="75">
        <f t="shared" si="93"/>
        <v>12.146000000000001</v>
      </c>
      <c r="BV99" s="75">
        <f t="shared" si="93"/>
        <v>54.711000000000006</v>
      </c>
      <c r="BW99" s="75">
        <f t="shared" si="93"/>
        <v>70.349000000000004</v>
      </c>
      <c r="BX99" s="75">
        <f t="shared" si="93"/>
        <v>66.948999999999998</v>
      </c>
      <c r="BY99" s="75">
        <f t="shared" si="93"/>
        <v>67.076999999999998</v>
      </c>
      <c r="BZ99" s="75">
        <f t="shared" si="93"/>
        <v>15.313000000000001</v>
      </c>
      <c r="CA99" s="75">
        <f t="shared" si="93"/>
        <v>13.354000000000001</v>
      </c>
      <c r="CB99" s="75">
        <f t="shared" si="93"/>
        <v>11.287000000000001</v>
      </c>
      <c r="CC99" s="75">
        <f t="shared" si="93"/>
        <v>4.4170000000000007</v>
      </c>
      <c r="CD99" s="75">
        <f t="shared" si="93"/>
        <v>13.921000000000001</v>
      </c>
      <c r="CE99" s="75">
        <f t="shared" si="93"/>
        <v>13.999000000000001</v>
      </c>
      <c r="CF99" s="75">
        <f t="shared" si="93"/>
        <v>10.974000000000002</v>
      </c>
      <c r="CG99" s="75">
        <f t="shared" si="93"/>
        <v>67.746000000000009</v>
      </c>
      <c r="CH99" s="75">
        <f t="shared" si="93"/>
        <v>13.921000000000001</v>
      </c>
      <c r="CI99" s="75">
        <f t="shared" si="93"/>
        <v>13.908000000000001</v>
      </c>
      <c r="CJ99" s="75">
        <f t="shared" si="93"/>
        <v>70.088999999999999</v>
      </c>
      <c r="CK99" s="75">
        <f t="shared" si="93"/>
        <v>70.088999999999999</v>
      </c>
      <c r="CL99" s="75">
        <f t="shared" si="93"/>
        <v>11.415000000000001</v>
      </c>
    </row>
    <row r="100" spans="1:90" x14ac:dyDescent="0.3">
      <c r="A100" s="196" t="s">
        <v>4</v>
      </c>
      <c r="B100" s="196"/>
      <c r="C100" s="62">
        <f t="shared" ref="C100:BJ100" si="94">(C99-C21)</f>
        <v>6.2000000000000055E-2</v>
      </c>
      <c r="D100" s="62">
        <v>-6.0000000000000053E-3</v>
      </c>
      <c r="E100" s="62">
        <f t="shared" si="94"/>
        <v>3.3440000000000083</v>
      </c>
      <c r="F100" s="62">
        <f t="shared" si="94"/>
        <v>-3.0000000000001137E-3</v>
      </c>
      <c r="G100" s="62">
        <f t="shared" si="94"/>
        <v>-1.117</v>
      </c>
      <c r="H100" s="62">
        <f t="shared" si="94"/>
        <v>-0.43899999999999828</v>
      </c>
      <c r="I100" s="62">
        <f t="shared" si="94"/>
        <v>-0.45399999999999885</v>
      </c>
      <c r="J100" s="62">
        <f t="shared" si="94"/>
        <v>-0.39799999999999969</v>
      </c>
      <c r="K100" s="62">
        <f t="shared" si="94"/>
        <v>-1.206</v>
      </c>
      <c r="L100" s="62">
        <f t="shared" si="94"/>
        <v>4.5249999999999915</v>
      </c>
      <c r="M100" s="62">
        <f t="shared" si="94"/>
        <v>-1.206</v>
      </c>
      <c r="N100" s="62">
        <f t="shared" si="94"/>
        <v>3.3000000000000114</v>
      </c>
      <c r="O100" s="62">
        <f t="shared" si="94"/>
        <v>3.4180000000000064</v>
      </c>
      <c r="P100" s="62">
        <f t="shared" si="94"/>
        <v>-0.44499999999999851</v>
      </c>
      <c r="Q100" s="62">
        <f t="shared" si="94"/>
        <v>-0.50099999999999767</v>
      </c>
      <c r="R100" s="62">
        <f t="shared" si="94"/>
        <v>-1.6600000000000001</v>
      </c>
      <c r="S100" s="62">
        <f t="shared" si="94"/>
        <v>-1.5889999999999986</v>
      </c>
      <c r="T100" s="62">
        <f t="shared" si="94"/>
        <v>-1.6039999999999992</v>
      </c>
      <c r="U100" s="62">
        <f t="shared" si="94"/>
        <v>5.570999999999998</v>
      </c>
      <c r="V100" s="62">
        <f t="shared" si="94"/>
        <v>-1.6600000000000001</v>
      </c>
      <c r="W100" s="62">
        <f t="shared" si="94"/>
        <v>4.3920000000000101</v>
      </c>
      <c r="X100" s="62">
        <f t="shared" si="94"/>
        <v>5.5859999999999985</v>
      </c>
      <c r="Y100" s="62">
        <f t="shared" si="94"/>
        <v>4.4540000000000077</v>
      </c>
      <c r="Z100" s="62">
        <f t="shared" si="94"/>
        <v>4.4629999999999939</v>
      </c>
      <c r="AA100" s="62">
        <f t="shared" si="94"/>
        <v>-0.44499999999999851</v>
      </c>
      <c r="AB100" s="62">
        <f t="shared" si="94"/>
        <v>-2.1060700000000008</v>
      </c>
      <c r="AC100" s="62">
        <f t="shared" si="94"/>
        <v>5.570999999999998</v>
      </c>
      <c r="AD100" s="62">
        <f t="shared" si="94"/>
        <v>-0.44499999999999851</v>
      </c>
      <c r="AE100" s="62">
        <f t="shared" si="94"/>
        <v>4.4689999999999941</v>
      </c>
      <c r="AF100" s="62">
        <f t="shared" si="94"/>
        <v>3.4180000000000064</v>
      </c>
      <c r="AG100" s="62">
        <f t="shared" si="94"/>
        <v>-0.50099999999999767</v>
      </c>
      <c r="AH100" s="62">
        <f t="shared" si="94"/>
        <v>-1.4340699999999984</v>
      </c>
      <c r="AI100" s="62">
        <f t="shared" si="94"/>
        <v>4.4629999999999939</v>
      </c>
      <c r="AJ100" s="62">
        <f t="shared" si="94"/>
        <v>-0.44499999999999851</v>
      </c>
      <c r="AK100" s="62">
        <f t="shared" si="94"/>
        <v>-1.7219999999999978</v>
      </c>
      <c r="AL100" s="62">
        <f t="shared" si="94"/>
        <v>-2.3789999999999996</v>
      </c>
      <c r="AM100" s="62">
        <f t="shared" si="94"/>
        <v>-1.6600000000000001</v>
      </c>
      <c r="AN100" s="62">
        <f t="shared" si="94"/>
        <v>-1.6179999999999986</v>
      </c>
      <c r="AO100" s="62">
        <f t="shared" si="94"/>
        <v>4.4540000000000077</v>
      </c>
      <c r="AP100" s="62">
        <f t="shared" si="94"/>
        <v>4.4689999999999941</v>
      </c>
      <c r="AQ100" s="62">
        <f t="shared" si="94"/>
        <v>-1.5889999999999986</v>
      </c>
      <c r="AR100" s="62">
        <f t="shared" si="94"/>
        <v>5.5800000000000054</v>
      </c>
      <c r="AS100" s="62">
        <f t="shared" si="94"/>
        <v>-1.6600000000000001</v>
      </c>
      <c r="AT100" s="62">
        <f t="shared" si="94"/>
        <v>4.4689999999999941</v>
      </c>
      <c r="AU100" s="62">
        <f t="shared" si="94"/>
        <v>-1.650999999999998</v>
      </c>
      <c r="AV100" s="62">
        <f t="shared" si="94"/>
        <v>5.6419999999999959</v>
      </c>
      <c r="AW100" s="62">
        <f t="shared" si="94"/>
        <v>4.4069999999999965</v>
      </c>
      <c r="AX100" s="62">
        <f t="shared" si="94"/>
        <v>-1.7069999999999972</v>
      </c>
      <c r="AY100" s="62">
        <f t="shared" si="94"/>
        <v>-1.7069999999999972</v>
      </c>
      <c r="AZ100" s="62">
        <f t="shared" si="94"/>
        <v>4.5219999999999914</v>
      </c>
      <c r="BA100" s="62">
        <f t="shared" si="94"/>
        <v>3.3560000000000088</v>
      </c>
      <c r="BB100" s="62">
        <f t="shared" si="94"/>
        <v>3.3000000000000114</v>
      </c>
      <c r="BC100" s="62">
        <f t="shared" si="94"/>
        <v>-5.4600000000000009</v>
      </c>
      <c r="BD100" s="62">
        <f t="shared" si="94"/>
        <v>6.1760000000000019</v>
      </c>
      <c r="BE100" s="62">
        <f t="shared" si="94"/>
        <v>6.1140000000000043</v>
      </c>
      <c r="BF100" s="62">
        <f t="shared" si="94"/>
        <v>5.6540000000000035</v>
      </c>
      <c r="BG100" s="62">
        <f t="shared" si="94"/>
        <v>6.1140000000000043</v>
      </c>
      <c r="BH100" s="62">
        <f t="shared" si="94"/>
        <v>-3.9009999999999962</v>
      </c>
      <c r="BI100" s="62">
        <f t="shared" si="94"/>
        <v>-1.117</v>
      </c>
      <c r="BJ100" s="62">
        <f t="shared" si="94"/>
        <v>-0.51599999999999824</v>
      </c>
      <c r="BK100" s="62">
        <f t="shared" ref="BK100:CL100" si="95">(BK99-BK21)</f>
        <v>-1.5150000000000006</v>
      </c>
      <c r="BL100" s="62">
        <f t="shared" si="95"/>
        <v>6.1140000000000043</v>
      </c>
      <c r="BM100" s="62">
        <f t="shared" si="95"/>
        <v>5.6589999999999918</v>
      </c>
      <c r="BN100" s="62">
        <f t="shared" si="95"/>
        <v>-0.45399999999999885</v>
      </c>
      <c r="BO100" s="62">
        <f t="shared" si="95"/>
        <v>-0.45499999999999829</v>
      </c>
      <c r="BP100" s="62">
        <f t="shared" si="95"/>
        <v>7.1800000000000139</v>
      </c>
      <c r="BQ100" s="62">
        <f t="shared" si="95"/>
        <v>5.715999999999994</v>
      </c>
      <c r="BR100" s="62">
        <f t="shared" si="95"/>
        <v>-0.45399999999999885</v>
      </c>
      <c r="BS100" s="62">
        <f t="shared" si="95"/>
        <v>-0.45399999999999885</v>
      </c>
      <c r="BT100" s="62">
        <f t="shared" si="95"/>
        <v>5.6749999999999972</v>
      </c>
      <c r="BU100" s="62">
        <f t="shared" si="95"/>
        <v>-0.45399999999999885</v>
      </c>
      <c r="BV100" s="62">
        <f t="shared" si="95"/>
        <v>6.0580000000000069</v>
      </c>
      <c r="BW100" s="62">
        <f t="shared" si="95"/>
        <v>4.4540000000000077</v>
      </c>
      <c r="BX100" s="62">
        <f t="shared" si="95"/>
        <v>5.6749999999999972</v>
      </c>
      <c r="BY100" s="62">
        <f t="shared" si="95"/>
        <v>5.6749999999999972</v>
      </c>
      <c r="BZ100" s="62">
        <f t="shared" si="95"/>
        <v>-1.5559999999999992</v>
      </c>
      <c r="CA100" s="62">
        <f t="shared" si="95"/>
        <v>-0.43899999999999828</v>
      </c>
      <c r="CB100" s="62">
        <f t="shared" si="95"/>
        <v>-0.43899999999999828</v>
      </c>
      <c r="CC100" s="62">
        <f t="shared" si="95"/>
        <v>-1.0699999999999994</v>
      </c>
      <c r="CD100" s="62">
        <f t="shared" si="95"/>
        <v>-1.5619999999999994</v>
      </c>
      <c r="CE100" s="62">
        <f t="shared" si="95"/>
        <v>-1.577</v>
      </c>
      <c r="CF100" s="62">
        <f t="shared" si="95"/>
        <v>-0.44499999999999851</v>
      </c>
      <c r="CG100" s="62">
        <f t="shared" si="95"/>
        <v>5.5950000000000131</v>
      </c>
      <c r="CH100" s="62">
        <f t="shared" si="95"/>
        <v>-1.5619999999999994</v>
      </c>
      <c r="CI100" s="62">
        <f t="shared" si="95"/>
        <v>-0.44799999999999862</v>
      </c>
      <c r="CJ100" s="62">
        <f t="shared" si="95"/>
        <v>5.7129999999999939</v>
      </c>
      <c r="CK100" s="62">
        <f t="shared" si="95"/>
        <v>5.7129999999999939</v>
      </c>
      <c r="CL100" s="62">
        <f t="shared" si="95"/>
        <v>-0.38299999999999912</v>
      </c>
    </row>
    <row r="101" spans="1:90" x14ac:dyDescent="0.3">
      <c r="A101" s="196" t="s">
        <v>5</v>
      </c>
      <c r="B101" s="196"/>
      <c r="C101" s="76">
        <f t="shared" ref="C101:BJ101" si="96">(C100/C21)*100</f>
        <v>4.6616541353383498</v>
      </c>
      <c r="D101" s="76">
        <v>-2.1505376344086038</v>
      </c>
      <c r="E101" s="76">
        <f t="shared" si="96"/>
        <v>4.746291959406725</v>
      </c>
      <c r="F101" s="76">
        <f t="shared" si="96"/>
        <v>-0.10214504596527457</v>
      </c>
      <c r="G101" s="76">
        <f t="shared" si="96"/>
        <v>-27.485236220472441</v>
      </c>
      <c r="H101" s="76">
        <f t="shared" si="96"/>
        <v>-3.4283483014447351</v>
      </c>
      <c r="I101" s="76">
        <f t="shared" si="96"/>
        <v>-3.5199255698557828</v>
      </c>
      <c r="J101" s="76">
        <f t="shared" si="96"/>
        <v>-3.3470692120090804</v>
      </c>
      <c r="K101" s="76">
        <f t="shared" si="96"/>
        <v>-27.409090909090907</v>
      </c>
      <c r="L101" s="76">
        <f t="shared" si="96"/>
        <v>6.8825479877102653</v>
      </c>
      <c r="M101" s="76">
        <f t="shared" si="96"/>
        <v>-27.409090909090907</v>
      </c>
      <c r="N101" s="76">
        <f t="shared" si="96"/>
        <v>4.9928133746879659</v>
      </c>
      <c r="O101" s="76">
        <f t="shared" si="96"/>
        <v>5.0735501491784154</v>
      </c>
      <c r="P101" s="76">
        <f t="shared" si="96"/>
        <v>-4.25105082155138</v>
      </c>
      <c r="Q101" s="76">
        <f t="shared" si="96"/>
        <v>-4.3660130718954049</v>
      </c>
      <c r="R101" s="76">
        <f t="shared" si="96"/>
        <v>-9.5964851427910745</v>
      </c>
      <c r="S101" s="76">
        <f t="shared" si="96"/>
        <v>-9.2658464050381859</v>
      </c>
      <c r="T101" s="76">
        <f t="shared" si="96"/>
        <v>-9.3028650968565074</v>
      </c>
      <c r="U101" s="76">
        <f t="shared" si="96"/>
        <v>9.1507884362680656</v>
      </c>
      <c r="V101" s="76">
        <f t="shared" si="96"/>
        <v>-9.5964851427910745</v>
      </c>
      <c r="W101" s="76">
        <f t="shared" si="96"/>
        <v>6.8024471462867035</v>
      </c>
      <c r="X101" s="76">
        <f t="shared" si="96"/>
        <v>8.9053980805407615</v>
      </c>
      <c r="Y101" s="76">
        <f t="shared" si="96"/>
        <v>6.7592381819561549</v>
      </c>
      <c r="Z101" s="76">
        <f t="shared" si="96"/>
        <v>6.9284028812717224</v>
      </c>
      <c r="AA101" s="76">
        <f t="shared" si="96"/>
        <v>-3.8970137490147869</v>
      </c>
      <c r="AB101" s="76">
        <f t="shared" si="96"/>
        <v>-21.490532133196062</v>
      </c>
      <c r="AC101" s="76">
        <f t="shared" si="96"/>
        <v>9.1507884362680656</v>
      </c>
      <c r="AD101" s="76">
        <f t="shared" si="96"/>
        <v>-3.8970137490147869</v>
      </c>
      <c r="AE101" s="76">
        <f t="shared" si="96"/>
        <v>6.7915868818576852</v>
      </c>
      <c r="AF101" s="76">
        <f t="shared" si="96"/>
        <v>5.0735501491784154</v>
      </c>
      <c r="AG101" s="76">
        <f t="shared" si="96"/>
        <v>-4.0198989007461901</v>
      </c>
      <c r="AH101" s="76">
        <f t="shared" si="96"/>
        <v>-8.359491902939018</v>
      </c>
      <c r="AI101" s="76">
        <f t="shared" si="96"/>
        <v>6.9284028812717224</v>
      </c>
      <c r="AJ101" s="76">
        <f t="shared" si="96"/>
        <v>-3.8970137490147869</v>
      </c>
      <c r="AK101" s="76">
        <f t="shared" si="96"/>
        <v>-10.784068136272532</v>
      </c>
      <c r="AL101" s="76">
        <f t="shared" si="96"/>
        <v>-27.922535211267601</v>
      </c>
      <c r="AM101" s="76">
        <f t="shared" si="96"/>
        <v>-9.5964851427910745</v>
      </c>
      <c r="AN101" s="76">
        <f t="shared" si="96"/>
        <v>-11.091307924321351</v>
      </c>
      <c r="AO101" s="76">
        <f t="shared" si="96"/>
        <v>6.7592381819561549</v>
      </c>
      <c r="AP101" s="76">
        <f t="shared" si="96"/>
        <v>6.7915868818576852</v>
      </c>
      <c r="AQ101" s="76">
        <f t="shared" si="96"/>
        <v>-9.2658464050381859</v>
      </c>
      <c r="AR101" s="76">
        <f t="shared" si="96"/>
        <v>9.393781249473923</v>
      </c>
      <c r="AS101" s="76">
        <f t="shared" si="96"/>
        <v>-9.5964851427910745</v>
      </c>
      <c r="AT101" s="76">
        <f t="shared" si="96"/>
        <v>6.7915868818576852</v>
      </c>
      <c r="AU101" s="76">
        <f t="shared" si="96"/>
        <v>-10.436816486503558</v>
      </c>
      <c r="AV101" s="76">
        <f t="shared" si="96"/>
        <v>9.0027126216690547</v>
      </c>
      <c r="AW101" s="76">
        <f t="shared" si="96"/>
        <v>6.8355254994416121</v>
      </c>
      <c r="AX101" s="76">
        <f t="shared" si="96"/>
        <v>-10.752755905511794</v>
      </c>
      <c r="AY101" s="76">
        <f t="shared" si="96"/>
        <v>-10.752755905511794</v>
      </c>
      <c r="AZ101" s="76">
        <f t="shared" si="96"/>
        <v>6.583870826842146</v>
      </c>
      <c r="BA101" s="76">
        <f t="shared" si="96"/>
        <v>5.0818455760989849</v>
      </c>
      <c r="BB101" s="76">
        <f t="shared" si="96"/>
        <v>4.9928133746879659</v>
      </c>
      <c r="BC101" s="76">
        <f t="shared" si="96"/>
        <v>-9.2001280603905844</v>
      </c>
      <c r="BD101" s="76">
        <f t="shared" si="96"/>
        <v>12.370060288020513</v>
      </c>
      <c r="BE101" s="76">
        <f t="shared" si="96"/>
        <v>12.581023519970378</v>
      </c>
      <c r="BF101" s="76">
        <f t="shared" si="96"/>
        <v>9.4062453210001884</v>
      </c>
      <c r="BG101" s="76">
        <f t="shared" si="96"/>
        <v>12.581023519970378</v>
      </c>
      <c r="BH101" s="76">
        <f t="shared" si="96"/>
        <v>-9.8657090109000674</v>
      </c>
      <c r="BI101" s="76">
        <f t="shared" si="96"/>
        <v>-36.313394018205457</v>
      </c>
      <c r="BJ101" s="76">
        <f t="shared" si="96"/>
        <v>-4.4605809128630556</v>
      </c>
      <c r="BK101" s="76">
        <f t="shared" ref="BK101:CL101" si="97">(BK100/BK21)*100</f>
        <v>-9.1221098265895986</v>
      </c>
      <c r="BL101" s="76">
        <f t="shared" si="97"/>
        <v>12.581023519970378</v>
      </c>
      <c r="BM101" s="76">
        <f t="shared" si="97"/>
        <v>9.2467320261437767</v>
      </c>
      <c r="BN101" s="76">
        <f t="shared" si="97"/>
        <v>-3.5199255698557828</v>
      </c>
      <c r="BO101" s="76">
        <f t="shared" si="97"/>
        <v>-3.6102515274140941</v>
      </c>
      <c r="BP101" s="76">
        <f t="shared" si="97"/>
        <v>15.616164252468604</v>
      </c>
      <c r="BQ101" s="76">
        <f t="shared" si="97"/>
        <v>9.4498082264250662</v>
      </c>
      <c r="BR101" s="76">
        <f t="shared" si="97"/>
        <v>-3.5199255698557828</v>
      </c>
      <c r="BS101" s="76">
        <f t="shared" si="97"/>
        <v>-3.5199255698557828</v>
      </c>
      <c r="BT101" s="76">
        <f t="shared" si="97"/>
        <v>9.3877686059783905</v>
      </c>
      <c r="BU101" s="76">
        <f t="shared" si="97"/>
        <v>-3.6031746031745944</v>
      </c>
      <c r="BV101" s="76">
        <f t="shared" si="97"/>
        <v>12.451441843257367</v>
      </c>
      <c r="BW101" s="76">
        <f t="shared" si="97"/>
        <v>6.7592381819561549</v>
      </c>
      <c r="BX101" s="76">
        <f t="shared" si="97"/>
        <v>9.2616770571531095</v>
      </c>
      <c r="BY101" s="76">
        <f t="shared" si="97"/>
        <v>9.2423699553760414</v>
      </c>
      <c r="BZ101" s="76">
        <f t="shared" si="97"/>
        <v>-9.2240203924358237</v>
      </c>
      <c r="CA101" s="76">
        <f t="shared" si="97"/>
        <v>-3.1827738708040192</v>
      </c>
      <c r="CB101" s="76">
        <f t="shared" si="97"/>
        <v>-3.7438171584512903</v>
      </c>
      <c r="CC101" s="76">
        <f t="shared" si="97"/>
        <v>-19.500637871332231</v>
      </c>
      <c r="CD101" s="76">
        <f t="shared" si="97"/>
        <v>-10.088484143899755</v>
      </c>
      <c r="CE101" s="76">
        <f t="shared" si="97"/>
        <v>-10.124550590652285</v>
      </c>
      <c r="CF101" s="76">
        <f t="shared" si="97"/>
        <v>-3.8970137490147869</v>
      </c>
      <c r="CG101" s="76">
        <f t="shared" si="97"/>
        <v>9.0022686682434934</v>
      </c>
      <c r="CH101" s="76">
        <f t="shared" si="97"/>
        <v>-10.088484143899755</v>
      </c>
      <c r="CI101" s="76">
        <f t="shared" si="97"/>
        <v>-3.1206464196154822</v>
      </c>
      <c r="CJ101" s="76">
        <f t="shared" si="97"/>
        <v>8.8744252516465654</v>
      </c>
      <c r="CK101" s="76">
        <f t="shared" si="97"/>
        <v>8.8744252516465654</v>
      </c>
      <c r="CL101" s="76">
        <f t="shared" si="97"/>
        <v>-3.2463129343956529</v>
      </c>
    </row>
    <row r="102" spans="1:90" x14ac:dyDescent="0.3">
      <c r="A102" s="196" t="s">
        <v>12</v>
      </c>
      <c r="B102" s="196"/>
      <c r="C102" s="77" t="str">
        <f t="shared" ref="C102:BJ102" si="98">IF(OR(C101&gt;80, C101&lt;-80),"Very high",IF(OR(C101&gt;20, C101&lt;-20),"High",IF(OR(C101&gt;5, C101&lt;-5),"Medium",IF(OR(C101&gt;1, C101&lt;-1),"Low",IF(OR(C101&lt;1, C101&gt;-1),"Negligible")))))</f>
        <v>Low</v>
      </c>
      <c r="D102" s="77" t="s">
        <v>512</v>
      </c>
      <c r="E102" s="77" t="str">
        <f t="shared" si="98"/>
        <v>Low</v>
      </c>
      <c r="F102" s="77" t="str">
        <f t="shared" si="98"/>
        <v>Negligible</v>
      </c>
      <c r="G102" s="77" t="str">
        <f t="shared" si="98"/>
        <v>High</v>
      </c>
      <c r="H102" s="77" t="str">
        <f t="shared" si="98"/>
        <v>Low</v>
      </c>
      <c r="I102" s="77" t="str">
        <f t="shared" si="98"/>
        <v>Low</v>
      </c>
      <c r="J102" s="77" t="str">
        <f t="shared" si="98"/>
        <v>Low</v>
      </c>
      <c r="K102" s="77" t="str">
        <f t="shared" si="98"/>
        <v>High</v>
      </c>
      <c r="L102" s="77" t="str">
        <f t="shared" si="98"/>
        <v>Medium</v>
      </c>
      <c r="M102" s="77" t="str">
        <f t="shared" si="98"/>
        <v>High</v>
      </c>
      <c r="N102" s="77" t="str">
        <f t="shared" si="98"/>
        <v>Low</v>
      </c>
      <c r="O102" s="77" t="str">
        <f t="shared" si="98"/>
        <v>Medium</v>
      </c>
      <c r="P102" s="77" t="str">
        <f t="shared" si="98"/>
        <v>Low</v>
      </c>
      <c r="Q102" s="77" t="str">
        <f t="shared" si="98"/>
        <v>Low</v>
      </c>
      <c r="R102" s="77" t="str">
        <f t="shared" si="98"/>
        <v>Medium</v>
      </c>
      <c r="S102" s="77" t="str">
        <f t="shared" si="98"/>
        <v>Medium</v>
      </c>
      <c r="T102" s="77" t="str">
        <f t="shared" si="98"/>
        <v>Medium</v>
      </c>
      <c r="U102" s="77" t="str">
        <f t="shared" si="98"/>
        <v>Medium</v>
      </c>
      <c r="V102" s="77" t="str">
        <f t="shared" si="98"/>
        <v>Medium</v>
      </c>
      <c r="W102" s="77" t="str">
        <f t="shared" si="98"/>
        <v>Medium</v>
      </c>
      <c r="X102" s="77" t="str">
        <f t="shared" si="98"/>
        <v>Medium</v>
      </c>
      <c r="Y102" s="77" t="str">
        <f t="shared" si="98"/>
        <v>Medium</v>
      </c>
      <c r="Z102" s="77" t="str">
        <f t="shared" si="98"/>
        <v>Medium</v>
      </c>
      <c r="AA102" s="77" t="str">
        <f t="shared" si="98"/>
        <v>Low</v>
      </c>
      <c r="AB102" s="77" t="str">
        <f t="shared" si="98"/>
        <v>High</v>
      </c>
      <c r="AC102" s="77" t="str">
        <f t="shared" si="98"/>
        <v>Medium</v>
      </c>
      <c r="AD102" s="77" t="str">
        <f t="shared" si="98"/>
        <v>Low</v>
      </c>
      <c r="AE102" s="77" t="str">
        <f t="shared" si="98"/>
        <v>Medium</v>
      </c>
      <c r="AF102" s="77" t="str">
        <f t="shared" si="98"/>
        <v>Medium</v>
      </c>
      <c r="AG102" s="77" t="str">
        <f t="shared" si="98"/>
        <v>Low</v>
      </c>
      <c r="AH102" s="77" t="str">
        <f t="shared" si="98"/>
        <v>Medium</v>
      </c>
      <c r="AI102" s="77" t="str">
        <f t="shared" si="98"/>
        <v>Medium</v>
      </c>
      <c r="AJ102" s="77" t="str">
        <f t="shared" si="98"/>
        <v>Low</v>
      </c>
      <c r="AK102" s="77" t="str">
        <f t="shared" si="98"/>
        <v>Medium</v>
      </c>
      <c r="AL102" s="77" t="str">
        <f t="shared" si="98"/>
        <v>High</v>
      </c>
      <c r="AM102" s="77" t="str">
        <f t="shared" si="98"/>
        <v>Medium</v>
      </c>
      <c r="AN102" s="77" t="str">
        <f t="shared" si="98"/>
        <v>Medium</v>
      </c>
      <c r="AO102" s="77" t="str">
        <f t="shared" si="98"/>
        <v>Medium</v>
      </c>
      <c r="AP102" s="77" t="str">
        <f t="shared" si="98"/>
        <v>Medium</v>
      </c>
      <c r="AQ102" s="77" t="str">
        <f t="shared" si="98"/>
        <v>Medium</v>
      </c>
      <c r="AR102" s="77" t="str">
        <f t="shared" si="98"/>
        <v>Medium</v>
      </c>
      <c r="AS102" s="77" t="str">
        <f t="shared" si="98"/>
        <v>Medium</v>
      </c>
      <c r="AT102" s="77" t="str">
        <f t="shared" si="98"/>
        <v>Medium</v>
      </c>
      <c r="AU102" s="77" t="str">
        <f t="shared" si="98"/>
        <v>Medium</v>
      </c>
      <c r="AV102" s="77" t="str">
        <f t="shared" si="98"/>
        <v>Medium</v>
      </c>
      <c r="AW102" s="77" t="str">
        <f t="shared" si="98"/>
        <v>Medium</v>
      </c>
      <c r="AX102" s="77" t="str">
        <f t="shared" si="98"/>
        <v>Medium</v>
      </c>
      <c r="AY102" s="77" t="str">
        <f t="shared" si="98"/>
        <v>Medium</v>
      </c>
      <c r="AZ102" s="77" t="str">
        <f t="shared" si="98"/>
        <v>Medium</v>
      </c>
      <c r="BA102" s="77" t="str">
        <f t="shared" si="98"/>
        <v>Medium</v>
      </c>
      <c r="BB102" s="77" t="str">
        <f t="shared" si="98"/>
        <v>Low</v>
      </c>
      <c r="BC102" s="77" t="str">
        <f t="shared" si="98"/>
        <v>Medium</v>
      </c>
      <c r="BD102" s="77" t="str">
        <f t="shared" si="98"/>
        <v>Medium</v>
      </c>
      <c r="BE102" s="77" t="str">
        <f t="shared" si="98"/>
        <v>Medium</v>
      </c>
      <c r="BF102" s="77" t="str">
        <f t="shared" si="98"/>
        <v>Medium</v>
      </c>
      <c r="BG102" s="77" t="str">
        <f t="shared" si="98"/>
        <v>Medium</v>
      </c>
      <c r="BH102" s="77" t="str">
        <f t="shared" si="98"/>
        <v>Medium</v>
      </c>
      <c r="BI102" s="77" t="str">
        <f t="shared" si="98"/>
        <v>High</v>
      </c>
      <c r="BJ102" s="77" t="str">
        <f t="shared" si="98"/>
        <v>Low</v>
      </c>
      <c r="BK102" s="77" t="str">
        <f t="shared" ref="BK102:CL102" si="99">IF(OR(BK101&gt;80, BK101&lt;-80),"Very high",IF(OR(BK101&gt;20, BK101&lt;-20),"High",IF(OR(BK101&gt;5, BK101&lt;-5),"Medium",IF(OR(BK101&gt;1, BK101&lt;-1),"Low",IF(OR(BK101&lt;1, BK101&gt;-1),"Negligible")))))</f>
        <v>Medium</v>
      </c>
      <c r="BL102" s="77" t="str">
        <f t="shared" si="99"/>
        <v>Medium</v>
      </c>
      <c r="BM102" s="77" t="str">
        <f t="shared" si="99"/>
        <v>Medium</v>
      </c>
      <c r="BN102" s="77" t="str">
        <f t="shared" si="99"/>
        <v>Low</v>
      </c>
      <c r="BO102" s="77" t="str">
        <f t="shared" si="99"/>
        <v>Low</v>
      </c>
      <c r="BP102" s="77" t="str">
        <f t="shared" si="99"/>
        <v>Medium</v>
      </c>
      <c r="BQ102" s="77" t="str">
        <f t="shared" si="99"/>
        <v>Medium</v>
      </c>
      <c r="BR102" s="77" t="str">
        <f t="shared" si="99"/>
        <v>Low</v>
      </c>
      <c r="BS102" s="77" t="str">
        <f t="shared" si="99"/>
        <v>Low</v>
      </c>
      <c r="BT102" s="77" t="str">
        <f t="shared" si="99"/>
        <v>Medium</v>
      </c>
      <c r="BU102" s="77" t="str">
        <f t="shared" si="99"/>
        <v>Low</v>
      </c>
      <c r="BV102" s="77" t="str">
        <f t="shared" si="99"/>
        <v>Medium</v>
      </c>
      <c r="BW102" s="77" t="str">
        <f t="shared" si="99"/>
        <v>Medium</v>
      </c>
      <c r="BX102" s="77" t="str">
        <f t="shared" si="99"/>
        <v>Medium</v>
      </c>
      <c r="BY102" s="77" t="str">
        <f t="shared" si="99"/>
        <v>Medium</v>
      </c>
      <c r="BZ102" s="77" t="str">
        <f t="shared" si="99"/>
        <v>Medium</v>
      </c>
      <c r="CA102" s="77" t="str">
        <f t="shared" si="99"/>
        <v>Low</v>
      </c>
      <c r="CB102" s="77" t="str">
        <f t="shared" si="99"/>
        <v>Low</v>
      </c>
      <c r="CC102" s="77" t="str">
        <f t="shared" si="99"/>
        <v>Medium</v>
      </c>
      <c r="CD102" s="77" t="str">
        <f t="shared" si="99"/>
        <v>Medium</v>
      </c>
      <c r="CE102" s="77" t="str">
        <f t="shared" si="99"/>
        <v>Medium</v>
      </c>
      <c r="CF102" s="77" t="str">
        <f t="shared" si="99"/>
        <v>Low</v>
      </c>
      <c r="CG102" s="77" t="str">
        <f t="shared" si="99"/>
        <v>Medium</v>
      </c>
      <c r="CH102" s="77" t="str">
        <f t="shared" si="99"/>
        <v>Medium</v>
      </c>
      <c r="CI102" s="77" t="str">
        <f t="shared" si="99"/>
        <v>Low</v>
      </c>
      <c r="CJ102" s="77" t="str">
        <f t="shared" si="99"/>
        <v>Medium</v>
      </c>
      <c r="CK102" s="77" t="str">
        <f t="shared" si="99"/>
        <v>Medium</v>
      </c>
      <c r="CL102" s="77" t="str">
        <f t="shared" si="99"/>
        <v>Low</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55" priority="26" operator="greaterThan">
      <formula>0</formula>
    </cfRule>
    <cfRule type="cellIs" dxfId="54" priority="27" operator="greaterThanOrEqual">
      <formula>80</formula>
    </cfRule>
  </conditionalFormatting>
  <conditionalFormatting sqref="CF100 CH100:XFD100 A100:CC100">
    <cfRule type="cellIs" dxfId="53" priority="25" operator="greaterThan">
      <formula>0</formula>
    </cfRule>
  </conditionalFormatting>
  <conditionalFormatting sqref="CF101 CH101:XFD101 A101:CC101">
    <cfRule type="cellIs" dxfId="52" priority="21" operator="greaterThan">
      <formula>0</formula>
    </cfRule>
    <cfRule type="cellIs" dxfId="51" priority="22" operator="greaterThanOrEqual">
      <formula>80</formula>
    </cfRule>
    <cfRule type="cellIs" dxfId="50" priority="23" operator="lessThanOrEqual">
      <formula>-80</formula>
    </cfRule>
  </conditionalFormatting>
  <conditionalFormatting sqref="CF102 CH102:XFD102 A102:CC102">
    <cfRule type="containsText" dxfId="49" priority="20" operator="containsText" text="Very high">
      <formula>NOT(ISERROR(SEARCH("Very high",A102)))</formula>
    </cfRule>
  </conditionalFormatting>
  <conditionalFormatting sqref="A42:B42 CM42:XFD42">
    <cfRule type="containsText" dxfId="48" priority="19" operator="containsText" text="Very high">
      <formula>NOT(ISERROR(SEARCH("Very high",A42)))</formula>
    </cfRule>
  </conditionalFormatting>
  <conditionalFormatting sqref="CD100">
    <cfRule type="cellIs" dxfId="47" priority="18" operator="greaterThan">
      <formula>0</formula>
    </cfRule>
  </conditionalFormatting>
  <conditionalFormatting sqref="CD101">
    <cfRule type="cellIs" dxfId="46" priority="14" operator="greaterThan">
      <formula>0</formula>
    </cfRule>
    <cfRule type="cellIs" dxfId="45" priority="15" operator="greaterThanOrEqual">
      <formula>80</formula>
    </cfRule>
    <cfRule type="cellIs" dxfId="44" priority="16" operator="lessThanOrEqual">
      <formula>-80</formula>
    </cfRule>
  </conditionalFormatting>
  <conditionalFormatting sqref="CD102">
    <cfRule type="containsText" dxfId="43" priority="13" operator="containsText" text="Very high">
      <formula>NOT(ISERROR(SEARCH("Very high",CD102)))</formula>
    </cfRule>
  </conditionalFormatting>
  <conditionalFormatting sqref="CE100">
    <cfRule type="cellIs" dxfId="42" priority="12" operator="greaterThan">
      <formula>0</formula>
    </cfRule>
  </conditionalFormatting>
  <conditionalFormatting sqref="CE101">
    <cfRule type="cellIs" dxfId="41" priority="8" operator="greaterThan">
      <formula>0</formula>
    </cfRule>
    <cfRule type="cellIs" dxfId="40" priority="9" operator="greaterThanOrEqual">
      <formula>80</formula>
    </cfRule>
    <cfRule type="cellIs" dxfId="39" priority="10" operator="lessThanOrEqual">
      <formula>-80</formula>
    </cfRule>
  </conditionalFormatting>
  <conditionalFormatting sqref="CE102">
    <cfRule type="containsText" dxfId="38" priority="7" operator="containsText" text="Very high">
      <formula>NOT(ISERROR(SEARCH("Very high",CE102)))</formula>
    </cfRule>
  </conditionalFormatting>
  <conditionalFormatting sqref="CG100">
    <cfRule type="cellIs" dxfId="37" priority="6" operator="greaterThan">
      <formula>0</formula>
    </cfRule>
  </conditionalFormatting>
  <conditionalFormatting sqref="CG101">
    <cfRule type="cellIs" dxfId="36" priority="2" operator="greaterThan">
      <formula>0</formula>
    </cfRule>
    <cfRule type="cellIs" dxfId="35" priority="3" operator="greaterThanOrEqual">
      <formula>80</formula>
    </cfRule>
    <cfRule type="cellIs" dxfId="34" priority="4" operator="lessThanOrEqual">
      <formula>-80</formula>
    </cfRule>
  </conditionalFormatting>
  <conditionalFormatting sqref="CG102">
    <cfRule type="containsText" dxfId="33"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31016139-CC7E-45B3-902E-AE5146A194C1}">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205D7560-958E-437E-BF1E-5701AA59D24E}">
            <xm:f>NOT(ISERROR(SEARCH("-",CD100)))</xm:f>
            <xm:f>"-"</xm:f>
            <x14:dxf>
              <font>
                <color rgb="FFFF0000"/>
              </font>
            </x14:dxf>
          </x14:cfRule>
          <xm:sqref>CD100:CD101</xm:sqref>
        </x14:conditionalFormatting>
        <x14:conditionalFormatting xmlns:xm="http://schemas.microsoft.com/office/excel/2006/main">
          <x14:cfRule type="containsText" priority="11" operator="containsText" id="{2997DB81-6490-4F1F-88B3-A696226A07B1}">
            <xm:f>NOT(ISERROR(SEARCH("-",CE100)))</xm:f>
            <xm:f>"-"</xm:f>
            <x14:dxf>
              <font>
                <color rgb="FFFF0000"/>
              </font>
            </x14:dxf>
          </x14:cfRule>
          <xm:sqref>CE100:CE101</xm:sqref>
        </x14:conditionalFormatting>
        <x14:conditionalFormatting xmlns:xm="http://schemas.microsoft.com/office/excel/2006/main">
          <x14:cfRule type="containsText" priority="5" operator="containsText" id="{833192C7-ED16-4D62-86F0-DDF3F7992022}">
            <xm:f>NOT(ISERROR(SEARCH("-",CG100)))</xm:f>
            <xm:f>"-"</xm:f>
            <x14:dxf>
              <font>
                <color rgb="FFFF0000"/>
              </font>
            </x14:dxf>
          </x14:cfRule>
          <xm:sqref>CG100:CG101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DF56-10A1-4D71-A3F8-FB319EFAF125}">
  <sheetPr>
    <tabColor rgb="FF92D050"/>
    <pageSetUpPr fitToPage="1"/>
  </sheetPr>
  <dimension ref="A1:CL102"/>
  <sheetViews>
    <sheetView zoomScale="70" zoomScaleNormal="70" zoomScaleSheetLayoutView="100" workbookViewId="0">
      <pane xSplit="2" ySplit="2" topLeftCell="C93" activePane="bottomRight" state="frozenSplit"/>
      <selection pane="topRight" activeCell="C1" sqref="C1"/>
      <selection pane="bottomLeft" activeCell="A3" sqref="A3"/>
      <selection pane="bottomRight" activeCell="D57" sqref="D57"/>
    </sheetView>
  </sheetViews>
  <sheetFormatPr defaultColWidth="9.109375" defaultRowHeight="14.4" x14ac:dyDescent="0.3"/>
  <cols>
    <col min="1" max="1" width="18" style="142" customWidth="1"/>
    <col min="2" max="2" width="8.6640625" style="61" customWidth="1"/>
    <col min="3" max="4" width="14.6640625" style="61" customWidth="1"/>
    <col min="5" max="16" width="15.44140625" style="61" customWidth="1"/>
    <col min="17" max="17" width="15.44140625" style="78" customWidth="1"/>
    <col min="18" max="54" width="15.44140625" style="61" customWidth="1"/>
    <col min="55" max="55" width="17.33203125" style="61" bestFit="1" customWidth="1"/>
    <col min="56" max="57" width="15.44140625" style="78" customWidth="1"/>
    <col min="58" max="67" width="15.44140625" style="61" customWidth="1"/>
    <col min="68" max="68" width="14.44140625" style="61" bestFit="1" customWidth="1"/>
    <col min="69" max="74" width="15.44140625" style="61" customWidth="1"/>
    <col min="75" max="75" width="16" style="61" customWidth="1"/>
    <col min="76" max="90" width="15.44140625" style="61" customWidth="1"/>
    <col min="91" max="16384" width="9.109375" style="61"/>
  </cols>
  <sheetData>
    <row r="1" spans="1:90" s="68" customFormat="1" ht="29.4" customHeight="1" x14ac:dyDescent="0.25">
      <c r="A1" s="198" t="s">
        <v>48</v>
      </c>
      <c r="B1" s="198"/>
      <c r="C1" s="197" t="s">
        <v>43</v>
      </c>
      <c r="D1" s="197"/>
      <c r="E1" s="141" t="s">
        <v>45</v>
      </c>
      <c r="F1" s="197" t="s">
        <v>47</v>
      </c>
      <c r="G1" s="197"/>
      <c r="H1" s="197"/>
      <c r="I1" s="197"/>
      <c r="J1" s="197"/>
      <c r="K1" s="197"/>
      <c r="L1" s="197"/>
      <c r="M1" s="197"/>
      <c r="N1" s="197"/>
      <c r="O1" s="197"/>
      <c r="P1" s="197"/>
      <c r="Q1" s="197"/>
      <c r="R1" s="197"/>
      <c r="S1" s="197"/>
      <c r="T1" s="197"/>
      <c r="U1" s="197"/>
      <c r="V1" s="197"/>
      <c r="W1" s="197"/>
      <c r="X1" s="197"/>
      <c r="Y1" s="197"/>
      <c r="Z1" s="197"/>
      <c r="AA1" s="197"/>
      <c r="AB1" s="197"/>
      <c r="AC1" s="197"/>
      <c r="AD1" s="197"/>
      <c r="AE1" s="197"/>
      <c r="AF1" s="197"/>
      <c r="AG1" s="197"/>
      <c r="AH1" s="197"/>
      <c r="AI1" s="197"/>
      <c r="AJ1" s="197"/>
      <c r="AK1" s="197"/>
      <c r="AL1" s="197"/>
      <c r="AM1" s="197"/>
      <c r="AN1" s="197"/>
      <c r="AO1" s="197"/>
      <c r="AP1" s="197"/>
      <c r="AQ1" s="197"/>
      <c r="AR1" s="197"/>
      <c r="AS1" s="197"/>
      <c r="AT1" s="197"/>
      <c r="AU1" s="197"/>
      <c r="AV1" s="197"/>
      <c r="AW1" s="197"/>
      <c r="AX1" s="197"/>
      <c r="AY1" s="197"/>
      <c r="AZ1" s="197"/>
      <c r="BA1" s="197"/>
      <c r="BB1" s="197"/>
      <c r="BC1" s="141" t="s">
        <v>267</v>
      </c>
      <c r="BD1" s="197"/>
      <c r="BE1" s="197"/>
      <c r="BF1" s="197"/>
      <c r="BG1" s="197"/>
      <c r="BH1" s="197"/>
      <c r="BI1" s="197"/>
      <c r="BJ1" s="197"/>
      <c r="BK1" s="197"/>
      <c r="BL1" s="197"/>
      <c r="BM1" s="197"/>
      <c r="BN1" s="197"/>
      <c r="BO1" s="197"/>
      <c r="BP1" s="197"/>
      <c r="BQ1" s="197"/>
      <c r="BR1" s="197"/>
      <c r="BS1" s="197"/>
      <c r="BT1" s="197"/>
      <c r="BU1" s="197"/>
      <c r="BV1" s="197"/>
      <c r="BW1" s="197"/>
      <c r="BX1" s="197" t="s">
        <v>266</v>
      </c>
      <c r="BY1" s="197"/>
      <c r="BZ1" s="197"/>
      <c r="CA1" s="197"/>
      <c r="CB1" s="197" t="s">
        <v>44</v>
      </c>
      <c r="CC1" s="197"/>
      <c r="CD1" s="197"/>
      <c r="CE1" s="197"/>
      <c r="CF1" s="197"/>
      <c r="CG1" s="197"/>
      <c r="CH1" s="197"/>
      <c r="CI1" s="197"/>
      <c r="CJ1" s="197"/>
      <c r="CK1" s="197"/>
      <c r="CL1" s="197"/>
    </row>
    <row r="2" spans="1:90" s="68" customFormat="1" ht="55.2" x14ac:dyDescent="0.25">
      <c r="A2" s="198"/>
      <c r="B2" s="198"/>
      <c r="C2" s="64" t="s">
        <v>51</v>
      </c>
      <c r="D2" s="64" t="s">
        <v>508</v>
      </c>
      <c r="E2" s="64" t="s">
        <v>46</v>
      </c>
      <c r="F2" s="65" t="s">
        <v>477</v>
      </c>
      <c r="G2" s="65" t="s">
        <v>58</v>
      </c>
      <c r="H2" s="65" t="s">
        <v>59</v>
      </c>
      <c r="I2" s="65" t="s">
        <v>60</v>
      </c>
      <c r="J2" s="65" t="s">
        <v>254</v>
      </c>
      <c r="K2" s="65" t="s">
        <v>61</v>
      </c>
      <c r="L2" s="65" t="s">
        <v>62</v>
      </c>
      <c r="M2" s="65" t="s">
        <v>478</v>
      </c>
      <c r="N2" s="65" t="s">
        <v>479</v>
      </c>
      <c r="O2" s="65" t="s">
        <v>63</v>
      </c>
      <c r="P2" s="65" t="s">
        <v>255</v>
      </c>
      <c r="Q2" s="65" t="s">
        <v>256</v>
      </c>
      <c r="R2" s="65" t="s">
        <v>64</v>
      </c>
      <c r="S2" s="65" t="s">
        <v>65</v>
      </c>
      <c r="T2" s="65" t="s">
        <v>257</v>
      </c>
      <c r="U2" s="65" t="s">
        <v>66</v>
      </c>
      <c r="V2" s="65" t="s">
        <v>67</v>
      </c>
      <c r="W2" s="65" t="s">
        <v>68</v>
      </c>
      <c r="X2" s="65" t="s">
        <v>69</v>
      </c>
      <c r="Y2" s="65" t="s">
        <v>70</v>
      </c>
      <c r="Z2" s="65" t="s">
        <v>71</v>
      </c>
      <c r="AA2" s="65" t="s">
        <v>480</v>
      </c>
      <c r="AB2" s="65" t="s">
        <v>72</v>
      </c>
      <c r="AC2" s="65" t="s">
        <v>73</v>
      </c>
      <c r="AD2" s="65" t="s">
        <v>74</v>
      </c>
      <c r="AE2" s="65" t="s">
        <v>75</v>
      </c>
      <c r="AF2" s="65" t="s">
        <v>76</v>
      </c>
      <c r="AG2" s="65" t="s">
        <v>77</v>
      </c>
      <c r="AH2" s="65" t="s">
        <v>258</v>
      </c>
      <c r="AI2" s="65" t="s">
        <v>78</v>
      </c>
      <c r="AJ2" s="65" t="s">
        <v>79</v>
      </c>
      <c r="AK2" s="65" t="s">
        <v>80</v>
      </c>
      <c r="AL2" s="65" t="s">
        <v>81</v>
      </c>
      <c r="AM2" s="65" t="s">
        <v>82</v>
      </c>
      <c r="AN2" s="65" t="s">
        <v>83</v>
      </c>
      <c r="AO2" s="65" t="s">
        <v>84</v>
      </c>
      <c r="AP2" s="65" t="s">
        <v>85</v>
      </c>
      <c r="AQ2" s="65" t="s">
        <v>86</v>
      </c>
      <c r="AR2" s="65" t="s">
        <v>87</v>
      </c>
      <c r="AS2" s="65" t="s">
        <v>88</v>
      </c>
      <c r="AT2" s="65" t="s">
        <v>89</v>
      </c>
      <c r="AU2" s="65" t="s">
        <v>90</v>
      </c>
      <c r="AV2" s="65" t="s">
        <v>481</v>
      </c>
      <c r="AW2" s="65" t="s">
        <v>91</v>
      </c>
      <c r="AX2" s="65" t="s">
        <v>92</v>
      </c>
      <c r="AY2" s="65" t="s">
        <v>93</v>
      </c>
      <c r="AZ2" s="65" t="s">
        <v>94</v>
      </c>
      <c r="BA2" s="65" t="s">
        <v>95</v>
      </c>
      <c r="BB2" s="65" t="s">
        <v>96</v>
      </c>
      <c r="BC2" s="64" t="s">
        <v>27</v>
      </c>
      <c r="BD2" s="64" t="s">
        <v>259</v>
      </c>
      <c r="BE2" s="64" t="s">
        <v>482</v>
      </c>
      <c r="BF2" s="64" t="s">
        <v>483</v>
      </c>
      <c r="BG2" s="64" t="s">
        <v>261</v>
      </c>
      <c r="BH2" s="64" t="s">
        <v>350</v>
      </c>
      <c r="BI2" s="64" t="s">
        <v>484</v>
      </c>
      <c r="BJ2" s="64" t="s">
        <v>262</v>
      </c>
      <c r="BK2" s="64" t="s">
        <v>260</v>
      </c>
      <c r="BL2" s="64" t="s">
        <v>28</v>
      </c>
      <c r="BM2" s="64" t="s">
        <v>29</v>
      </c>
      <c r="BN2" s="64" t="s">
        <v>30</v>
      </c>
      <c r="BO2" s="64" t="s">
        <v>263</v>
      </c>
      <c r="BP2" s="64" t="s">
        <v>264</v>
      </c>
      <c r="BQ2" s="64" t="s">
        <v>485</v>
      </c>
      <c r="BR2" s="64" t="s">
        <v>31</v>
      </c>
      <c r="BS2" s="64" t="s">
        <v>32</v>
      </c>
      <c r="BT2" s="64" t="s">
        <v>33</v>
      </c>
      <c r="BU2" s="64" t="s">
        <v>265</v>
      </c>
      <c r="BV2" s="64" t="s">
        <v>34</v>
      </c>
      <c r="BW2" s="64" t="s">
        <v>235</v>
      </c>
      <c r="BX2" s="64" t="s">
        <v>35</v>
      </c>
      <c r="BY2" s="64" t="s">
        <v>36</v>
      </c>
      <c r="BZ2" s="64" t="s">
        <v>37</v>
      </c>
      <c r="CA2" s="64" t="s">
        <v>268</v>
      </c>
      <c r="CB2" s="64" t="s">
        <v>53</v>
      </c>
      <c r="CC2" s="64" t="s">
        <v>54</v>
      </c>
      <c r="CD2" s="64" t="s">
        <v>486</v>
      </c>
      <c r="CE2" s="64" t="s">
        <v>487</v>
      </c>
      <c r="CF2" s="64" t="s">
        <v>39</v>
      </c>
      <c r="CG2" s="64" t="s">
        <v>488</v>
      </c>
      <c r="CH2" s="64" t="s">
        <v>55</v>
      </c>
      <c r="CI2" s="64" t="s">
        <v>38</v>
      </c>
      <c r="CJ2" s="64" t="s">
        <v>42</v>
      </c>
      <c r="CK2" s="64" t="s">
        <v>56</v>
      </c>
      <c r="CL2" s="64" t="s">
        <v>40</v>
      </c>
    </row>
    <row r="3" spans="1:90" x14ac:dyDescent="0.3">
      <c r="A3" s="66" t="s">
        <v>269</v>
      </c>
      <c r="B3" s="66" t="s">
        <v>0</v>
      </c>
      <c r="C3" s="66"/>
      <c r="D3" s="67"/>
      <c r="E3" s="67"/>
      <c r="F3" s="67"/>
      <c r="G3" s="67"/>
      <c r="H3" s="67"/>
      <c r="I3" s="67"/>
      <c r="J3" s="67"/>
      <c r="K3" s="67"/>
      <c r="L3" s="67"/>
      <c r="M3" s="67"/>
      <c r="N3" s="67"/>
      <c r="O3" s="67"/>
      <c r="P3" s="67"/>
      <c r="Q3" s="67"/>
      <c r="BC3" s="67"/>
      <c r="BD3" s="67"/>
      <c r="BE3" s="67"/>
    </row>
    <row r="4" spans="1:90" x14ac:dyDescent="0.3">
      <c r="A4" s="52" t="str">
        <f>HABITATS!A3</f>
        <v>A1.1.2</v>
      </c>
      <c r="B4" s="79">
        <f>HABITATS!B150</f>
        <v>10.023000000000001</v>
      </c>
      <c r="C4" s="62"/>
      <c r="D4" s="62"/>
      <c r="E4" s="62">
        <f t="shared" ref="E4:J11" si="0">$B4</f>
        <v>10.023000000000001</v>
      </c>
      <c r="F4" s="62"/>
      <c r="G4" s="62"/>
      <c r="H4" s="62">
        <f t="shared" si="0"/>
        <v>10.023000000000001</v>
      </c>
      <c r="I4" s="62">
        <f t="shared" si="0"/>
        <v>10.023000000000001</v>
      </c>
      <c r="J4" s="62">
        <f t="shared" si="0"/>
        <v>10.023000000000001</v>
      </c>
      <c r="K4" s="62"/>
      <c r="L4" s="62">
        <f t="shared" ref="L4:AA10" si="1">$B4</f>
        <v>10.023000000000001</v>
      </c>
      <c r="M4" s="62"/>
      <c r="N4" s="62">
        <f t="shared" si="1"/>
        <v>10.023000000000001</v>
      </c>
      <c r="O4" s="62">
        <f t="shared" si="1"/>
        <v>10.023000000000001</v>
      </c>
      <c r="P4" s="62">
        <f t="shared" si="1"/>
        <v>10.023000000000001</v>
      </c>
      <c r="Q4" s="62">
        <f t="shared" si="1"/>
        <v>10.023000000000001</v>
      </c>
      <c r="R4" s="62">
        <f t="shared" si="1"/>
        <v>10.023000000000001</v>
      </c>
      <c r="S4" s="62">
        <f t="shared" si="1"/>
        <v>10.023000000000001</v>
      </c>
      <c r="T4" s="62">
        <f t="shared" si="1"/>
        <v>10.023000000000001</v>
      </c>
      <c r="U4" s="62">
        <f t="shared" si="1"/>
        <v>10.023000000000001</v>
      </c>
      <c r="V4" s="62">
        <f t="shared" si="1"/>
        <v>10.023000000000001</v>
      </c>
      <c r="W4" s="62">
        <f t="shared" si="1"/>
        <v>10.023000000000001</v>
      </c>
      <c r="X4" s="62">
        <f t="shared" si="1"/>
        <v>10.023000000000001</v>
      </c>
      <c r="Y4" s="62">
        <f t="shared" si="1"/>
        <v>10.023000000000001</v>
      </c>
      <c r="Z4" s="62">
        <f t="shared" si="1"/>
        <v>10.023000000000001</v>
      </c>
      <c r="AA4" s="62">
        <f t="shared" si="1"/>
        <v>10.023000000000001</v>
      </c>
      <c r="AB4" s="62"/>
      <c r="AC4" s="62">
        <f t="shared" ref="AC4:BF5" si="2">$B4</f>
        <v>10.023000000000001</v>
      </c>
      <c r="AD4" s="62">
        <f t="shared" si="2"/>
        <v>10.023000000000001</v>
      </c>
      <c r="AE4" s="62">
        <f t="shared" si="2"/>
        <v>10.023000000000001</v>
      </c>
      <c r="AF4" s="62">
        <f t="shared" si="2"/>
        <v>10.023000000000001</v>
      </c>
      <c r="AG4" s="62">
        <f t="shared" si="2"/>
        <v>10.023000000000001</v>
      </c>
      <c r="AH4" s="62">
        <f t="shared" si="2"/>
        <v>10.023000000000001</v>
      </c>
      <c r="AI4" s="62">
        <f t="shared" si="2"/>
        <v>10.023000000000001</v>
      </c>
      <c r="AJ4" s="62">
        <f t="shared" si="2"/>
        <v>10.023000000000001</v>
      </c>
      <c r="AK4" s="62">
        <f t="shared" si="2"/>
        <v>10.023000000000001</v>
      </c>
      <c r="AL4" s="62"/>
      <c r="AM4" s="62">
        <f t="shared" si="2"/>
        <v>10.023000000000001</v>
      </c>
      <c r="AN4" s="62">
        <f t="shared" si="2"/>
        <v>10.023000000000001</v>
      </c>
      <c r="AO4" s="62">
        <f t="shared" si="2"/>
        <v>10.023000000000001</v>
      </c>
      <c r="AP4" s="62">
        <f t="shared" si="2"/>
        <v>10.023000000000001</v>
      </c>
      <c r="AQ4" s="62">
        <f t="shared" si="2"/>
        <v>10.023000000000001</v>
      </c>
      <c r="AR4" s="62">
        <f t="shared" si="2"/>
        <v>10.023000000000001</v>
      </c>
      <c r="AS4" s="62">
        <f t="shared" si="2"/>
        <v>10.023000000000001</v>
      </c>
      <c r="AT4" s="62">
        <f t="shared" si="2"/>
        <v>10.023000000000001</v>
      </c>
      <c r="AU4" s="62">
        <f t="shared" si="2"/>
        <v>10.023000000000001</v>
      </c>
      <c r="AV4" s="62">
        <f t="shared" si="2"/>
        <v>10.023000000000001</v>
      </c>
      <c r="AW4" s="62">
        <f t="shared" si="2"/>
        <v>10.023000000000001</v>
      </c>
      <c r="AX4" s="62">
        <f t="shared" si="2"/>
        <v>10.023000000000001</v>
      </c>
      <c r="AY4" s="62">
        <f t="shared" si="2"/>
        <v>10.023000000000001</v>
      </c>
      <c r="AZ4" s="62">
        <f t="shared" si="2"/>
        <v>10.023000000000001</v>
      </c>
      <c r="BA4" s="62">
        <f t="shared" si="2"/>
        <v>10.023000000000001</v>
      </c>
      <c r="BB4" s="62">
        <f t="shared" si="2"/>
        <v>10.023000000000001</v>
      </c>
      <c r="BC4" s="62">
        <f t="shared" si="2"/>
        <v>10.023000000000001</v>
      </c>
      <c r="BD4" s="62"/>
      <c r="BE4" s="62"/>
      <c r="BF4" s="62">
        <f t="shared" si="2"/>
        <v>10.023000000000001</v>
      </c>
      <c r="BG4" s="62"/>
      <c r="BH4" s="62"/>
      <c r="BI4" s="62"/>
      <c r="BJ4" s="62">
        <f t="shared" ref="BJ4:CE7" si="3">$B4</f>
        <v>10.023000000000001</v>
      </c>
      <c r="BK4" s="62">
        <f t="shared" si="3"/>
        <v>10.023000000000001</v>
      </c>
      <c r="BL4" s="62"/>
      <c r="BM4" s="62">
        <f t="shared" si="3"/>
        <v>10.023000000000001</v>
      </c>
      <c r="BN4" s="62">
        <f t="shared" si="3"/>
        <v>10.023000000000001</v>
      </c>
      <c r="BO4" s="62">
        <f t="shared" si="3"/>
        <v>10.023000000000001</v>
      </c>
      <c r="BP4" s="62"/>
      <c r="BQ4" s="62">
        <f t="shared" si="3"/>
        <v>10.023000000000001</v>
      </c>
      <c r="BR4" s="62">
        <f t="shared" si="3"/>
        <v>10.023000000000001</v>
      </c>
      <c r="BS4" s="62">
        <f t="shared" si="3"/>
        <v>10.023000000000001</v>
      </c>
      <c r="BT4" s="62">
        <f t="shared" si="3"/>
        <v>10.023000000000001</v>
      </c>
      <c r="BU4" s="62">
        <f t="shared" si="3"/>
        <v>10.023000000000001</v>
      </c>
      <c r="BV4" s="62"/>
      <c r="BW4" s="62">
        <f t="shared" si="3"/>
        <v>10.023000000000001</v>
      </c>
      <c r="BX4" s="62">
        <f t="shared" si="3"/>
        <v>10.023000000000001</v>
      </c>
      <c r="BY4" s="62">
        <f t="shared" si="3"/>
        <v>10.023000000000001</v>
      </c>
      <c r="BZ4" s="62">
        <f t="shared" si="3"/>
        <v>10.023000000000001</v>
      </c>
      <c r="CA4" s="62">
        <f t="shared" si="3"/>
        <v>10.023000000000001</v>
      </c>
      <c r="CB4" s="62">
        <f t="shared" si="3"/>
        <v>10.023000000000001</v>
      </c>
      <c r="CC4" s="62"/>
      <c r="CD4" s="62">
        <f t="shared" si="3"/>
        <v>10.023000000000001</v>
      </c>
      <c r="CE4" s="62">
        <f t="shared" si="3"/>
        <v>10.023000000000001</v>
      </c>
      <c r="CF4" s="62">
        <f t="shared" ref="CF4:CL5" si="4">$B4</f>
        <v>10.023000000000001</v>
      </c>
      <c r="CG4" s="62">
        <f t="shared" si="4"/>
        <v>10.023000000000001</v>
      </c>
      <c r="CH4" s="62">
        <f t="shared" si="4"/>
        <v>10.023000000000001</v>
      </c>
      <c r="CI4" s="62">
        <f t="shared" si="4"/>
        <v>10.023000000000001</v>
      </c>
      <c r="CJ4" s="62">
        <f t="shared" si="4"/>
        <v>10.023000000000001</v>
      </c>
      <c r="CK4" s="62">
        <f t="shared" si="4"/>
        <v>10.023000000000001</v>
      </c>
      <c r="CL4" s="62">
        <f t="shared" si="4"/>
        <v>10.023000000000001</v>
      </c>
    </row>
    <row r="5" spans="1:90" x14ac:dyDescent="0.3">
      <c r="A5" s="52" t="str">
        <f>HABITATS!A4</f>
        <v>A1.3.2</v>
      </c>
      <c r="B5" s="79">
        <f>HABITATS!B151</f>
        <v>0.95099999999999996</v>
      </c>
      <c r="C5" s="62"/>
      <c r="D5" s="62"/>
      <c r="E5" s="62">
        <f t="shared" si="0"/>
        <v>0.95099999999999996</v>
      </c>
      <c r="F5" s="62"/>
      <c r="G5" s="62"/>
      <c r="H5" s="62">
        <f t="shared" si="0"/>
        <v>0.95099999999999996</v>
      </c>
      <c r="I5" s="62">
        <f t="shared" si="0"/>
        <v>0.95099999999999996</v>
      </c>
      <c r="J5" s="62"/>
      <c r="K5" s="62"/>
      <c r="L5" s="62">
        <f t="shared" si="1"/>
        <v>0.95099999999999996</v>
      </c>
      <c r="M5" s="62"/>
      <c r="N5" s="62">
        <f t="shared" si="1"/>
        <v>0.95099999999999996</v>
      </c>
      <c r="O5" s="62">
        <f t="shared" si="1"/>
        <v>0.95099999999999996</v>
      </c>
      <c r="P5" s="62"/>
      <c r="Q5" s="62">
        <f t="shared" si="1"/>
        <v>0.95099999999999996</v>
      </c>
      <c r="R5" s="62">
        <f t="shared" si="1"/>
        <v>0.95099999999999996</v>
      </c>
      <c r="S5" s="62">
        <f t="shared" si="1"/>
        <v>0.95099999999999996</v>
      </c>
      <c r="T5" s="62">
        <f t="shared" si="1"/>
        <v>0.95099999999999996</v>
      </c>
      <c r="U5" s="62"/>
      <c r="V5" s="62">
        <f t="shared" si="1"/>
        <v>0.95099999999999996</v>
      </c>
      <c r="W5" s="62">
        <f t="shared" si="1"/>
        <v>0.95099999999999996</v>
      </c>
      <c r="X5" s="62">
        <f t="shared" si="1"/>
        <v>0.95099999999999996</v>
      </c>
      <c r="Y5" s="62">
        <f t="shared" si="1"/>
        <v>0.95099999999999996</v>
      </c>
      <c r="Z5" s="62">
        <f t="shared" si="1"/>
        <v>0.95099999999999996</v>
      </c>
      <c r="AA5" s="62">
        <f t="shared" si="1"/>
        <v>0.95099999999999996</v>
      </c>
      <c r="AB5" s="62"/>
      <c r="AC5" s="62"/>
      <c r="AD5" s="62">
        <f t="shared" si="2"/>
        <v>0.95099999999999996</v>
      </c>
      <c r="AE5" s="62">
        <f t="shared" si="2"/>
        <v>0.95099999999999996</v>
      </c>
      <c r="AF5" s="62">
        <f t="shared" si="2"/>
        <v>0.95099999999999996</v>
      </c>
      <c r="AG5" s="62">
        <f t="shared" si="2"/>
        <v>0.95099999999999996</v>
      </c>
      <c r="AH5" s="62">
        <f t="shared" si="2"/>
        <v>0.95099999999999996</v>
      </c>
      <c r="AI5" s="62">
        <f t="shared" si="2"/>
        <v>0.95099999999999996</v>
      </c>
      <c r="AJ5" s="62">
        <f t="shared" si="2"/>
        <v>0.95099999999999996</v>
      </c>
      <c r="AK5" s="62">
        <f t="shared" si="2"/>
        <v>0.95099999999999996</v>
      </c>
      <c r="AL5" s="62"/>
      <c r="AM5" s="62">
        <f t="shared" si="2"/>
        <v>0.95099999999999996</v>
      </c>
      <c r="AN5" s="62"/>
      <c r="AO5" s="62">
        <f t="shared" si="2"/>
        <v>0.95099999999999996</v>
      </c>
      <c r="AP5" s="62">
        <f t="shared" si="2"/>
        <v>0.95099999999999996</v>
      </c>
      <c r="AQ5" s="62">
        <f t="shared" si="2"/>
        <v>0.95099999999999996</v>
      </c>
      <c r="AR5" s="62"/>
      <c r="AS5" s="62">
        <f t="shared" si="2"/>
        <v>0.95099999999999996</v>
      </c>
      <c r="AT5" s="62">
        <f t="shared" si="2"/>
        <v>0.95099999999999996</v>
      </c>
      <c r="AU5" s="62">
        <f t="shared" si="2"/>
        <v>0.95099999999999996</v>
      </c>
      <c r="AV5" s="62">
        <f t="shared" si="2"/>
        <v>0.95099999999999996</v>
      </c>
      <c r="AW5" s="62">
        <f t="shared" si="2"/>
        <v>0.95099999999999996</v>
      </c>
      <c r="AX5" s="62">
        <f t="shared" si="2"/>
        <v>0.95099999999999996</v>
      </c>
      <c r="AY5" s="62">
        <f t="shared" si="2"/>
        <v>0.95099999999999996</v>
      </c>
      <c r="AZ5" s="62">
        <f t="shared" si="2"/>
        <v>0.95099999999999996</v>
      </c>
      <c r="BA5" s="62">
        <f t="shared" si="2"/>
        <v>0.95099999999999996</v>
      </c>
      <c r="BB5" s="62">
        <f t="shared" si="2"/>
        <v>0.95099999999999996</v>
      </c>
      <c r="BC5" s="62">
        <f t="shared" si="2"/>
        <v>0.95099999999999996</v>
      </c>
      <c r="BD5" s="62"/>
      <c r="BE5" s="62"/>
      <c r="BF5" s="62">
        <f t="shared" si="2"/>
        <v>0.95099999999999996</v>
      </c>
      <c r="BG5" s="62"/>
      <c r="BH5" s="62"/>
      <c r="BI5" s="62"/>
      <c r="BJ5" s="62">
        <f t="shared" si="3"/>
        <v>0.95099999999999996</v>
      </c>
      <c r="BK5" s="62">
        <f t="shared" si="3"/>
        <v>0.95099999999999996</v>
      </c>
      <c r="BL5" s="62"/>
      <c r="BM5" s="62">
        <f t="shared" si="3"/>
        <v>0.95099999999999996</v>
      </c>
      <c r="BN5" s="62">
        <f t="shared" si="3"/>
        <v>0.95099999999999996</v>
      </c>
      <c r="BO5" s="62">
        <f t="shared" si="3"/>
        <v>0.95099999999999996</v>
      </c>
      <c r="BP5" s="62"/>
      <c r="BQ5" s="62"/>
      <c r="BR5" s="62">
        <f t="shared" si="3"/>
        <v>0.95099999999999996</v>
      </c>
      <c r="BS5" s="62">
        <f t="shared" si="3"/>
        <v>0.95099999999999996</v>
      </c>
      <c r="BT5" s="62"/>
      <c r="BU5" s="62">
        <f t="shared" si="3"/>
        <v>0.95099999999999996</v>
      </c>
      <c r="BV5" s="62"/>
      <c r="BW5" s="62">
        <f t="shared" si="3"/>
        <v>0.95099999999999996</v>
      </c>
      <c r="BX5" s="62">
        <f t="shared" si="3"/>
        <v>0.95099999999999996</v>
      </c>
      <c r="BY5" s="62">
        <f t="shared" si="3"/>
        <v>0.95099999999999996</v>
      </c>
      <c r="BZ5" s="62">
        <f t="shared" si="3"/>
        <v>0.95099999999999996</v>
      </c>
      <c r="CA5" s="62">
        <f t="shared" si="3"/>
        <v>0.95099999999999996</v>
      </c>
      <c r="CB5" s="62"/>
      <c r="CC5" s="62"/>
      <c r="CD5" s="62">
        <f t="shared" si="3"/>
        <v>0.95099999999999996</v>
      </c>
      <c r="CE5" s="62">
        <f t="shared" si="3"/>
        <v>0.95099999999999996</v>
      </c>
      <c r="CF5" s="62">
        <f t="shared" si="4"/>
        <v>0.95099999999999996</v>
      </c>
      <c r="CG5" s="62"/>
      <c r="CH5" s="62">
        <f t="shared" si="4"/>
        <v>0.95099999999999996</v>
      </c>
      <c r="CI5" s="62">
        <f t="shared" si="4"/>
        <v>0.95099999999999996</v>
      </c>
      <c r="CJ5" s="62">
        <f t="shared" si="4"/>
        <v>0.95099999999999996</v>
      </c>
      <c r="CK5" s="62">
        <f t="shared" si="4"/>
        <v>0.95099999999999996</v>
      </c>
      <c r="CL5" s="62"/>
    </row>
    <row r="6" spans="1:90" x14ac:dyDescent="0.3">
      <c r="A6" s="52" t="str">
        <f>HABITATS!A5</f>
        <v>A2.1</v>
      </c>
      <c r="B6" s="79">
        <f>HABITATS!B152</f>
        <v>0</v>
      </c>
      <c r="C6" s="62"/>
      <c r="D6" s="62"/>
      <c r="E6" s="62">
        <f t="shared" si="0"/>
        <v>0</v>
      </c>
      <c r="F6" s="62"/>
      <c r="G6" s="62"/>
      <c r="H6" s="62">
        <f t="shared" si="0"/>
        <v>0</v>
      </c>
      <c r="I6" s="62">
        <f t="shared" si="0"/>
        <v>0</v>
      </c>
      <c r="J6" s="62"/>
      <c r="K6" s="62"/>
      <c r="L6" s="62"/>
      <c r="M6" s="62"/>
      <c r="N6" s="62">
        <f t="shared" si="1"/>
        <v>0</v>
      </c>
      <c r="O6" s="62"/>
      <c r="P6" s="62"/>
      <c r="Q6" s="62">
        <f t="shared" si="1"/>
        <v>0</v>
      </c>
      <c r="R6" s="62">
        <f t="shared" si="1"/>
        <v>0</v>
      </c>
      <c r="S6" s="62"/>
      <c r="T6" s="62"/>
      <c r="U6" s="62">
        <f t="shared" ref="U6:BG10" si="5">$B6</f>
        <v>0</v>
      </c>
      <c r="V6" s="62">
        <f t="shared" si="5"/>
        <v>0</v>
      </c>
      <c r="W6" s="62">
        <f t="shared" si="5"/>
        <v>0</v>
      </c>
      <c r="X6" s="62">
        <f t="shared" si="5"/>
        <v>0</v>
      </c>
      <c r="Y6" s="62">
        <f t="shared" si="5"/>
        <v>0</v>
      </c>
      <c r="Z6" s="62"/>
      <c r="AA6" s="62"/>
      <c r="AB6" s="62"/>
      <c r="AC6" s="62">
        <f t="shared" si="5"/>
        <v>0</v>
      </c>
      <c r="AD6" s="62"/>
      <c r="AE6" s="62">
        <f t="shared" si="5"/>
        <v>0</v>
      </c>
      <c r="AF6" s="62"/>
      <c r="AG6" s="62">
        <f t="shared" si="5"/>
        <v>0</v>
      </c>
      <c r="AH6" s="62"/>
      <c r="AI6" s="62"/>
      <c r="AJ6" s="62"/>
      <c r="AK6" s="62">
        <f t="shared" si="5"/>
        <v>0</v>
      </c>
      <c r="AL6" s="62">
        <f t="shared" si="5"/>
        <v>0</v>
      </c>
      <c r="AM6" s="62">
        <f t="shared" si="5"/>
        <v>0</v>
      </c>
      <c r="AN6" s="62">
        <f t="shared" si="5"/>
        <v>0</v>
      </c>
      <c r="AO6" s="62">
        <f t="shared" si="5"/>
        <v>0</v>
      </c>
      <c r="AP6" s="62">
        <f t="shared" si="5"/>
        <v>0</v>
      </c>
      <c r="AQ6" s="62"/>
      <c r="AR6" s="62"/>
      <c r="AS6" s="62">
        <f t="shared" si="5"/>
        <v>0</v>
      </c>
      <c r="AT6" s="62">
        <f t="shared" si="5"/>
        <v>0</v>
      </c>
      <c r="AU6" s="62"/>
      <c r="AV6" s="62"/>
      <c r="AW6" s="62">
        <f t="shared" si="5"/>
        <v>0</v>
      </c>
      <c r="AX6" s="62">
        <f t="shared" si="5"/>
        <v>0</v>
      </c>
      <c r="AY6" s="62">
        <f t="shared" si="5"/>
        <v>0</v>
      </c>
      <c r="AZ6" s="62"/>
      <c r="BA6" s="62"/>
      <c r="BB6" s="62">
        <f t="shared" si="5"/>
        <v>0</v>
      </c>
      <c r="BC6" s="62">
        <f t="shared" si="5"/>
        <v>0</v>
      </c>
      <c r="BD6" s="62"/>
      <c r="BE6" s="62"/>
      <c r="BF6" s="62"/>
      <c r="BG6" s="62"/>
      <c r="BH6" s="62"/>
      <c r="BI6" s="62"/>
      <c r="BJ6" s="62">
        <f t="shared" ref="BI6:CA9" si="6">$B6</f>
        <v>0</v>
      </c>
      <c r="BK6" s="62"/>
      <c r="BL6" s="62"/>
      <c r="BM6" s="62"/>
      <c r="BN6" s="62">
        <f t="shared" si="3"/>
        <v>0</v>
      </c>
      <c r="BO6" s="62"/>
      <c r="BP6" s="62">
        <f t="shared" si="3"/>
        <v>0</v>
      </c>
      <c r="BQ6" s="62"/>
      <c r="BR6" s="62">
        <f t="shared" si="3"/>
        <v>0</v>
      </c>
      <c r="BS6" s="62">
        <f t="shared" si="3"/>
        <v>0</v>
      </c>
      <c r="BT6" s="62">
        <f t="shared" si="3"/>
        <v>0</v>
      </c>
      <c r="BU6" s="62">
        <f t="shared" si="3"/>
        <v>0</v>
      </c>
      <c r="BV6" s="62">
        <f t="shared" si="3"/>
        <v>0</v>
      </c>
      <c r="BW6" s="62">
        <f t="shared" si="3"/>
        <v>0</v>
      </c>
      <c r="BX6" s="62">
        <f t="shared" si="3"/>
        <v>0</v>
      </c>
      <c r="BY6" s="62">
        <f t="shared" si="3"/>
        <v>0</v>
      </c>
      <c r="BZ6" s="62">
        <f t="shared" si="3"/>
        <v>0</v>
      </c>
      <c r="CA6" s="62">
        <f t="shared" si="3"/>
        <v>0</v>
      </c>
      <c r="CB6" s="62">
        <f t="shared" si="3"/>
        <v>0</v>
      </c>
      <c r="CC6" s="62"/>
      <c r="CD6" s="62"/>
      <c r="CE6" s="62"/>
      <c r="CF6" s="62"/>
      <c r="CG6" s="62">
        <f t="shared" ref="CG6:CG11" si="7">$B6</f>
        <v>0</v>
      </c>
      <c r="CH6" s="62"/>
      <c r="CI6" s="62"/>
      <c r="CJ6" s="62"/>
      <c r="CK6" s="62"/>
      <c r="CL6" s="62"/>
    </row>
    <row r="7" spans="1:90" x14ac:dyDescent="0.3">
      <c r="A7" s="52" t="str">
        <f>HABITATS!A6</f>
        <v>A3.1</v>
      </c>
      <c r="B7" s="79">
        <f>HABITATS!B153</f>
        <v>7.8E-2</v>
      </c>
      <c r="C7" s="62"/>
      <c r="D7" s="62"/>
      <c r="E7" s="62">
        <f t="shared" si="0"/>
        <v>7.8E-2</v>
      </c>
      <c r="F7" s="62"/>
      <c r="G7" s="62"/>
      <c r="H7" s="62"/>
      <c r="I7" s="62">
        <f t="shared" si="0"/>
        <v>7.8E-2</v>
      </c>
      <c r="J7" s="62">
        <f t="shared" si="0"/>
        <v>7.8E-2</v>
      </c>
      <c r="K7" s="62"/>
      <c r="L7" s="62"/>
      <c r="M7" s="62"/>
      <c r="N7" s="62"/>
      <c r="O7" s="62"/>
      <c r="P7" s="62"/>
      <c r="Q7" s="62"/>
      <c r="R7" s="62">
        <f t="shared" si="1"/>
        <v>7.8E-2</v>
      </c>
      <c r="S7" s="62"/>
      <c r="T7" s="62">
        <f t="shared" si="1"/>
        <v>7.8E-2</v>
      </c>
      <c r="U7" s="62">
        <f t="shared" si="5"/>
        <v>7.8E-2</v>
      </c>
      <c r="V7" s="62">
        <f t="shared" si="5"/>
        <v>7.8E-2</v>
      </c>
      <c r="W7" s="62">
        <f t="shared" si="5"/>
        <v>7.8E-2</v>
      </c>
      <c r="X7" s="62"/>
      <c r="Y7" s="62">
        <f t="shared" si="5"/>
        <v>7.8E-2</v>
      </c>
      <c r="Z7" s="62"/>
      <c r="AA7" s="62"/>
      <c r="AB7" s="62"/>
      <c r="AC7" s="62">
        <f t="shared" si="5"/>
        <v>7.8E-2</v>
      </c>
      <c r="AD7" s="62"/>
      <c r="AE7" s="62"/>
      <c r="AF7" s="62"/>
      <c r="AG7" s="62"/>
      <c r="AH7" s="62"/>
      <c r="AI7" s="62"/>
      <c r="AJ7" s="62"/>
      <c r="AK7" s="62">
        <f t="shared" si="5"/>
        <v>7.8E-2</v>
      </c>
      <c r="AL7" s="62"/>
      <c r="AM7" s="62">
        <f t="shared" si="5"/>
        <v>7.8E-2</v>
      </c>
      <c r="AN7" s="62"/>
      <c r="AO7" s="62">
        <f t="shared" si="5"/>
        <v>7.8E-2</v>
      </c>
      <c r="AP7" s="62"/>
      <c r="AQ7" s="62"/>
      <c r="AR7" s="62"/>
      <c r="AS7" s="62">
        <f t="shared" si="5"/>
        <v>7.8E-2</v>
      </c>
      <c r="AT7" s="62"/>
      <c r="AU7" s="62"/>
      <c r="AV7" s="62"/>
      <c r="AW7" s="62"/>
      <c r="AX7" s="62"/>
      <c r="AY7" s="62"/>
      <c r="AZ7" s="62"/>
      <c r="BA7" s="62"/>
      <c r="BB7" s="62"/>
      <c r="BC7" s="62"/>
      <c r="BD7" s="62"/>
      <c r="BE7" s="62"/>
      <c r="BF7" s="62">
        <f t="shared" si="5"/>
        <v>7.8E-2</v>
      </c>
      <c r="BG7" s="62"/>
      <c r="BH7" s="62"/>
      <c r="BI7" s="62"/>
      <c r="BJ7" s="62">
        <f t="shared" si="6"/>
        <v>7.8E-2</v>
      </c>
      <c r="BK7" s="62">
        <f t="shared" si="6"/>
        <v>7.8E-2</v>
      </c>
      <c r="BL7" s="62"/>
      <c r="BM7" s="62">
        <f t="shared" si="3"/>
        <v>7.8E-2</v>
      </c>
      <c r="BN7" s="62">
        <f t="shared" si="3"/>
        <v>7.8E-2</v>
      </c>
      <c r="BO7" s="62">
        <f t="shared" si="3"/>
        <v>7.8E-2</v>
      </c>
      <c r="BP7" s="62"/>
      <c r="BQ7" s="62">
        <f t="shared" si="3"/>
        <v>7.8E-2</v>
      </c>
      <c r="BR7" s="62">
        <f t="shared" si="3"/>
        <v>7.8E-2</v>
      </c>
      <c r="BS7" s="62">
        <f t="shared" si="3"/>
        <v>7.8E-2</v>
      </c>
      <c r="BT7" s="62"/>
      <c r="BU7" s="62">
        <f t="shared" si="3"/>
        <v>7.8E-2</v>
      </c>
      <c r="BV7" s="62"/>
      <c r="BW7" s="62">
        <f t="shared" si="3"/>
        <v>7.8E-2</v>
      </c>
      <c r="BX7" s="62"/>
      <c r="BY7" s="62"/>
      <c r="BZ7" s="62"/>
      <c r="CA7" s="62"/>
      <c r="CB7" s="62"/>
      <c r="CC7" s="62">
        <f t="shared" ref="CC7:CK11" si="8">$B7</f>
        <v>7.8E-2</v>
      </c>
      <c r="CD7" s="62"/>
      <c r="CE7" s="62">
        <f t="shared" si="8"/>
        <v>7.8E-2</v>
      </c>
      <c r="CF7" s="62"/>
      <c r="CG7" s="62">
        <f t="shared" si="7"/>
        <v>7.8E-2</v>
      </c>
      <c r="CH7" s="62"/>
      <c r="CI7" s="62"/>
      <c r="CJ7" s="62">
        <f t="shared" si="8"/>
        <v>7.8E-2</v>
      </c>
      <c r="CK7" s="62">
        <f t="shared" si="8"/>
        <v>7.8E-2</v>
      </c>
      <c r="CL7" s="62"/>
    </row>
    <row r="8" spans="1:90" x14ac:dyDescent="0.3">
      <c r="A8" s="52" t="str">
        <f>HABITATS!A7</f>
        <v>B2.2</v>
      </c>
      <c r="B8" s="79">
        <f>HABITATS!B154</f>
        <v>0.98799999999999999</v>
      </c>
      <c r="C8" s="62"/>
      <c r="D8" s="62"/>
      <c r="E8" s="62">
        <f t="shared" si="0"/>
        <v>0.98799999999999999</v>
      </c>
      <c r="F8" s="62"/>
      <c r="G8" s="62">
        <f t="shared" si="0"/>
        <v>0.98799999999999999</v>
      </c>
      <c r="H8" s="62"/>
      <c r="I8" s="62"/>
      <c r="J8" s="62"/>
      <c r="K8" s="62"/>
      <c r="L8" s="62">
        <f t="shared" si="1"/>
        <v>0.98799999999999999</v>
      </c>
      <c r="M8" s="62"/>
      <c r="N8" s="62">
        <f t="shared" si="1"/>
        <v>0.98799999999999999</v>
      </c>
      <c r="O8" s="62">
        <f t="shared" si="1"/>
        <v>0.98799999999999999</v>
      </c>
      <c r="P8" s="62"/>
      <c r="Q8" s="62"/>
      <c r="R8" s="62"/>
      <c r="S8" s="62"/>
      <c r="T8" s="62"/>
      <c r="U8" s="62"/>
      <c r="V8" s="62"/>
      <c r="W8" s="62">
        <f t="shared" si="5"/>
        <v>0.98799999999999999</v>
      </c>
      <c r="X8" s="62">
        <f t="shared" si="5"/>
        <v>0.98799999999999999</v>
      </c>
      <c r="Y8" s="62">
        <f t="shared" si="5"/>
        <v>0.98799999999999999</v>
      </c>
      <c r="Z8" s="62">
        <f t="shared" si="5"/>
        <v>0.98799999999999999</v>
      </c>
      <c r="AA8" s="62"/>
      <c r="AB8" s="62">
        <f t="shared" si="5"/>
        <v>0.98799999999999999</v>
      </c>
      <c r="AC8" s="62"/>
      <c r="AD8" s="62"/>
      <c r="AE8" s="62">
        <f t="shared" si="5"/>
        <v>0.98799999999999999</v>
      </c>
      <c r="AF8" s="62">
        <f t="shared" si="5"/>
        <v>0.98799999999999999</v>
      </c>
      <c r="AG8" s="62">
        <f t="shared" si="5"/>
        <v>0.98799999999999999</v>
      </c>
      <c r="AH8" s="62"/>
      <c r="AI8" s="62">
        <f t="shared" si="5"/>
        <v>0.98799999999999999</v>
      </c>
      <c r="AJ8" s="62"/>
      <c r="AK8" s="62"/>
      <c r="AL8" s="62">
        <f t="shared" si="5"/>
        <v>0.98799999999999999</v>
      </c>
      <c r="AM8" s="62"/>
      <c r="AN8" s="62">
        <f t="shared" si="5"/>
        <v>0.98799999999999999</v>
      </c>
      <c r="AO8" s="62">
        <f t="shared" si="5"/>
        <v>0.98799999999999999</v>
      </c>
      <c r="AP8" s="62">
        <f t="shared" si="5"/>
        <v>0.98799999999999999</v>
      </c>
      <c r="AQ8" s="62"/>
      <c r="AR8" s="62"/>
      <c r="AS8" s="62"/>
      <c r="AT8" s="62">
        <f t="shared" si="5"/>
        <v>0.98799999999999999</v>
      </c>
      <c r="AU8" s="62"/>
      <c r="AV8" s="62">
        <f t="shared" si="5"/>
        <v>0.98799999999999999</v>
      </c>
      <c r="AW8" s="62">
        <f t="shared" si="5"/>
        <v>0.98799999999999999</v>
      </c>
      <c r="AX8" s="62"/>
      <c r="AY8" s="62"/>
      <c r="AZ8" s="62">
        <f t="shared" si="5"/>
        <v>0.98799999999999999</v>
      </c>
      <c r="BA8" s="62">
        <f t="shared" si="5"/>
        <v>0.98799999999999999</v>
      </c>
      <c r="BB8" s="62">
        <f t="shared" si="5"/>
        <v>0.98799999999999999</v>
      </c>
      <c r="BC8" s="62">
        <f t="shared" si="5"/>
        <v>0.98799999999999999</v>
      </c>
      <c r="BD8" s="62">
        <f t="shared" si="5"/>
        <v>0.98799999999999999</v>
      </c>
      <c r="BE8" s="62">
        <f t="shared" si="5"/>
        <v>0.98799999999999999</v>
      </c>
      <c r="BF8" s="62">
        <f t="shared" si="5"/>
        <v>0.98799999999999999</v>
      </c>
      <c r="BG8" s="62">
        <f t="shared" si="5"/>
        <v>0.98799999999999999</v>
      </c>
      <c r="BH8" s="62"/>
      <c r="BI8" s="62"/>
      <c r="BJ8" s="62"/>
      <c r="BK8" s="62">
        <f t="shared" si="6"/>
        <v>0.98799999999999999</v>
      </c>
      <c r="BL8" s="62">
        <f t="shared" si="6"/>
        <v>0.98799999999999999</v>
      </c>
      <c r="BM8" s="62">
        <f t="shared" si="6"/>
        <v>0.98799999999999999</v>
      </c>
      <c r="BN8" s="62"/>
      <c r="BO8" s="62"/>
      <c r="BP8" s="62"/>
      <c r="BQ8" s="62">
        <f t="shared" si="6"/>
        <v>0.98799999999999999</v>
      </c>
      <c r="BR8" s="62"/>
      <c r="BS8" s="62"/>
      <c r="BT8" s="62">
        <f t="shared" si="6"/>
        <v>0.98799999999999999</v>
      </c>
      <c r="BU8" s="62"/>
      <c r="BV8" s="62">
        <f t="shared" si="6"/>
        <v>0.98799999999999999</v>
      </c>
      <c r="BW8" s="62">
        <f t="shared" si="6"/>
        <v>0.98799999999999999</v>
      </c>
      <c r="BX8" s="62">
        <f t="shared" si="6"/>
        <v>0.98799999999999999</v>
      </c>
      <c r="BY8" s="62">
        <f t="shared" si="6"/>
        <v>0.98799999999999999</v>
      </c>
      <c r="BZ8" s="62">
        <f t="shared" si="6"/>
        <v>0.98799999999999999</v>
      </c>
      <c r="CA8" s="62">
        <f t="shared" si="6"/>
        <v>0.98799999999999999</v>
      </c>
      <c r="CB8" s="62"/>
      <c r="CC8" s="62">
        <f t="shared" si="8"/>
        <v>0.98799999999999999</v>
      </c>
      <c r="CD8" s="62">
        <f t="shared" si="8"/>
        <v>0.98799999999999999</v>
      </c>
      <c r="CE8" s="62">
        <f t="shared" si="8"/>
        <v>0.98799999999999999</v>
      </c>
      <c r="CF8" s="62"/>
      <c r="CG8" s="62">
        <f t="shared" si="7"/>
        <v>0.98799999999999999</v>
      </c>
      <c r="CH8" s="62">
        <f t="shared" si="8"/>
        <v>0.98799999999999999</v>
      </c>
      <c r="CI8" s="62"/>
      <c r="CJ8" s="62">
        <f t="shared" si="8"/>
        <v>0.98799999999999999</v>
      </c>
      <c r="CK8" s="62">
        <f t="shared" si="8"/>
        <v>0.98799999999999999</v>
      </c>
      <c r="CL8" s="62"/>
    </row>
    <row r="9" spans="1:90" x14ac:dyDescent="0.3">
      <c r="A9" s="52" t="str">
        <f>HABITATS!A8</f>
        <v>B6</v>
      </c>
      <c r="B9" s="79">
        <f>HABITATS!B155</f>
        <v>1.9590000000000001</v>
      </c>
      <c r="C9" s="62"/>
      <c r="D9" s="62"/>
      <c r="E9" s="62">
        <f t="shared" si="0"/>
        <v>1.9590000000000001</v>
      </c>
      <c r="F9" s="62"/>
      <c r="G9" s="62">
        <f t="shared" si="0"/>
        <v>1.9590000000000001</v>
      </c>
      <c r="H9" s="62"/>
      <c r="I9" s="62"/>
      <c r="J9" s="62"/>
      <c r="K9" s="62"/>
      <c r="L9" s="62">
        <f t="shared" si="1"/>
        <v>1.9590000000000001</v>
      </c>
      <c r="M9" s="62"/>
      <c r="N9" s="62">
        <f t="shared" si="1"/>
        <v>1.9590000000000001</v>
      </c>
      <c r="O9" s="62">
        <f t="shared" si="1"/>
        <v>1.9590000000000001</v>
      </c>
      <c r="P9" s="62"/>
      <c r="Q9" s="62"/>
      <c r="R9" s="62"/>
      <c r="S9" s="62"/>
      <c r="T9" s="62"/>
      <c r="U9" s="62"/>
      <c r="V9" s="62"/>
      <c r="W9" s="62">
        <f t="shared" si="5"/>
        <v>1.9590000000000001</v>
      </c>
      <c r="X9" s="62"/>
      <c r="Y9" s="62">
        <f t="shared" si="5"/>
        <v>1.9590000000000001</v>
      </c>
      <c r="Z9" s="62">
        <f t="shared" si="5"/>
        <v>1.9590000000000001</v>
      </c>
      <c r="AA9" s="62"/>
      <c r="AB9" s="62">
        <f t="shared" si="5"/>
        <v>1.9590000000000001</v>
      </c>
      <c r="AC9" s="62"/>
      <c r="AD9" s="62"/>
      <c r="AE9" s="62">
        <f t="shared" si="5"/>
        <v>1.9590000000000001</v>
      </c>
      <c r="AF9" s="62">
        <f t="shared" si="5"/>
        <v>1.9590000000000001</v>
      </c>
      <c r="AG9" s="62"/>
      <c r="AH9" s="62"/>
      <c r="AI9" s="62">
        <f t="shared" si="5"/>
        <v>1.9590000000000001</v>
      </c>
      <c r="AJ9" s="62"/>
      <c r="AK9" s="62"/>
      <c r="AL9" s="62">
        <f t="shared" si="5"/>
        <v>1.9590000000000001</v>
      </c>
      <c r="AM9" s="62"/>
      <c r="AN9" s="62">
        <f t="shared" si="5"/>
        <v>1.9590000000000001</v>
      </c>
      <c r="AO9" s="62">
        <f t="shared" si="5"/>
        <v>1.9590000000000001</v>
      </c>
      <c r="AP9" s="62">
        <f t="shared" si="5"/>
        <v>1.9590000000000001</v>
      </c>
      <c r="AQ9" s="62"/>
      <c r="AR9" s="62"/>
      <c r="AS9" s="62"/>
      <c r="AT9" s="62">
        <f t="shared" si="5"/>
        <v>1.9590000000000001</v>
      </c>
      <c r="AU9" s="62"/>
      <c r="AV9" s="62"/>
      <c r="AW9" s="62">
        <f t="shared" si="5"/>
        <v>1.9590000000000001</v>
      </c>
      <c r="AX9" s="62"/>
      <c r="AY9" s="62"/>
      <c r="AZ9" s="62">
        <f t="shared" si="5"/>
        <v>1.9590000000000001</v>
      </c>
      <c r="BA9" s="62">
        <f t="shared" si="5"/>
        <v>1.9590000000000001</v>
      </c>
      <c r="BB9" s="62">
        <f t="shared" si="5"/>
        <v>1.9590000000000001</v>
      </c>
      <c r="BC9" s="62">
        <f t="shared" si="5"/>
        <v>1.9590000000000001</v>
      </c>
      <c r="BD9" s="62">
        <f t="shared" si="5"/>
        <v>1.9590000000000001</v>
      </c>
      <c r="BE9" s="62">
        <f t="shared" si="5"/>
        <v>1.9590000000000001</v>
      </c>
      <c r="BF9" s="62">
        <f t="shared" si="5"/>
        <v>1.9590000000000001</v>
      </c>
      <c r="BG9" s="62">
        <f t="shared" si="5"/>
        <v>1.9590000000000001</v>
      </c>
      <c r="BH9" s="62"/>
      <c r="BI9" s="62">
        <f t="shared" si="6"/>
        <v>1.9590000000000001</v>
      </c>
      <c r="BJ9" s="62"/>
      <c r="BK9" s="62">
        <f t="shared" si="6"/>
        <v>1.9590000000000001</v>
      </c>
      <c r="BL9" s="62">
        <f t="shared" si="6"/>
        <v>1.9590000000000001</v>
      </c>
      <c r="BM9" s="62">
        <f t="shared" si="6"/>
        <v>1.9590000000000001</v>
      </c>
      <c r="BN9" s="62"/>
      <c r="BO9" s="62"/>
      <c r="BP9" s="62"/>
      <c r="BQ9" s="62">
        <f t="shared" si="6"/>
        <v>1.9590000000000001</v>
      </c>
      <c r="BR9" s="62"/>
      <c r="BS9" s="62"/>
      <c r="BT9" s="62">
        <f t="shared" si="6"/>
        <v>1.9590000000000001</v>
      </c>
      <c r="BU9" s="62"/>
      <c r="BV9" s="62">
        <f t="shared" si="6"/>
        <v>1.9590000000000001</v>
      </c>
      <c r="BW9" s="62">
        <f t="shared" si="6"/>
        <v>1.9590000000000001</v>
      </c>
      <c r="BX9" s="62">
        <f t="shared" si="6"/>
        <v>1.9590000000000001</v>
      </c>
      <c r="BY9" s="62">
        <f t="shared" si="6"/>
        <v>1.9590000000000001</v>
      </c>
      <c r="BZ9" s="62">
        <f t="shared" si="6"/>
        <v>1.9590000000000001</v>
      </c>
      <c r="CA9" s="62"/>
      <c r="CB9" s="62"/>
      <c r="CC9" s="62">
        <f t="shared" si="8"/>
        <v>1.9590000000000001</v>
      </c>
      <c r="CD9" s="62">
        <f t="shared" si="8"/>
        <v>1.9590000000000001</v>
      </c>
      <c r="CE9" s="62">
        <f t="shared" si="8"/>
        <v>1.9590000000000001</v>
      </c>
      <c r="CF9" s="62"/>
      <c r="CG9" s="62">
        <f t="shared" si="7"/>
        <v>1.9590000000000001</v>
      </c>
      <c r="CH9" s="62">
        <f t="shared" si="8"/>
        <v>1.9590000000000001</v>
      </c>
      <c r="CI9" s="62"/>
      <c r="CJ9" s="62">
        <f t="shared" si="8"/>
        <v>1.9590000000000001</v>
      </c>
      <c r="CK9" s="62">
        <f t="shared" si="8"/>
        <v>1.9590000000000001</v>
      </c>
      <c r="CL9" s="62"/>
    </row>
    <row r="10" spans="1:90" x14ac:dyDescent="0.3">
      <c r="A10" s="52" t="str">
        <f>HABITATS!A9</f>
        <v>C3.1</v>
      </c>
      <c r="B10" s="79">
        <f>HABITATS!B156</f>
        <v>0.51600000000000024</v>
      </c>
      <c r="C10" s="62"/>
      <c r="D10" s="62"/>
      <c r="E10" s="62">
        <f t="shared" si="0"/>
        <v>0.51600000000000024</v>
      </c>
      <c r="F10" s="62"/>
      <c r="G10" s="62"/>
      <c r="H10" s="62"/>
      <c r="I10" s="62"/>
      <c r="J10" s="62"/>
      <c r="K10" s="62"/>
      <c r="L10" s="62"/>
      <c r="M10" s="62"/>
      <c r="N10" s="62">
        <f t="shared" si="1"/>
        <v>0.51600000000000024</v>
      </c>
      <c r="O10" s="62">
        <f t="shared" si="1"/>
        <v>0.51600000000000024</v>
      </c>
      <c r="P10" s="62"/>
      <c r="Q10" s="62"/>
      <c r="R10" s="62"/>
      <c r="S10" s="62"/>
      <c r="T10" s="62"/>
      <c r="U10" s="62"/>
      <c r="V10" s="62"/>
      <c r="W10" s="62"/>
      <c r="X10" s="62"/>
      <c r="Y10" s="62"/>
      <c r="Z10" s="62"/>
      <c r="AA10" s="62"/>
      <c r="AB10" s="62"/>
      <c r="AC10" s="62"/>
      <c r="AD10" s="62"/>
      <c r="AE10" s="62"/>
      <c r="AF10" s="62">
        <f t="shared" si="5"/>
        <v>0.51600000000000024</v>
      </c>
      <c r="AG10" s="62"/>
      <c r="AH10" s="62"/>
      <c r="AI10" s="62"/>
      <c r="AJ10" s="62"/>
      <c r="AK10" s="62"/>
      <c r="AL10" s="62"/>
      <c r="AM10" s="62"/>
      <c r="AN10" s="62"/>
      <c r="AO10" s="62"/>
      <c r="AP10" s="62"/>
      <c r="AQ10" s="62"/>
      <c r="AR10" s="62"/>
      <c r="AS10" s="62"/>
      <c r="AT10" s="62"/>
      <c r="AU10" s="62"/>
      <c r="AV10" s="62"/>
      <c r="AW10" s="62"/>
      <c r="AX10" s="62"/>
      <c r="AY10" s="62"/>
      <c r="AZ10" s="62"/>
      <c r="BA10" s="62">
        <f t="shared" si="5"/>
        <v>0.51600000000000024</v>
      </c>
      <c r="BB10" s="62">
        <f t="shared" si="5"/>
        <v>0.51600000000000024</v>
      </c>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row>
    <row r="11" spans="1:90" x14ac:dyDescent="0.3">
      <c r="A11" s="52" t="str">
        <f>HABITATS!A10</f>
        <v>G1</v>
      </c>
      <c r="B11" s="79">
        <f>HABITATS!B157</f>
        <v>2.9339999999999997</v>
      </c>
      <c r="C11" s="62"/>
      <c r="D11" s="62"/>
      <c r="E11" s="62">
        <f t="shared" si="0"/>
        <v>2.9339999999999997</v>
      </c>
      <c r="F11" s="62">
        <f t="shared" si="0"/>
        <v>2.9339999999999997</v>
      </c>
      <c r="G11" s="62"/>
      <c r="H11" s="62"/>
      <c r="I11" s="62"/>
      <c r="J11" s="62"/>
      <c r="K11" s="62"/>
      <c r="L11" s="62"/>
      <c r="M11" s="62"/>
      <c r="N11" s="62"/>
      <c r="O11" s="62"/>
      <c r="P11" s="62"/>
      <c r="Q11" s="62"/>
      <c r="R11" s="62"/>
      <c r="S11" s="62"/>
      <c r="T11" s="62"/>
      <c r="U11" s="62"/>
      <c r="V11" s="62"/>
      <c r="W11" s="62"/>
      <c r="X11" s="62"/>
      <c r="Y11" s="62"/>
      <c r="Z11" s="62"/>
      <c r="AA11" s="62"/>
      <c r="AB11" s="62"/>
      <c r="AC11" s="62"/>
      <c r="AD11" s="62" t="s">
        <v>629</v>
      </c>
      <c r="AE11" s="62"/>
      <c r="AF11" s="62"/>
      <c r="AG11" s="62"/>
      <c r="AH11" s="62"/>
      <c r="AI11" s="62"/>
      <c r="AJ11" s="62"/>
      <c r="AK11" s="62"/>
      <c r="AL11" s="62"/>
      <c r="AM11" s="62"/>
      <c r="AN11" s="62"/>
      <c r="AO11" s="62"/>
      <c r="AP11" s="62"/>
      <c r="AQ11" s="62"/>
      <c r="AR11" s="62"/>
      <c r="AS11" s="62"/>
      <c r="AT11" s="62"/>
      <c r="AU11" s="62"/>
      <c r="AV11" s="62"/>
      <c r="AW11" s="62"/>
      <c r="AX11" s="62"/>
      <c r="AY11" s="62"/>
      <c r="AZ11" s="62">
        <f t="shared" ref="AZ11:BH12" si="9">$B11</f>
        <v>2.9339999999999997</v>
      </c>
      <c r="BA11" s="62"/>
      <c r="BB11" s="62"/>
      <c r="BC11" s="62">
        <f t="shared" si="9"/>
        <v>2.9339999999999997</v>
      </c>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f t="shared" si="7"/>
        <v>2.9339999999999997</v>
      </c>
      <c r="CH11" s="62"/>
      <c r="CI11" s="62">
        <f t="shared" si="8"/>
        <v>2.9339999999999997</v>
      </c>
      <c r="CJ11" s="62">
        <f t="shared" si="8"/>
        <v>2.9339999999999997</v>
      </c>
      <c r="CK11" s="62">
        <f t="shared" si="8"/>
        <v>2.9339999999999997</v>
      </c>
      <c r="CL11" s="62"/>
    </row>
    <row r="12" spans="1:90" x14ac:dyDescent="0.3">
      <c r="A12" s="52" t="str">
        <f>HABITATS!A11</f>
        <v>I2.1</v>
      </c>
      <c r="B12" s="79">
        <f>HABITATS!B158</f>
        <v>32.446000000000005</v>
      </c>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f t="shared" si="9"/>
        <v>32.446000000000005</v>
      </c>
      <c r="BD12" s="62"/>
      <c r="BE12" s="62"/>
      <c r="BF12" s="62"/>
      <c r="BG12" s="62"/>
      <c r="BH12" s="62">
        <f t="shared" si="9"/>
        <v>32.446000000000005</v>
      </c>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row>
    <row r="13" spans="1:90" x14ac:dyDescent="0.3">
      <c r="A13" s="52" t="str">
        <f>HABITATS!A12</f>
        <v>J1.1</v>
      </c>
      <c r="B13" s="79">
        <f>HABITATS!B159</f>
        <v>51.764000000000003</v>
      </c>
      <c r="C13" s="62"/>
      <c r="D13" s="62"/>
      <c r="E13" s="62">
        <f t="shared" ref="E13:J17" si="10">$B13</f>
        <v>51.764000000000003</v>
      </c>
      <c r="F13" s="62"/>
      <c r="G13" s="62"/>
      <c r="H13" s="62"/>
      <c r="I13" s="62"/>
      <c r="J13" s="62"/>
      <c r="K13" s="62"/>
      <c r="L13" s="62">
        <f t="shared" ref="L13:BG13" si="11">$B13</f>
        <v>51.764000000000003</v>
      </c>
      <c r="M13" s="62"/>
      <c r="N13" s="62">
        <f t="shared" si="11"/>
        <v>51.764000000000003</v>
      </c>
      <c r="O13" s="62">
        <f t="shared" si="11"/>
        <v>51.764000000000003</v>
      </c>
      <c r="P13" s="62"/>
      <c r="Q13" s="62"/>
      <c r="R13" s="62"/>
      <c r="S13" s="62"/>
      <c r="T13" s="62"/>
      <c r="U13" s="62">
        <f t="shared" si="11"/>
        <v>51.764000000000003</v>
      </c>
      <c r="V13" s="62"/>
      <c r="W13" s="62">
        <f t="shared" si="11"/>
        <v>51.764000000000003</v>
      </c>
      <c r="X13" s="62">
        <f t="shared" si="11"/>
        <v>51.764000000000003</v>
      </c>
      <c r="Y13" s="62">
        <f t="shared" si="11"/>
        <v>51.764000000000003</v>
      </c>
      <c r="Z13" s="62">
        <f t="shared" si="11"/>
        <v>51.764000000000003</v>
      </c>
      <c r="AA13" s="62"/>
      <c r="AB13" s="62">
        <f>($B13)/100*3</f>
        <v>1.5529199999999999</v>
      </c>
      <c r="AC13" s="62">
        <f t="shared" si="11"/>
        <v>51.764000000000003</v>
      </c>
      <c r="AD13" s="62"/>
      <c r="AE13" s="62">
        <f t="shared" si="11"/>
        <v>51.764000000000003</v>
      </c>
      <c r="AF13" s="62">
        <f t="shared" si="11"/>
        <v>51.764000000000003</v>
      </c>
      <c r="AG13" s="62"/>
      <c r="AH13" s="62">
        <f>($B13)/100*3</f>
        <v>1.5529199999999999</v>
      </c>
      <c r="AI13" s="62">
        <f t="shared" si="11"/>
        <v>51.764000000000003</v>
      </c>
      <c r="AJ13" s="62"/>
      <c r="AK13" s="62"/>
      <c r="AL13" s="62"/>
      <c r="AM13" s="62"/>
      <c r="AN13" s="62"/>
      <c r="AO13" s="62">
        <f t="shared" si="11"/>
        <v>51.764000000000003</v>
      </c>
      <c r="AP13" s="62">
        <f t="shared" si="11"/>
        <v>51.764000000000003</v>
      </c>
      <c r="AQ13" s="62"/>
      <c r="AR13" s="62">
        <f t="shared" si="11"/>
        <v>51.764000000000003</v>
      </c>
      <c r="AS13" s="62"/>
      <c r="AT13" s="62">
        <f t="shared" si="11"/>
        <v>51.764000000000003</v>
      </c>
      <c r="AU13" s="62"/>
      <c r="AV13" s="62">
        <f t="shared" si="11"/>
        <v>51.764000000000003</v>
      </c>
      <c r="AW13" s="62">
        <f t="shared" si="11"/>
        <v>51.764000000000003</v>
      </c>
      <c r="AX13" s="62"/>
      <c r="AY13" s="62"/>
      <c r="AZ13" s="62">
        <f t="shared" si="11"/>
        <v>51.764000000000003</v>
      </c>
      <c r="BA13" s="62">
        <f t="shared" si="11"/>
        <v>51.764000000000003</v>
      </c>
      <c r="BB13" s="62">
        <f t="shared" si="11"/>
        <v>51.764000000000003</v>
      </c>
      <c r="BC13" s="62"/>
      <c r="BD13" s="62">
        <f t="shared" si="11"/>
        <v>51.764000000000003</v>
      </c>
      <c r="BE13" s="62">
        <f t="shared" si="11"/>
        <v>51.764000000000003</v>
      </c>
      <c r="BF13" s="62">
        <f t="shared" si="11"/>
        <v>51.764000000000003</v>
      </c>
      <c r="BG13" s="62">
        <f t="shared" si="11"/>
        <v>51.764000000000003</v>
      </c>
      <c r="BH13" s="62"/>
      <c r="BI13" s="62"/>
      <c r="BJ13" s="62"/>
      <c r="BK13" s="62"/>
      <c r="BL13" s="62">
        <f t="shared" ref="BL13:CL19" si="12">$B13</f>
        <v>51.764000000000003</v>
      </c>
      <c r="BM13" s="62">
        <f t="shared" si="12"/>
        <v>51.764000000000003</v>
      </c>
      <c r="BN13" s="62"/>
      <c r="BO13" s="62"/>
      <c r="BP13" s="62">
        <f t="shared" si="12"/>
        <v>51.764000000000003</v>
      </c>
      <c r="BQ13" s="62">
        <f t="shared" si="12"/>
        <v>51.764000000000003</v>
      </c>
      <c r="BR13" s="62"/>
      <c r="BS13" s="62"/>
      <c r="BT13" s="62">
        <f t="shared" si="12"/>
        <v>51.764000000000003</v>
      </c>
      <c r="BU13" s="62"/>
      <c r="BV13" s="62">
        <f t="shared" si="12"/>
        <v>51.764000000000003</v>
      </c>
      <c r="BW13" s="62">
        <f t="shared" si="12"/>
        <v>51.764000000000003</v>
      </c>
      <c r="BX13" s="62">
        <f t="shared" si="12"/>
        <v>51.764000000000003</v>
      </c>
      <c r="BY13" s="62">
        <f t="shared" si="12"/>
        <v>51.764000000000003</v>
      </c>
      <c r="BZ13" s="62"/>
      <c r="CA13" s="62"/>
      <c r="CB13" s="62"/>
      <c r="CC13" s="62"/>
      <c r="CD13" s="62"/>
      <c r="CE13" s="62"/>
      <c r="CF13" s="62"/>
      <c r="CG13" s="62">
        <f t="shared" ref="CG13" si="13">$B13</f>
        <v>51.764000000000003</v>
      </c>
      <c r="CH13" s="62"/>
      <c r="CI13" s="62"/>
      <c r="CJ13" s="62">
        <f t="shared" si="12"/>
        <v>51.764000000000003</v>
      </c>
      <c r="CK13" s="62">
        <f t="shared" si="12"/>
        <v>51.764000000000003</v>
      </c>
      <c r="CL13" s="62"/>
    </row>
    <row r="14" spans="1:90" x14ac:dyDescent="0.3">
      <c r="A14" s="52" t="str">
        <f>HABITATS!A13</f>
        <v>J1.3</v>
      </c>
      <c r="B14" s="79">
        <f>HABITATS!B160</f>
        <v>3.1940000000000004</v>
      </c>
      <c r="C14" s="62"/>
      <c r="D14" s="62"/>
      <c r="E14" s="62">
        <f t="shared" si="10"/>
        <v>3.1940000000000004</v>
      </c>
      <c r="F14" s="62"/>
      <c r="G14" s="62"/>
      <c r="H14" s="62"/>
      <c r="I14" s="62"/>
      <c r="J14" s="62"/>
      <c r="K14" s="62">
        <f t="shared" ref="K14:BH17" si="14">$B14</f>
        <v>3.1940000000000004</v>
      </c>
      <c r="L14" s="62">
        <f t="shared" si="14"/>
        <v>3.1940000000000004</v>
      </c>
      <c r="M14" s="62">
        <f t="shared" si="14"/>
        <v>3.1940000000000004</v>
      </c>
      <c r="N14" s="62">
        <f t="shared" si="14"/>
        <v>3.1940000000000004</v>
      </c>
      <c r="O14" s="62">
        <f t="shared" si="14"/>
        <v>3.1940000000000004</v>
      </c>
      <c r="P14" s="62"/>
      <c r="Q14" s="62"/>
      <c r="R14" s="62">
        <f t="shared" si="14"/>
        <v>3.1940000000000004</v>
      </c>
      <c r="S14" s="62">
        <f t="shared" si="14"/>
        <v>3.1940000000000004</v>
      </c>
      <c r="T14" s="62">
        <f t="shared" si="14"/>
        <v>3.1940000000000004</v>
      </c>
      <c r="U14" s="62">
        <f t="shared" si="14"/>
        <v>3.1940000000000004</v>
      </c>
      <c r="V14" s="62">
        <f t="shared" si="14"/>
        <v>3.1940000000000004</v>
      </c>
      <c r="W14" s="62">
        <f t="shared" si="14"/>
        <v>3.1940000000000004</v>
      </c>
      <c r="X14" s="62">
        <f t="shared" si="14"/>
        <v>3.1940000000000004</v>
      </c>
      <c r="Y14" s="62">
        <f t="shared" si="14"/>
        <v>3.1940000000000004</v>
      </c>
      <c r="Z14" s="62">
        <f t="shared" si="14"/>
        <v>3.1940000000000004</v>
      </c>
      <c r="AA14" s="62"/>
      <c r="AB14" s="62">
        <f t="shared" si="14"/>
        <v>3.1940000000000004</v>
      </c>
      <c r="AC14" s="62">
        <f t="shared" si="14"/>
        <v>3.1940000000000004</v>
      </c>
      <c r="AD14" s="62"/>
      <c r="AE14" s="62">
        <f t="shared" si="14"/>
        <v>3.1940000000000004</v>
      </c>
      <c r="AF14" s="62">
        <f t="shared" si="14"/>
        <v>3.1940000000000004</v>
      </c>
      <c r="AG14" s="62"/>
      <c r="AH14" s="62">
        <f t="shared" si="14"/>
        <v>3.1940000000000004</v>
      </c>
      <c r="AI14" s="62">
        <f t="shared" si="14"/>
        <v>3.1940000000000004</v>
      </c>
      <c r="AJ14" s="62"/>
      <c r="AK14" s="62">
        <f t="shared" si="14"/>
        <v>3.1940000000000004</v>
      </c>
      <c r="AL14" s="62">
        <f t="shared" si="14"/>
        <v>3.1940000000000004</v>
      </c>
      <c r="AM14" s="62">
        <f t="shared" si="14"/>
        <v>3.1940000000000004</v>
      </c>
      <c r="AN14" s="62"/>
      <c r="AO14" s="62">
        <f t="shared" si="14"/>
        <v>3.1940000000000004</v>
      </c>
      <c r="AP14" s="62">
        <f t="shared" si="14"/>
        <v>3.1940000000000004</v>
      </c>
      <c r="AQ14" s="62">
        <f t="shared" si="14"/>
        <v>3.1940000000000004</v>
      </c>
      <c r="AR14" s="62">
        <f t="shared" si="14"/>
        <v>3.1940000000000004</v>
      </c>
      <c r="AS14" s="62">
        <f t="shared" si="14"/>
        <v>3.1940000000000004</v>
      </c>
      <c r="AT14" s="62">
        <f t="shared" si="14"/>
        <v>3.1940000000000004</v>
      </c>
      <c r="AU14" s="62">
        <f t="shared" si="14"/>
        <v>3.1940000000000004</v>
      </c>
      <c r="AV14" s="62">
        <f t="shared" si="14"/>
        <v>3.1940000000000004</v>
      </c>
      <c r="AW14" s="62">
        <f t="shared" si="14"/>
        <v>3.1940000000000004</v>
      </c>
      <c r="AX14" s="62">
        <f t="shared" si="14"/>
        <v>3.1940000000000004</v>
      </c>
      <c r="AY14" s="62">
        <f t="shared" si="14"/>
        <v>3.1940000000000004</v>
      </c>
      <c r="AZ14" s="62">
        <f t="shared" si="14"/>
        <v>3.1940000000000004</v>
      </c>
      <c r="BA14" s="62">
        <f t="shared" si="14"/>
        <v>3.1940000000000004</v>
      </c>
      <c r="BB14" s="62">
        <f t="shared" si="14"/>
        <v>3.1940000000000004</v>
      </c>
      <c r="BC14" s="62">
        <f t="shared" si="14"/>
        <v>3.1940000000000004</v>
      </c>
      <c r="BD14" s="62"/>
      <c r="BE14" s="62"/>
      <c r="BF14" s="62"/>
      <c r="BG14" s="62"/>
      <c r="BH14" s="62">
        <f t="shared" si="14"/>
        <v>3.1940000000000004</v>
      </c>
      <c r="BI14" s="62"/>
      <c r="BJ14" s="62"/>
      <c r="BK14" s="62"/>
      <c r="BL14" s="62"/>
      <c r="BM14" s="62"/>
      <c r="BN14" s="62"/>
      <c r="BO14" s="62"/>
      <c r="BP14" s="62"/>
      <c r="BQ14" s="62"/>
      <c r="BR14" s="62"/>
      <c r="BS14" s="62"/>
      <c r="BT14" s="62"/>
      <c r="BU14" s="62"/>
      <c r="BV14" s="62"/>
      <c r="BW14" s="62">
        <f t="shared" si="12"/>
        <v>3.1940000000000004</v>
      </c>
      <c r="BX14" s="62"/>
      <c r="BY14" s="62"/>
      <c r="BZ14" s="62"/>
      <c r="CA14" s="62"/>
      <c r="CB14" s="62"/>
      <c r="CC14" s="62"/>
      <c r="CD14" s="62"/>
      <c r="CE14" s="62"/>
      <c r="CF14" s="62"/>
      <c r="CG14" s="62"/>
      <c r="CH14" s="62"/>
      <c r="CI14" s="62"/>
      <c r="CJ14" s="62"/>
      <c r="CK14" s="62"/>
      <c r="CL14" s="62"/>
    </row>
    <row r="15" spans="1:90" x14ac:dyDescent="0.3">
      <c r="A15" s="52" t="str">
        <f>HABITATS!A14</f>
        <v>J2.1</v>
      </c>
      <c r="B15" s="79">
        <f>HABITATS!B161</f>
        <v>0.16999999999999998</v>
      </c>
      <c r="C15" s="62">
        <f t="shared" ref="C15:C17" si="15">$B15</f>
        <v>0.16999999999999998</v>
      </c>
      <c r="D15" s="62"/>
      <c r="E15" s="62">
        <f t="shared" si="10"/>
        <v>0.16999999999999998</v>
      </c>
      <c r="F15" s="62"/>
      <c r="G15" s="62"/>
      <c r="H15" s="62">
        <f t="shared" si="10"/>
        <v>0.16999999999999998</v>
      </c>
      <c r="I15" s="62">
        <f t="shared" si="10"/>
        <v>0.16999999999999998</v>
      </c>
      <c r="J15" s="62">
        <f t="shared" si="10"/>
        <v>0.16999999999999998</v>
      </c>
      <c r="K15" s="62"/>
      <c r="L15" s="62">
        <f t="shared" si="14"/>
        <v>0.16999999999999998</v>
      </c>
      <c r="M15" s="62"/>
      <c r="N15" s="62"/>
      <c r="O15" s="62">
        <f t="shared" si="14"/>
        <v>0.16999999999999998</v>
      </c>
      <c r="P15" s="62"/>
      <c r="Q15" s="62"/>
      <c r="R15" s="62">
        <f t="shared" si="14"/>
        <v>0.16999999999999998</v>
      </c>
      <c r="S15" s="62">
        <f t="shared" si="14"/>
        <v>0.16999999999999998</v>
      </c>
      <c r="T15" s="62">
        <f t="shared" si="14"/>
        <v>0.16999999999999998</v>
      </c>
      <c r="U15" s="62">
        <f t="shared" si="14"/>
        <v>0.16999999999999998</v>
      </c>
      <c r="V15" s="62">
        <f t="shared" si="14"/>
        <v>0.16999999999999998</v>
      </c>
      <c r="W15" s="62"/>
      <c r="X15" s="62">
        <f t="shared" si="14"/>
        <v>0.16999999999999998</v>
      </c>
      <c r="Y15" s="62">
        <f t="shared" si="14"/>
        <v>0.16999999999999998</v>
      </c>
      <c r="Z15" s="62"/>
      <c r="AA15" s="62"/>
      <c r="AB15" s="62"/>
      <c r="AC15" s="62">
        <f t="shared" si="14"/>
        <v>0.16999999999999998</v>
      </c>
      <c r="AD15" s="62"/>
      <c r="AE15" s="62">
        <f t="shared" si="14"/>
        <v>0.16999999999999998</v>
      </c>
      <c r="AF15" s="62">
        <f t="shared" si="14"/>
        <v>0.16999999999999998</v>
      </c>
      <c r="AG15" s="62"/>
      <c r="AH15" s="62"/>
      <c r="AI15" s="62"/>
      <c r="AJ15" s="62"/>
      <c r="AK15" s="62"/>
      <c r="AL15" s="62"/>
      <c r="AM15" s="62">
        <f t="shared" si="14"/>
        <v>0.16999999999999998</v>
      </c>
      <c r="AN15" s="62"/>
      <c r="AO15" s="62">
        <f t="shared" si="14"/>
        <v>0.16999999999999998</v>
      </c>
      <c r="AP15" s="62">
        <f t="shared" si="14"/>
        <v>0.16999999999999998</v>
      </c>
      <c r="AQ15" s="62">
        <f t="shared" si="14"/>
        <v>0.16999999999999998</v>
      </c>
      <c r="AR15" s="62"/>
      <c r="AS15" s="62">
        <f t="shared" si="14"/>
        <v>0.16999999999999998</v>
      </c>
      <c r="AT15" s="62">
        <f t="shared" si="14"/>
        <v>0.16999999999999998</v>
      </c>
      <c r="AU15" s="62"/>
      <c r="AV15" s="62">
        <f t="shared" si="14"/>
        <v>0.16999999999999998</v>
      </c>
      <c r="AW15" s="62"/>
      <c r="AX15" s="62"/>
      <c r="AY15" s="62"/>
      <c r="AZ15" s="62">
        <f t="shared" si="14"/>
        <v>0.16999999999999998</v>
      </c>
      <c r="BA15" s="62"/>
      <c r="BB15" s="62"/>
      <c r="BC15" s="62">
        <f t="shared" si="14"/>
        <v>0.16999999999999998</v>
      </c>
      <c r="BD15" s="62">
        <f t="shared" si="14"/>
        <v>0.16999999999999998</v>
      </c>
      <c r="BE15" s="62"/>
      <c r="BF15" s="62"/>
      <c r="BG15" s="62"/>
      <c r="BH15" s="62"/>
      <c r="BI15" s="62"/>
      <c r="BJ15" s="62"/>
      <c r="BK15" s="62"/>
      <c r="BL15" s="62"/>
      <c r="BM15" s="62"/>
      <c r="BN15" s="62">
        <f t="shared" si="12"/>
        <v>0.16999999999999998</v>
      </c>
      <c r="BO15" s="62"/>
      <c r="BP15" s="62">
        <f t="shared" si="12"/>
        <v>0.16999999999999998</v>
      </c>
      <c r="BQ15" s="62">
        <f t="shared" si="12"/>
        <v>0.16999999999999998</v>
      </c>
      <c r="BR15" s="62">
        <f t="shared" si="12"/>
        <v>0.16999999999999998</v>
      </c>
      <c r="BS15" s="62">
        <f t="shared" si="12"/>
        <v>0.16999999999999998</v>
      </c>
      <c r="BT15" s="62">
        <f t="shared" si="12"/>
        <v>0.16999999999999998</v>
      </c>
      <c r="BU15" s="62"/>
      <c r="BV15" s="62"/>
      <c r="BW15" s="62">
        <f t="shared" si="12"/>
        <v>0.16999999999999998</v>
      </c>
      <c r="BX15" s="62">
        <f t="shared" si="12"/>
        <v>0.16999999999999998</v>
      </c>
      <c r="BY15" s="62">
        <f t="shared" si="12"/>
        <v>0.16999999999999998</v>
      </c>
      <c r="BZ15" s="62">
        <f t="shared" si="12"/>
        <v>0.16999999999999998</v>
      </c>
      <c r="CA15" s="62">
        <f t="shared" si="12"/>
        <v>0.16999999999999998</v>
      </c>
      <c r="CB15" s="62">
        <f t="shared" si="12"/>
        <v>0.16999999999999998</v>
      </c>
      <c r="CC15" s="62">
        <f t="shared" si="12"/>
        <v>0.16999999999999998</v>
      </c>
      <c r="CD15" s="62"/>
      <c r="CE15" s="62"/>
      <c r="CF15" s="62"/>
      <c r="CG15" s="62"/>
      <c r="CH15" s="62"/>
      <c r="CI15" s="62"/>
      <c r="CJ15" s="62">
        <f t="shared" si="12"/>
        <v>0.16999999999999998</v>
      </c>
      <c r="CK15" s="62">
        <f t="shared" si="12"/>
        <v>0.16999999999999998</v>
      </c>
      <c r="CL15" s="62">
        <f t="shared" si="12"/>
        <v>0.16999999999999998</v>
      </c>
    </row>
    <row r="16" spans="1:90" x14ac:dyDescent="0.3">
      <c r="A16" s="52" t="str">
        <f>HABITATS!A15</f>
        <v>J2.2</v>
      </c>
      <c r="B16" s="79">
        <f>HABITATS!B162</f>
        <v>0.128</v>
      </c>
      <c r="C16" s="62">
        <f t="shared" si="15"/>
        <v>0.128</v>
      </c>
      <c r="D16" s="62">
        <v>2.9000000000000005E-2</v>
      </c>
      <c r="E16" s="62">
        <f t="shared" si="10"/>
        <v>0.128</v>
      </c>
      <c r="F16" s="62"/>
      <c r="G16" s="62"/>
      <c r="H16" s="62">
        <f t="shared" si="10"/>
        <v>0.128</v>
      </c>
      <c r="I16" s="62">
        <f t="shared" si="10"/>
        <v>0.128</v>
      </c>
      <c r="J16" s="62">
        <f t="shared" si="10"/>
        <v>0.128</v>
      </c>
      <c r="K16" s="62"/>
      <c r="L16" s="62">
        <f t="shared" si="14"/>
        <v>0.128</v>
      </c>
      <c r="M16" s="62"/>
      <c r="N16" s="62"/>
      <c r="O16" s="62">
        <f t="shared" si="14"/>
        <v>0.128</v>
      </c>
      <c r="P16" s="62"/>
      <c r="Q16" s="62"/>
      <c r="R16" s="62">
        <f t="shared" si="14"/>
        <v>0.128</v>
      </c>
      <c r="S16" s="62">
        <f t="shared" si="14"/>
        <v>0.128</v>
      </c>
      <c r="T16" s="62">
        <f t="shared" si="14"/>
        <v>0.128</v>
      </c>
      <c r="U16" s="62">
        <f t="shared" si="14"/>
        <v>0.128</v>
      </c>
      <c r="V16" s="62">
        <f t="shared" si="14"/>
        <v>0.128</v>
      </c>
      <c r="W16" s="62"/>
      <c r="X16" s="62">
        <f t="shared" si="14"/>
        <v>0.128</v>
      </c>
      <c r="Y16" s="62">
        <f t="shared" si="14"/>
        <v>0.128</v>
      </c>
      <c r="Z16" s="62"/>
      <c r="AA16" s="62"/>
      <c r="AB16" s="62"/>
      <c r="AC16" s="62">
        <f t="shared" si="14"/>
        <v>0.128</v>
      </c>
      <c r="AD16" s="62"/>
      <c r="AE16" s="62">
        <f t="shared" si="14"/>
        <v>0.128</v>
      </c>
      <c r="AF16" s="62">
        <f t="shared" si="14"/>
        <v>0.128</v>
      </c>
      <c r="AG16" s="62"/>
      <c r="AH16" s="62"/>
      <c r="AI16" s="62"/>
      <c r="AJ16" s="62"/>
      <c r="AK16" s="62"/>
      <c r="AL16" s="62"/>
      <c r="AM16" s="62">
        <f t="shared" si="14"/>
        <v>0.128</v>
      </c>
      <c r="AN16" s="62"/>
      <c r="AO16" s="62">
        <f t="shared" si="14"/>
        <v>0.128</v>
      </c>
      <c r="AP16" s="62">
        <f t="shared" si="14"/>
        <v>0.128</v>
      </c>
      <c r="AQ16" s="62">
        <f t="shared" si="14"/>
        <v>0.128</v>
      </c>
      <c r="AR16" s="62"/>
      <c r="AS16" s="62">
        <f t="shared" si="14"/>
        <v>0.128</v>
      </c>
      <c r="AT16" s="62">
        <f t="shared" si="14"/>
        <v>0.128</v>
      </c>
      <c r="AU16" s="62"/>
      <c r="AV16" s="62">
        <f t="shared" si="14"/>
        <v>0.128</v>
      </c>
      <c r="AW16" s="62"/>
      <c r="AX16" s="62"/>
      <c r="AY16" s="62"/>
      <c r="AZ16" s="62">
        <f t="shared" si="14"/>
        <v>0.128</v>
      </c>
      <c r="BA16" s="62"/>
      <c r="BB16" s="62"/>
      <c r="BC16" s="62">
        <f t="shared" si="14"/>
        <v>0.128</v>
      </c>
      <c r="BD16" s="62">
        <f t="shared" si="14"/>
        <v>0.128</v>
      </c>
      <c r="BE16" s="62"/>
      <c r="BF16" s="62"/>
      <c r="BG16" s="62"/>
      <c r="BH16" s="62"/>
      <c r="BI16" s="62"/>
      <c r="BJ16" s="62"/>
      <c r="BK16" s="62"/>
      <c r="BL16" s="62"/>
      <c r="BM16" s="62"/>
      <c r="BN16" s="62">
        <f t="shared" si="12"/>
        <v>0.128</v>
      </c>
      <c r="BO16" s="62"/>
      <c r="BP16" s="62">
        <f t="shared" si="12"/>
        <v>0.128</v>
      </c>
      <c r="BQ16" s="62">
        <f t="shared" si="12"/>
        <v>0.128</v>
      </c>
      <c r="BR16" s="62">
        <f t="shared" si="12"/>
        <v>0.128</v>
      </c>
      <c r="BS16" s="62">
        <f t="shared" si="12"/>
        <v>0.128</v>
      </c>
      <c r="BT16" s="62">
        <f t="shared" si="12"/>
        <v>0.128</v>
      </c>
      <c r="BU16" s="62"/>
      <c r="BV16" s="62"/>
      <c r="BW16" s="62">
        <f t="shared" si="12"/>
        <v>0.128</v>
      </c>
      <c r="BX16" s="62"/>
      <c r="BY16" s="62">
        <f t="shared" si="12"/>
        <v>0.128</v>
      </c>
      <c r="BZ16" s="62">
        <f t="shared" si="12"/>
        <v>0.128</v>
      </c>
      <c r="CA16" s="62">
        <f t="shared" si="12"/>
        <v>0.128</v>
      </c>
      <c r="CB16" s="62"/>
      <c r="CC16" s="62">
        <f t="shared" si="12"/>
        <v>0.128</v>
      </c>
      <c r="CD16" s="62"/>
      <c r="CE16" s="62"/>
      <c r="CF16" s="62"/>
      <c r="CG16" s="62"/>
      <c r="CH16" s="62"/>
      <c r="CI16" s="62"/>
      <c r="CJ16" s="62">
        <f t="shared" si="12"/>
        <v>0.128</v>
      </c>
      <c r="CK16" s="62">
        <f t="shared" si="12"/>
        <v>0.128</v>
      </c>
      <c r="CL16" s="62">
        <f t="shared" si="12"/>
        <v>0.128</v>
      </c>
    </row>
    <row r="17" spans="1:90" x14ac:dyDescent="0.3">
      <c r="A17" s="52" t="str">
        <f>HABITATS!A16</f>
        <v>J2.3</v>
      </c>
      <c r="B17" s="79">
        <f>HABITATS!B163</f>
        <v>1.0940000000000001</v>
      </c>
      <c r="C17" s="62">
        <f t="shared" si="15"/>
        <v>1.0940000000000001</v>
      </c>
      <c r="D17" s="62">
        <v>0.24399999999999999</v>
      </c>
      <c r="E17" s="62">
        <f t="shared" si="10"/>
        <v>1.0940000000000001</v>
      </c>
      <c r="F17" s="62"/>
      <c r="G17" s="62"/>
      <c r="H17" s="62">
        <f t="shared" si="10"/>
        <v>1.0940000000000001</v>
      </c>
      <c r="I17" s="62">
        <f t="shared" si="10"/>
        <v>1.0940000000000001</v>
      </c>
      <c r="J17" s="62">
        <f t="shared" si="10"/>
        <v>1.0940000000000001</v>
      </c>
      <c r="K17" s="62"/>
      <c r="L17" s="62">
        <f t="shared" si="14"/>
        <v>1.0940000000000001</v>
      </c>
      <c r="M17" s="62"/>
      <c r="N17" s="62"/>
      <c r="O17" s="62">
        <f t="shared" si="14"/>
        <v>1.0940000000000001</v>
      </c>
      <c r="P17" s="62"/>
      <c r="Q17" s="62"/>
      <c r="R17" s="62">
        <f t="shared" si="14"/>
        <v>1.0940000000000001</v>
      </c>
      <c r="S17" s="62">
        <f t="shared" si="14"/>
        <v>1.0940000000000001</v>
      </c>
      <c r="T17" s="62">
        <f t="shared" si="14"/>
        <v>1.0940000000000001</v>
      </c>
      <c r="U17" s="62">
        <f t="shared" si="14"/>
        <v>1.0940000000000001</v>
      </c>
      <c r="V17" s="62">
        <f t="shared" si="14"/>
        <v>1.0940000000000001</v>
      </c>
      <c r="W17" s="62"/>
      <c r="X17" s="62">
        <f t="shared" si="14"/>
        <v>1.0940000000000001</v>
      </c>
      <c r="Y17" s="62">
        <f t="shared" si="14"/>
        <v>1.0940000000000001</v>
      </c>
      <c r="Z17" s="62"/>
      <c r="AA17" s="62"/>
      <c r="AB17" s="62"/>
      <c r="AC17" s="62">
        <f t="shared" si="14"/>
        <v>1.0940000000000001</v>
      </c>
      <c r="AD17" s="62"/>
      <c r="AE17" s="62">
        <f t="shared" si="14"/>
        <v>1.0940000000000001</v>
      </c>
      <c r="AF17" s="62">
        <f t="shared" si="14"/>
        <v>1.0940000000000001</v>
      </c>
      <c r="AG17" s="62"/>
      <c r="AH17" s="62"/>
      <c r="AI17" s="62"/>
      <c r="AJ17" s="62"/>
      <c r="AK17" s="62"/>
      <c r="AL17" s="62"/>
      <c r="AM17" s="62">
        <f t="shared" si="14"/>
        <v>1.0940000000000001</v>
      </c>
      <c r="AN17" s="62"/>
      <c r="AO17" s="62">
        <f t="shared" si="14"/>
        <v>1.0940000000000001</v>
      </c>
      <c r="AP17" s="62">
        <f t="shared" si="14"/>
        <v>1.0940000000000001</v>
      </c>
      <c r="AQ17" s="62">
        <f t="shared" si="14"/>
        <v>1.0940000000000001</v>
      </c>
      <c r="AR17" s="62"/>
      <c r="AS17" s="62">
        <f t="shared" si="14"/>
        <v>1.0940000000000001</v>
      </c>
      <c r="AT17" s="62">
        <f t="shared" si="14"/>
        <v>1.0940000000000001</v>
      </c>
      <c r="AU17" s="62"/>
      <c r="AV17" s="62">
        <f t="shared" si="14"/>
        <v>1.0940000000000001</v>
      </c>
      <c r="AW17" s="62"/>
      <c r="AX17" s="62"/>
      <c r="AY17" s="62"/>
      <c r="AZ17" s="62">
        <f t="shared" si="14"/>
        <v>1.0940000000000001</v>
      </c>
      <c r="BA17" s="62"/>
      <c r="BB17" s="62"/>
      <c r="BC17" s="62">
        <f t="shared" si="14"/>
        <v>1.0940000000000001</v>
      </c>
      <c r="BD17" s="62">
        <f t="shared" si="14"/>
        <v>1.0940000000000001</v>
      </c>
      <c r="BE17" s="62"/>
      <c r="BF17" s="62"/>
      <c r="BG17" s="62"/>
      <c r="BH17" s="62"/>
      <c r="BI17" s="62"/>
      <c r="BJ17" s="62"/>
      <c r="BK17" s="62">
        <f t="shared" ref="BK17" si="16">$B17</f>
        <v>1.0940000000000001</v>
      </c>
      <c r="BL17" s="62"/>
      <c r="BM17" s="62">
        <f t="shared" si="12"/>
        <v>1.0940000000000001</v>
      </c>
      <c r="BN17" s="62">
        <f t="shared" si="12"/>
        <v>1.0940000000000001</v>
      </c>
      <c r="BO17" s="62">
        <f t="shared" si="12"/>
        <v>1.0940000000000001</v>
      </c>
      <c r="BP17" s="62">
        <f t="shared" si="12"/>
        <v>1.0940000000000001</v>
      </c>
      <c r="BQ17" s="62">
        <f t="shared" si="12"/>
        <v>1.0940000000000001</v>
      </c>
      <c r="BR17" s="62">
        <f t="shared" si="12"/>
        <v>1.0940000000000001</v>
      </c>
      <c r="BS17" s="62">
        <f t="shared" si="12"/>
        <v>1.0940000000000001</v>
      </c>
      <c r="BT17" s="62">
        <f t="shared" si="12"/>
        <v>1.0940000000000001</v>
      </c>
      <c r="BU17" s="62">
        <f t="shared" si="12"/>
        <v>1.0940000000000001</v>
      </c>
      <c r="BV17" s="62"/>
      <c r="BW17" s="62">
        <f t="shared" si="12"/>
        <v>1.0940000000000001</v>
      </c>
      <c r="BX17" s="62">
        <f t="shared" si="12"/>
        <v>1.0940000000000001</v>
      </c>
      <c r="BY17" s="62">
        <f t="shared" si="12"/>
        <v>1.0940000000000001</v>
      </c>
      <c r="BZ17" s="62">
        <f t="shared" si="12"/>
        <v>1.0940000000000001</v>
      </c>
      <c r="CA17" s="62">
        <f t="shared" si="12"/>
        <v>1.0940000000000001</v>
      </c>
      <c r="CB17" s="62">
        <f t="shared" si="12"/>
        <v>1.0940000000000001</v>
      </c>
      <c r="CC17" s="62">
        <f t="shared" si="12"/>
        <v>1.0940000000000001</v>
      </c>
      <c r="CD17" s="62"/>
      <c r="CE17" s="62"/>
      <c r="CF17" s="62"/>
      <c r="CG17" s="62"/>
      <c r="CH17" s="62"/>
      <c r="CI17" s="62"/>
      <c r="CJ17" s="62">
        <f t="shared" si="12"/>
        <v>1.0940000000000001</v>
      </c>
      <c r="CK17" s="62">
        <f t="shared" si="12"/>
        <v>1.0940000000000001</v>
      </c>
      <c r="CL17" s="62">
        <f t="shared" si="12"/>
        <v>1.0940000000000001</v>
      </c>
    </row>
    <row r="18" spans="1:90" x14ac:dyDescent="0.3">
      <c r="A18" s="52" t="str">
        <f>HABITATS!A17</f>
        <v>J2.8</v>
      </c>
      <c r="B18" s="79">
        <f>HABITATS!B164</f>
        <v>6.8999999999999992E-2</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row>
    <row r="19" spans="1:90" x14ac:dyDescent="0.3">
      <c r="A19" s="52" t="str">
        <f>HABITATS!A18</f>
        <v>J3.6</v>
      </c>
      <c r="B19" s="79">
        <f>HABITATS!B165</f>
        <v>1.9999999999999948E-3</v>
      </c>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f t="shared" si="12"/>
        <v>1.9999999999999948E-3</v>
      </c>
      <c r="BN19" s="62"/>
      <c r="BO19" s="62">
        <f t="shared" si="12"/>
        <v>1.9999999999999948E-3</v>
      </c>
      <c r="BP19" s="62">
        <f t="shared" si="12"/>
        <v>1.9999999999999948E-3</v>
      </c>
      <c r="BQ19" s="62"/>
      <c r="BR19" s="62"/>
      <c r="BS19" s="62"/>
      <c r="BT19" s="62"/>
      <c r="BU19" s="62"/>
      <c r="BV19" s="62"/>
      <c r="BW19" s="62"/>
      <c r="BX19" s="62"/>
      <c r="BY19" s="62"/>
      <c r="BZ19" s="62"/>
      <c r="CA19" s="62"/>
      <c r="CB19" s="62"/>
      <c r="CC19" s="62"/>
      <c r="CD19" s="62"/>
      <c r="CE19" s="62"/>
      <c r="CF19" s="62"/>
      <c r="CG19" s="62"/>
      <c r="CH19" s="62"/>
      <c r="CI19" s="62"/>
      <c r="CJ19" s="62"/>
      <c r="CK19" s="62"/>
      <c r="CL19" s="62"/>
    </row>
    <row r="20" spans="1:90" x14ac:dyDescent="0.3">
      <c r="A20" s="52" t="str">
        <f>HABITATS!A19</f>
        <v>J4</v>
      </c>
      <c r="B20" s="79">
        <f>HABITATS!B166</f>
        <v>0.27200000000000002</v>
      </c>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row>
    <row r="21" spans="1:90" x14ac:dyDescent="0.3">
      <c r="A21" s="53" t="s">
        <v>3</v>
      </c>
      <c r="B21" s="63">
        <f t="shared" ref="B21:BI21" si="17">SUM(B4:B20)</f>
        <v>106.58800000000002</v>
      </c>
      <c r="C21" s="63">
        <f t="shared" si="17"/>
        <v>1.3920000000000001</v>
      </c>
      <c r="D21" s="63">
        <v>0.27300000000000002</v>
      </c>
      <c r="E21" s="63">
        <f t="shared" si="17"/>
        <v>73.799000000000007</v>
      </c>
      <c r="F21" s="63">
        <f t="shared" si="17"/>
        <v>2.9339999999999997</v>
      </c>
      <c r="G21" s="63">
        <f t="shared" si="17"/>
        <v>2.9470000000000001</v>
      </c>
      <c r="H21" s="63">
        <f t="shared" si="17"/>
        <v>12.366000000000001</v>
      </c>
      <c r="I21" s="63">
        <f t="shared" si="17"/>
        <v>12.444000000000001</v>
      </c>
      <c r="J21" s="63">
        <f t="shared" si="17"/>
        <v>11.493</v>
      </c>
      <c r="K21" s="63">
        <f t="shared" si="17"/>
        <v>3.1940000000000004</v>
      </c>
      <c r="L21" s="63">
        <f t="shared" si="17"/>
        <v>70.271000000000001</v>
      </c>
      <c r="M21" s="63">
        <f t="shared" si="17"/>
        <v>3.1940000000000004</v>
      </c>
      <c r="N21" s="63">
        <f t="shared" si="17"/>
        <v>69.39500000000001</v>
      </c>
      <c r="O21" s="63">
        <f t="shared" si="17"/>
        <v>70.787000000000006</v>
      </c>
      <c r="P21" s="63">
        <f t="shared" si="17"/>
        <v>10.023000000000001</v>
      </c>
      <c r="Q21" s="63">
        <f t="shared" si="17"/>
        <v>10.974000000000002</v>
      </c>
      <c r="R21" s="63">
        <f t="shared" si="17"/>
        <v>15.638000000000002</v>
      </c>
      <c r="S21" s="63">
        <f t="shared" si="17"/>
        <v>15.560000000000002</v>
      </c>
      <c r="T21" s="63">
        <f t="shared" si="17"/>
        <v>15.638000000000002</v>
      </c>
      <c r="U21" s="63">
        <f t="shared" si="17"/>
        <v>66.450999999999993</v>
      </c>
      <c r="V21" s="63">
        <f t="shared" si="17"/>
        <v>15.638000000000002</v>
      </c>
      <c r="W21" s="63">
        <f t="shared" si="17"/>
        <v>68.957000000000008</v>
      </c>
      <c r="X21" s="63">
        <f t="shared" si="17"/>
        <v>68.311999999999998</v>
      </c>
      <c r="Y21" s="63">
        <f t="shared" si="17"/>
        <v>70.349000000000004</v>
      </c>
      <c r="Z21" s="63">
        <f t="shared" si="17"/>
        <v>68.879000000000005</v>
      </c>
      <c r="AA21" s="63">
        <f t="shared" si="17"/>
        <v>10.974000000000002</v>
      </c>
      <c r="AB21" s="63">
        <f t="shared" si="17"/>
        <v>7.6939200000000003</v>
      </c>
      <c r="AC21" s="63">
        <f t="shared" si="17"/>
        <v>66.450999999999993</v>
      </c>
      <c r="AD21" s="63">
        <f t="shared" si="17"/>
        <v>10.974000000000002</v>
      </c>
      <c r="AE21" s="63">
        <f t="shared" si="17"/>
        <v>70.271000000000001</v>
      </c>
      <c r="AF21" s="63">
        <f t="shared" si="17"/>
        <v>70.787000000000006</v>
      </c>
      <c r="AG21" s="63">
        <f t="shared" si="17"/>
        <v>11.962000000000002</v>
      </c>
      <c r="AH21" s="63">
        <f t="shared" si="17"/>
        <v>15.720920000000003</v>
      </c>
      <c r="AI21" s="63">
        <f t="shared" si="17"/>
        <v>68.879000000000005</v>
      </c>
      <c r="AJ21" s="63">
        <f t="shared" si="17"/>
        <v>10.974000000000002</v>
      </c>
      <c r="AK21" s="63">
        <f t="shared" si="17"/>
        <v>14.246000000000002</v>
      </c>
      <c r="AL21" s="63">
        <f t="shared" si="17"/>
        <v>6.141</v>
      </c>
      <c r="AM21" s="63">
        <f t="shared" si="17"/>
        <v>15.638000000000002</v>
      </c>
      <c r="AN21" s="63">
        <f t="shared" si="17"/>
        <v>12.97</v>
      </c>
      <c r="AO21" s="63">
        <f t="shared" si="17"/>
        <v>70.349000000000004</v>
      </c>
      <c r="AP21" s="63">
        <f t="shared" si="17"/>
        <v>70.271000000000001</v>
      </c>
      <c r="AQ21" s="63">
        <f t="shared" si="17"/>
        <v>15.560000000000002</v>
      </c>
      <c r="AR21" s="63">
        <f t="shared" si="17"/>
        <v>64.981000000000009</v>
      </c>
      <c r="AS21" s="63">
        <f t="shared" si="17"/>
        <v>15.638000000000002</v>
      </c>
      <c r="AT21" s="63">
        <f t="shared" si="17"/>
        <v>70.271000000000001</v>
      </c>
      <c r="AU21" s="63">
        <f t="shared" si="17"/>
        <v>14.168000000000003</v>
      </c>
      <c r="AV21" s="63">
        <f t="shared" si="17"/>
        <v>68.311999999999998</v>
      </c>
      <c r="AW21" s="63">
        <f t="shared" si="17"/>
        <v>68.879000000000005</v>
      </c>
      <c r="AX21" s="63">
        <f t="shared" si="17"/>
        <v>14.168000000000003</v>
      </c>
      <c r="AY21" s="63">
        <f t="shared" si="17"/>
        <v>14.168000000000003</v>
      </c>
      <c r="AZ21" s="63">
        <f t="shared" si="17"/>
        <v>73.204999999999998</v>
      </c>
      <c r="BA21" s="63">
        <f t="shared" si="17"/>
        <v>69.39500000000001</v>
      </c>
      <c r="BB21" s="63">
        <f t="shared" si="17"/>
        <v>69.39500000000001</v>
      </c>
      <c r="BC21" s="63">
        <f t="shared" si="17"/>
        <v>53.887000000000008</v>
      </c>
      <c r="BD21" s="63">
        <f t="shared" si="17"/>
        <v>56.103000000000009</v>
      </c>
      <c r="BE21" s="63">
        <f t="shared" si="17"/>
        <v>54.711000000000006</v>
      </c>
      <c r="BF21" s="63">
        <f t="shared" si="17"/>
        <v>65.763000000000005</v>
      </c>
      <c r="BG21" s="63">
        <f t="shared" si="17"/>
        <v>54.711000000000006</v>
      </c>
      <c r="BH21" s="63">
        <f t="shared" si="17"/>
        <v>35.640000000000008</v>
      </c>
      <c r="BI21" s="63">
        <f t="shared" si="17"/>
        <v>1.9590000000000001</v>
      </c>
      <c r="BJ21" s="63">
        <f t="shared" ref="BJ21:CL21" si="18">SUM(BJ4:BJ20)</f>
        <v>11.052000000000001</v>
      </c>
      <c r="BK21" s="63">
        <f t="shared" si="18"/>
        <v>15.093</v>
      </c>
      <c r="BL21" s="63">
        <f t="shared" si="18"/>
        <v>54.711000000000006</v>
      </c>
      <c r="BM21" s="63">
        <f t="shared" si="18"/>
        <v>66.858999999999995</v>
      </c>
      <c r="BN21" s="63">
        <f t="shared" si="18"/>
        <v>12.444000000000001</v>
      </c>
      <c r="BO21" s="63">
        <f t="shared" si="18"/>
        <v>12.148000000000001</v>
      </c>
      <c r="BP21" s="63">
        <f t="shared" si="18"/>
        <v>53.158000000000008</v>
      </c>
      <c r="BQ21" s="63">
        <f t="shared" si="18"/>
        <v>66.203999999999994</v>
      </c>
      <c r="BR21" s="63">
        <f t="shared" si="18"/>
        <v>12.444000000000001</v>
      </c>
      <c r="BS21" s="63">
        <f t="shared" si="18"/>
        <v>12.444000000000001</v>
      </c>
      <c r="BT21" s="63">
        <f t="shared" si="18"/>
        <v>66.126000000000005</v>
      </c>
      <c r="BU21" s="63">
        <f t="shared" si="18"/>
        <v>12.146000000000001</v>
      </c>
      <c r="BV21" s="63">
        <f t="shared" si="18"/>
        <v>54.711000000000006</v>
      </c>
      <c r="BW21" s="63">
        <f t="shared" si="18"/>
        <v>70.349000000000004</v>
      </c>
      <c r="BX21" s="63">
        <f t="shared" si="18"/>
        <v>66.948999999999998</v>
      </c>
      <c r="BY21" s="63">
        <f t="shared" si="18"/>
        <v>67.076999999999998</v>
      </c>
      <c r="BZ21" s="63">
        <f t="shared" si="18"/>
        <v>15.313000000000001</v>
      </c>
      <c r="CA21" s="63">
        <f t="shared" si="18"/>
        <v>13.354000000000001</v>
      </c>
      <c r="CB21" s="63">
        <f t="shared" si="18"/>
        <v>11.287000000000001</v>
      </c>
      <c r="CC21" s="63">
        <f t="shared" si="18"/>
        <v>4.4170000000000007</v>
      </c>
      <c r="CD21" s="63">
        <f t="shared" si="18"/>
        <v>13.921000000000001</v>
      </c>
      <c r="CE21" s="63">
        <f t="shared" si="18"/>
        <v>13.999000000000001</v>
      </c>
      <c r="CF21" s="63">
        <f t="shared" si="18"/>
        <v>10.974000000000002</v>
      </c>
      <c r="CG21" s="63">
        <f t="shared" si="18"/>
        <v>67.746000000000009</v>
      </c>
      <c r="CH21" s="63">
        <f t="shared" si="18"/>
        <v>13.921000000000001</v>
      </c>
      <c r="CI21" s="63">
        <f t="shared" si="18"/>
        <v>13.908000000000001</v>
      </c>
      <c r="CJ21" s="63">
        <f t="shared" si="18"/>
        <v>70.088999999999999</v>
      </c>
      <c r="CK21" s="63">
        <f t="shared" si="18"/>
        <v>70.088999999999999</v>
      </c>
      <c r="CL21" s="63">
        <f t="shared" si="18"/>
        <v>11.415000000000001</v>
      </c>
    </row>
    <row r="22" spans="1:90" x14ac:dyDescent="0.3">
      <c r="A22" s="54" t="s">
        <v>8</v>
      </c>
      <c r="B22" s="54" t="s">
        <v>0</v>
      </c>
      <c r="C22" s="54"/>
      <c r="D22" s="69"/>
      <c r="E22" s="69"/>
      <c r="Q22" s="61"/>
      <c r="BC22" s="69"/>
      <c r="BD22" s="69"/>
      <c r="BE22" s="69"/>
    </row>
    <row r="23" spans="1:90" x14ac:dyDescent="0.3">
      <c r="A23" s="52" t="str">
        <f>HABITATS!A3</f>
        <v>A1.1.2</v>
      </c>
      <c r="B23" s="79">
        <f>HABITATS!C150</f>
        <v>1.931</v>
      </c>
      <c r="C23" s="62"/>
      <c r="D23" s="62"/>
      <c r="E23" s="62">
        <f t="shared" ref="E23:J30" si="19">$B23</f>
        <v>1.931</v>
      </c>
      <c r="F23" s="62"/>
      <c r="G23" s="62"/>
      <c r="H23" s="62">
        <f t="shared" si="19"/>
        <v>1.931</v>
      </c>
      <c r="I23" s="62">
        <f t="shared" si="19"/>
        <v>1.931</v>
      </c>
      <c r="J23" s="62">
        <f t="shared" si="19"/>
        <v>1.931</v>
      </c>
      <c r="K23" s="62"/>
      <c r="L23" s="62">
        <f t="shared" ref="L23:AA29" si="20">$B23</f>
        <v>1.931</v>
      </c>
      <c r="M23" s="62"/>
      <c r="N23" s="62">
        <f t="shared" si="20"/>
        <v>1.931</v>
      </c>
      <c r="O23" s="62">
        <f t="shared" si="20"/>
        <v>1.931</v>
      </c>
      <c r="P23" s="62">
        <f t="shared" si="20"/>
        <v>1.931</v>
      </c>
      <c r="Q23" s="62">
        <f t="shared" si="20"/>
        <v>1.931</v>
      </c>
      <c r="R23" s="62">
        <f t="shared" si="20"/>
        <v>1.931</v>
      </c>
      <c r="S23" s="62">
        <f t="shared" si="20"/>
        <v>1.931</v>
      </c>
      <c r="T23" s="62">
        <f t="shared" si="20"/>
        <v>1.931</v>
      </c>
      <c r="U23" s="62">
        <f t="shared" si="20"/>
        <v>1.931</v>
      </c>
      <c r="V23" s="62">
        <f t="shared" si="20"/>
        <v>1.931</v>
      </c>
      <c r="W23" s="62">
        <f t="shared" si="20"/>
        <v>1.931</v>
      </c>
      <c r="X23" s="62">
        <f t="shared" si="20"/>
        <v>1.931</v>
      </c>
      <c r="Y23" s="62">
        <f t="shared" si="20"/>
        <v>1.931</v>
      </c>
      <c r="Z23" s="62">
        <f t="shared" si="20"/>
        <v>1.931</v>
      </c>
      <c r="AA23" s="62">
        <f t="shared" si="20"/>
        <v>1.931</v>
      </c>
      <c r="AB23" s="62"/>
      <c r="AC23" s="62">
        <f t="shared" ref="AC23:BF24" si="21">$B23</f>
        <v>1.931</v>
      </c>
      <c r="AD23" s="62">
        <f t="shared" si="21"/>
        <v>1.931</v>
      </c>
      <c r="AE23" s="62">
        <f t="shared" si="21"/>
        <v>1.931</v>
      </c>
      <c r="AF23" s="62">
        <f t="shared" si="21"/>
        <v>1.931</v>
      </c>
      <c r="AG23" s="62">
        <f t="shared" si="21"/>
        <v>1.931</v>
      </c>
      <c r="AH23" s="62">
        <f t="shared" si="21"/>
        <v>1.931</v>
      </c>
      <c r="AI23" s="62">
        <f t="shared" si="21"/>
        <v>1.931</v>
      </c>
      <c r="AJ23" s="62">
        <f t="shared" si="21"/>
        <v>1.931</v>
      </c>
      <c r="AK23" s="62">
        <f t="shared" si="21"/>
        <v>1.931</v>
      </c>
      <c r="AL23" s="62"/>
      <c r="AM23" s="62">
        <f t="shared" si="21"/>
        <v>1.931</v>
      </c>
      <c r="AN23" s="62">
        <f t="shared" si="21"/>
        <v>1.931</v>
      </c>
      <c r="AO23" s="62">
        <f t="shared" si="21"/>
        <v>1.931</v>
      </c>
      <c r="AP23" s="62">
        <f t="shared" si="21"/>
        <v>1.931</v>
      </c>
      <c r="AQ23" s="62">
        <f t="shared" si="21"/>
        <v>1.931</v>
      </c>
      <c r="AR23" s="62">
        <f t="shared" si="21"/>
        <v>1.931</v>
      </c>
      <c r="AS23" s="62">
        <f t="shared" si="21"/>
        <v>1.931</v>
      </c>
      <c r="AT23" s="62">
        <f t="shared" si="21"/>
        <v>1.931</v>
      </c>
      <c r="AU23" s="62">
        <f t="shared" si="21"/>
        <v>1.931</v>
      </c>
      <c r="AV23" s="62">
        <f t="shared" si="21"/>
        <v>1.931</v>
      </c>
      <c r="AW23" s="62">
        <f t="shared" si="21"/>
        <v>1.931</v>
      </c>
      <c r="AX23" s="62">
        <f t="shared" si="21"/>
        <v>1.931</v>
      </c>
      <c r="AY23" s="62">
        <f t="shared" si="21"/>
        <v>1.931</v>
      </c>
      <c r="AZ23" s="62">
        <f t="shared" si="21"/>
        <v>1.931</v>
      </c>
      <c r="BA23" s="62">
        <f t="shared" si="21"/>
        <v>1.931</v>
      </c>
      <c r="BB23" s="62">
        <f t="shared" si="21"/>
        <v>1.931</v>
      </c>
      <c r="BC23" s="62">
        <f t="shared" si="21"/>
        <v>1.931</v>
      </c>
      <c r="BD23" s="62"/>
      <c r="BE23" s="62"/>
      <c r="BF23" s="62">
        <f t="shared" si="21"/>
        <v>1.931</v>
      </c>
      <c r="BG23" s="62"/>
      <c r="BH23" s="62"/>
      <c r="BI23" s="62"/>
      <c r="BJ23" s="62">
        <f t="shared" ref="BJ23:CE26" si="22">$B23</f>
        <v>1.931</v>
      </c>
      <c r="BK23" s="62">
        <f t="shared" si="22"/>
        <v>1.931</v>
      </c>
      <c r="BL23" s="62"/>
      <c r="BM23" s="62">
        <f t="shared" si="22"/>
        <v>1.931</v>
      </c>
      <c r="BN23" s="62">
        <f t="shared" si="22"/>
        <v>1.931</v>
      </c>
      <c r="BO23" s="62">
        <f t="shared" si="22"/>
        <v>1.931</v>
      </c>
      <c r="BP23" s="62"/>
      <c r="BQ23" s="62">
        <f t="shared" si="22"/>
        <v>1.931</v>
      </c>
      <c r="BR23" s="62">
        <f t="shared" si="22"/>
        <v>1.931</v>
      </c>
      <c r="BS23" s="62">
        <f t="shared" si="22"/>
        <v>1.931</v>
      </c>
      <c r="BT23" s="62">
        <f t="shared" si="22"/>
        <v>1.931</v>
      </c>
      <c r="BU23" s="62">
        <f t="shared" si="22"/>
        <v>1.931</v>
      </c>
      <c r="BV23" s="62"/>
      <c r="BW23" s="62">
        <f t="shared" si="22"/>
        <v>1.931</v>
      </c>
      <c r="BX23" s="62">
        <f t="shared" si="22"/>
        <v>1.931</v>
      </c>
      <c r="BY23" s="62">
        <f t="shared" si="22"/>
        <v>1.931</v>
      </c>
      <c r="BZ23" s="62">
        <f t="shared" si="22"/>
        <v>1.931</v>
      </c>
      <c r="CA23" s="62">
        <f t="shared" si="22"/>
        <v>1.931</v>
      </c>
      <c r="CB23" s="62">
        <f t="shared" si="22"/>
        <v>1.931</v>
      </c>
      <c r="CC23" s="62"/>
      <c r="CD23" s="62">
        <f t="shared" si="22"/>
        <v>1.931</v>
      </c>
      <c r="CE23" s="62">
        <f t="shared" si="22"/>
        <v>1.931</v>
      </c>
      <c r="CF23" s="62">
        <f t="shared" ref="CF23:CL24" si="23">$B23</f>
        <v>1.931</v>
      </c>
      <c r="CG23" s="62">
        <f t="shared" si="23"/>
        <v>1.931</v>
      </c>
      <c r="CH23" s="62">
        <f t="shared" si="23"/>
        <v>1.931</v>
      </c>
      <c r="CI23" s="62">
        <f t="shared" si="23"/>
        <v>1.931</v>
      </c>
      <c r="CJ23" s="62">
        <f t="shared" si="23"/>
        <v>1.931</v>
      </c>
      <c r="CK23" s="62">
        <f t="shared" si="23"/>
        <v>1.931</v>
      </c>
      <c r="CL23" s="62">
        <f t="shared" si="23"/>
        <v>1.931</v>
      </c>
    </row>
    <row r="24" spans="1:90" x14ac:dyDescent="0.3">
      <c r="A24" s="52" t="str">
        <f>HABITATS!A4</f>
        <v>A1.3.2</v>
      </c>
      <c r="B24" s="79">
        <f>HABITATS!C151</f>
        <v>0</v>
      </c>
      <c r="C24" s="62"/>
      <c r="D24" s="62"/>
      <c r="E24" s="62">
        <f t="shared" si="19"/>
        <v>0</v>
      </c>
      <c r="F24" s="62"/>
      <c r="G24" s="62"/>
      <c r="H24" s="62">
        <f t="shared" si="19"/>
        <v>0</v>
      </c>
      <c r="I24" s="62">
        <f t="shared" si="19"/>
        <v>0</v>
      </c>
      <c r="J24" s="62"/>
      <c r="K24" s="62"/>
      <c r="L24" s="62">
        <f t="shared" si="20"/>
        <v>0</v>
      </c>
      <c r="M24" s="62"/>
      <c r="N24" s="62">
        <f t="shared" si="20"/>
        <v>0</v>
      </c>
      <c r="O24" s="62">
        <f t="shared" si="20"/>
        <v>0</v>
      </c>
      <c r="P24" s="62"/>
      <c r="Q24" s="62">
        <f t="shared" si="20"/>
        <v>0</v>
      </c>
      <c r="R24" s="62">
        <f t="shared" si="20"/>
        <v>0</v>
      </c>
      <c r="S24" s="62">
        <f t="shared" si="20"/>
        <v>0</v>
      </c>
      <c r="T24" s="62">
        <f t="shared" si="20"/>
        <v>0</v>
      </c>
      <c r="U24" s="62"/>
      <c r="V24" s="62">
        <f t="shared" si="20"/>
        <v>0</v>
      </c>
      <c r="W24" s="62">
        <f t="shared" si="20"/>
        <v>0</v>
      </c>
      <c r="X24" s="62">
        <f t="shared" si="20"/>
        <v>0</v>
      </c>
      <c r="Y24" s="62">
        <f t="shared" si="20"/>
        <v>0</v>
      </c>
      <c r="Z24" s="62">
        <f t="shared" si="20"/>
        <v>0</v>
      </c>
      <c r="AA24" s="62">
        <f t="shared" si="20"/>
        <v>0</v>
      </c>
      <c r="AB24" s="62"/>
      <c r="AC24" s="62"/>
      <c r="AD24" s="62">
        <f t="shared" si="21"/>
        <v>0</v>
      </c>
      <c r="AE24" s="62">
        <f t="shared" si="21"/>
        <v>0</v>
      </c>
      <c r="AF24" s="62">
        <f t="shared" si="21"/>
        <v>0</v>
      </c>
      <c r="AG24" s="62">
        <f t="shared" si="21"/>
        <v>0</v>
      </c>
      <c r="AH24" s="62">
        <f t="shared" si="21"/>
        <v>0</v>
      </c>
      <c r="AI24" s="62">
        <f t="shared" si="21"/>
        <v>0</v>
      </c>
      <c r="AJ24" s="62">
        <f t="shared" si="21"/>
        <v>0</v>
      </c>
      <c r="AK24" s="62">
        <f t="shared" si="21"/>
        <v>0</v>
      </c>
      <c r="AL24" s="62"/>
      <c r="AM24" s="62">
        <f t="shared" si="21"/>
        <v>0</v>
      </c>
      <c r="AN24" s="62"/>
      <c r="AO24" s="62">
        <f t="shared" si="21"/>
        <v>0</v>
      </c>
      <c r="AP24" s="62">
        <f t="shared" si="21"/>
        <v>0</v>
      </c>
      <c r="AQ24" s="62">
        <f t="shared" si="21"/>
        <v>0</v>
      </c>
      <c r="AR24" s="62"/>
      <c r="AS24" s="62">
        <f t="shared" si="21"/>
        <v>0</v>
      </c>
      <c r="AT24" s="62">
        <f t="shared" si="21"/>
        <v>0</v>
      </c>
      <c r="AU24" s="62">
        <f t="shared" si="21"/>
        <v>0</v>
      </c>
      <c r="AV24" s="62">
        <f t="shared" si="21"/>
        <v>0</v>
      </c>
      <c r="AW24" s="62">
        <f t="shared" si="21"/>
        <v>0</v>
      </c>
      <c r="AX24" s="62">
        <f t="shared" si="21"/>
        <v>0</v>
      </c>
      <c r="AY24" s="62">
        <f t="shared" si="21"/>
        <v>0</v>
      </c>
      <c r="AZ24" s="62">
        <f t="shared" si="21"/>
        <v>0</v>
      </c>
      <c r="BA24" s="62">
        <f t="shared" si="21"/>
        <v>0</v>
      </c>
      <c r="BB24" s="62">
        <f t="shared" si="21"/>
        <v>0</v>
      </c>
      <c r="BC24" s="62">
        <f t="shared" si="21"/>
        <v>0</v>
      </c>
      <c r="BD24" s="62"/>
      <c r="BE24" s="62"/>
      <c r="BF24" s="62">
        <f t="shared" si="21"/>
        <v>0</v>
      </c>
      <c r="BG24" s="62"/>
      <c r="BH24" s="62"/>
      <c r="BI24" s="62"/>
      <c r="BJ24" s="62">
        <f t="shared" si="22"/>
        <v>0</v>
      </c>
      <c r="BK24" s="62">
        <f t="shared" si="22"/>
        <v>0</v>
      </c>
      <c r="BL24" s="62"/>
      <c r="BM24" s="62">
        <f t="shared" si="22"/>
        <v>0</v>
      </c>
      <c r="BN24" s="62">
        <f t="shared" si="22"/>
        <v>0</v>
      </c>
      <c r="BO24" s="62">
        <f t="shared" si="22"/>
        <v>0</v>
      </c>
      <c r="BP24" s="62"/>
      <c r="BQ24" s="62"/>
      <c r="BR24" s="62">
        <f t="shared" si="22"/>
        <v>0</v>
      </c>
      <c r="BS24" s="62">
        <f t="shared" si="22"/>
        <v>0</v>
      </c>
      <c r="BT24" s="62"/>
      <c r="BU24" s="62">
        <f t="shared" si="22"/>
        <v>0</v>
      </c>
      <c r="BV24" s="62"/>
      <c r="BW24" s="62">
        <f t="shared" si="22"/>
        <v>0</v>
      </c>
      <c r="BX24" s="62">
        <f t="shared" si="22"/>
        <v>0</v>
      </c>
      <c r="BY24" s="62">
        <f t="shared" si="22"/>
        <v>0</v>
      </c>
      <c r="BZ24" s="62">
        <f t="shared" si="22"/>
        <v>0</v>
      </c>
      <c r="CA24" s="62">
        <f t="shared" si="22"/>
        <v>0</v>
      </c>
      <c r="CB24" s="62"/>
      <c r="CC24" s="62"/>
      <c r="CD24" s="62">
        <f t="shared" si="22"/>
        <v>0</v>
      </c>
      <c r="CE24" s="62">
        <f t="shared" si="22"/>
        <v>0</v>
      </c>
      <c r="CF24" s="62">
        <f t="shared" si="23"/>
        <v>0</v>
      </c>
      <c r="CG24" s="62"/>
      <c r="CH24" s="62">
        <f t="shared" si="23"/>
        <v>0</v>
      </c>
      <c r="CI24" s="62">
        <f t="shared" si="23"/>
        <v>0</v>
      </c>
      <c r="CJ24" s="62">
        <f t="shared" si="23"/>
        <v>0</v>
      </c>
      <c r="CK24" s="62">
        <f t="shared" si="23"/>
        <v>0</v>
      </c>
      <c r="CL24" s="62"/>
    </row>
    <row r="25" spans="1:90" x14ac:dyDescent="0.3">
      <c r="A25" s="52" t="str">
        <f>HABITATS!A5</f>
        <v>A2.1</v>
      </c>
      <c r="B25" s="79">
        <f>HABITATS!C152</f>
        <v>0</v>
      </c>
      <c r="C25" s="62"/>
      <c r="D25" s="62"/>
      <c r="E25" s="62">
        <f t="shared" si="19"/>
        <v>0</v>
      </c>
      <c r="F25" s="62"/>
      <c r="G25" s="62"/>
      <c r="H25" s="62">
        <f t="shared" si="19"/>
        <v>0</v>
      </c>
      <c r="I25" s="62">
        <f t="shared" si="19"/>
        <v>0</v>
      </c>
      <c r="J25" s="62"/>
      <c r="K25" s="62"/>
      <c r="L25" s="62"/>
      <c r="M25" s="62"/>
      <c r="N25" s="62">
        <f t="shared" si="20"/>
        <v>0</v>
      </c>
      <c r="O25" s="62"/>
      <c r="P25" s="62"/>
      <c r="Q25" s="62">
        <f t="shared" si="20"/>
        <v>0</v>
      </c>
      <c r="R25" s="62">
        <f t="shared" si="20"/>
        <v>0</v>
      </c>
      <c r="S25" s="62"/>
      <c r="T25" s="62"/>
      <c r="U25" s="62">
        <f t="shared" ref="U25:BG29" si="24">$B25</f>
        <v>0</v>
      </c>
      <c r="V25" s="62">
        <f t="shared" si="24"/>
        <v>0</v>
      </c>
      <c r="W25" s="62">
        <f t="shared" si="24"/>
        <v>0</v>
      </c>
      <c r="X25" s="62">
        <f t="shared" si="24"/>
        <v>0</v>
      </c>
      <c r="Y25" s="62">
        <f t="shared" si="24"/>
        <v>0</v>
      </c>
      <c r="Z25" s="62"/>
      <c r="AA25" s="62"/>
      <c r="AB25" s="62"/>
      <c r="AC25" s="62">
        <f t="shared" si="24"/>
        <v>0</v>
      </c>
      <c r="AD25" s="62"/>
      <c r="AE25" s="62">
        <f t="shared" si="24"/>
        <v>0</v>
      </c>
      <c r="AF25" s="62"/>
      <c r="AG25" s="62">
        <f t="shared" si="24"/>
        <v>0</v>
      </c>
      <c r="AH25" s="62"/>
      <c r="AI25" s="62"/>
      <c r="AJ25" s="62"/>
      <c r="AK25" s="62">
        <f t="shared" si="24"/>
        <v>0</v>
      </c>
      <c r="AL25" s="62">
        <f t="shared" si="24"/>
        <v>0</v>
      </c>
      <c r="AM25" s="62">
        <f t="shared" si="24"/>
        <v>0</v>
      </c>
      <c r="AN25" s="62">
        <f t="shared" si="24"/>
        <v>0</v>
      </c>
      <c r="AO25" s="62">
        <f t="shared" si="24"/>
        <v>0</v>
      </c>
      <c r="AP25" s="62">
        <f t="shared" si="24"/>
        <v>0</v>
      </c>
      <c r="AQ25" s="62"/>
      <c r="AR25" s="62"/>
      <c r="AS25" s="62">
        <f t="shared" si="24"/>
        <v>0</v>
      </c>
      <c r="AT25" s="62">
        <f t="shared" si="24"/>
        <v>0</v>
      </c>
      <c r="AU25" s="62"/>
      <c r="AV25" s="62"/>
      <c r="AW25" s="62">
        <f t="shared" si="24"/>
        <v>0</v>
      </c>
      <c r="AX25" s="62">
        <f t="shared" si="24"/>
        <v>0</v>
      </c>
      <c r="AY25" s="62">
        <f t="shared" si="24"/>
        <v>0</v>
      </c>
      <c r="AZ25" s="62"/>
      <c r="BA25" s="62"/>
      <c r="BB25" s="62">
        <f t="shared" si="24"/>
        <v>0</v>
      </c>
      <c r="BC25" s="62">
        <f t="shared" si="24"/>
        <v>0</v>
      </c>
      <c r="BD25" s="62"/>
      <c r="BE25" s="62"/>
      <c r="BF25" s="62"/>
      <c r="BG25" s="62"/>
      <c r="BH25" s="62"/>
      <c r="BI25" s="62"/>
      <c r="BJ25" s="62">
        <f t="shared" ref="BI25:CA28" si="25">$B25</f>
        <v>0</v>
      </c>
      <c r="BK25" s="62"/>
      <c r="BL25" s="62"/>
      <c r="BM25" s="62"/>
      <c r="BN25" s="62">
        <f t="shared" si="22"/>
        <v>0</v>
      </c>
      <c r="BO25" s="62"/>
      <c r="BP25" s="62">
        <f t="shared" si="22"/>
        <v>0</v>
      </c>
      <c r="BQ25" s="62"/>
      <c r="BR25" s="62">
        <f t="shared" si="22"/>
        <v>0</v>
      </c>
      <c r="BS25" s="62">
        <f t="shared" si="22"/>
        <v>0</v>
      </c>
      <c r="BT25" s="62">
        <f t="shared" si="22"/>
        <v>0</v>
      </c>
      <c r="BU25" s="62">
        <f t="shared" si="22"/>
        <v>0</v>
      </c>
      <c r="BV25" s="62">
        <f t="shared" si="22"/>
        <v>0</v>
      </c>
      <c r="BW25" s="62">
        <f t="shared" si="22"/>
        <v>0</v>
      </c>
      <c r="BX25" s="62">
        <f t="shared" si="22"/>
        <v>0</v>
      </c>
      <c r="BY25" s="62">
        <f t="shared" si="22"/>
        <v>0</v>
      </c>
      <c r="BZ25" s="62">
        <f t="shared" si="22"/>
        <v>0</v>
      </c>
      <c r="CA25" s="62">
        <f t="shared" si="22"/>
        <v>0</v>
      </c>
      <c r="CB25" s="62">
        <f t="shared" si="22"/>
        <v>0</v>
      </c>
      <c r="CC25" s="62"/>
      <c r="CD25" s="62"/>
      <c r="CE25" s="62"/>
      <c r="CF25" s="62"/>
      <c r="CG25" s="62">
        <f t="shared" ref="CG25:CG30" si="26">$B25</f>
        <v>0</v>
      </c>
      <c r="CH25" s="62"/>
      <c r="CI25" s="62"/>
      <c r="CJ25" s="62"/>
      <c r="CK25" s="62"/>
      <c r="CL25" s="62"/>
    </row>
    <row r="26" spans="1:90" x14ac:dyDescent="0.3">
      <c r="A26" s="52" t="str">
        <f>HABITATS!A6</f>
        <v>A3.1</v>
      </c>
      <c r="B26" s="79">
        <f>HABITATS!C153</f>
        <v>0</v>
      </c>
      <c r="C26" s="62"/>
      <c r="D26" s="62"/>
      <c r="E26" s="62">
        <f t="shared" si="19"/>
        <v>0</v>
      </c>
      <c r="F26" s="62"/>
      <c r="G26" s="62"/>
      <c r="H26" s="62"/>
      <c r="I26" s="62">
        <f t="shared" si="19"/>
        <v>0</v>
      </c>
      <c r="J26" s="62">
        <f t="shared" si="19"/>
        <v>0</v>
      </c>
      <c r="K26" s="62"/>
      <c r="L26" s="62"/>
      <c r="M26" s="62"/>
      <c r="N26" s="62"/>
      <c r="O26" s="62"/>
      <c r="P26" s="62"/>
      <c r="Q26" s="62"/>
      <c r="R26" s="62">
        <f t="shared" si="20"/>
        <v>0</v>
      </c>
      <c r="S26" s="62"/>
      <c r="T26" s="62">
        <f t="shared" si="20"/>
        <v>0</v>
      </c>
      <c r="U26" s="62">
        <f t="shared" si="24"/>
        <v>0</v>
      </c>
      <c r="V26" s="62">
        <f t="shared" si="24"/>
        <v>0</v>
      </c>
      <c r="W26" s="62">
        <f t="shared" si="24"/>
        <v>0</v>
      </c>
      <c r="X26" s="62"/>
      <c r="Y26" s="62">
        <f t="shared" si="24"/>
        <v>0</v>
      </c>
      <c r="Z26" s="62"/>
      <c r="AA26" s="62"/>
      <c r="AB26" s="62"/>
      <c r="AC26" s="62">
        <f t="shared" si="24"/>
        <v>0</v>
      </c>
      <c r="AD26" s="62"/>
      <c r="AE26" s="62"/>
      <c r="AF26" s="62"/>
      <c r="AG26" s="62"/>
      <c r="AH26" s="62"/>
      <c r="AI26" s="62"/>
      <c r="AJ26" s="62"/>
      <c r="AK26" s="62">
        <f t="shared" si="24"/>
        <v>0</v>
      </c>
      <c r="AL26" s="62"/>
      <c r="AM26" s="62">
        <f t="shared" si="24"/>
        <v>0</v>
      </c>
      <c r="AN26" s="62"/>
      <c r="AO26" s="62">
        <f t="shared" si="24"/>
        <v>0</v>
      </c>
      <c r="AP26" s="62"/>
      <c r="AQ26" s="62"/>
      <c r="AR26" s="62"/>
      <c r="AS26" s="62">
        <f t="shared" si="24"/>
        <v>0</v>
      </c>
      <c r="AT26" s="62"/>
      <c r="AU26" s="62"/>
      <c r="AV26" s="62"/>
      <c r="AW26" s="62"/>
      <c r="AX26" s="62"/>
      <c r="AY26" s="62"/>
      <c r="AZ26" s="62"/>
      <c r="BA26" s="62"/>
      <c r="BB26" s="62"/>
      <c r="BC26" s="62"/>
      <c r="BD26" s="62"/>
      <c r="BE26" s="62"/>
      <c r="BF26" s="62">
        <f t="shared" si="24"/>
        <v>0</v>
      </c>
      <c r="BG26" s="62"/>
      <c r="BH26" s="62"/>
      <c r="BI26" s="62"/>
      <c r="BJ26" s="62">
        <f t="shared" si="25"/>
        <v>0</v>
      </c>
      <c r="BK26" s="62">
        <f t="shared" si="25"/>
        <v>0</v>
      </c>
      <c r="BL26" s="62"/>
      <c r="BM26" s="62">
        <f t="shared" si="22"/>
        <v>0</v>
      </c>
      <c r="BN26" s="62">
        <f t="shared" si="22"/>
        <v>0</v>
      </c>
      <c r="BO26" s="62">
        <f t="shared" si="22"/>
        <v>0</v>
      </c>
      <c r="BP26" s="62"/>
      <c r="BQ26" s="62">
        <f t="shared" si="22"/>
        <v>0</v>
      </c>
      <c r="BR26" s="62">
        <f t="shared" si="22"/>
        <v>0</v>
      </c>
      <c r="BS26" s="62">
        <f t="shared" si="22"/>
        <v>0</v>
      </c>
      <c r="BT26" s="62"/>
      <c r="BU26" s="62">
        <f t="shared" si="22"/>
        <v>0</v>
      </c>
      <c r="BV26" s="62"/>
      <c r="BW26" s="62">
        <f t="shared" si="22"/>
        <v>0</v>
      </c>
      <c r="BX26" s="62"/>
      <c r="BY26" s="62"/>
      <c r="BZ26" s="62"/>
      <c r="CA26" s="62"/>
      <c r="CB26" s="62"/>
      <c r="CC26" s="62">
        <f t="shared" ref="CC26:CK30" si="27">$B26</f>
        <v>0</v>
      </c>
      <c r="CD26" s="62"/>
      <c r="CE26" s="62">
        <f t="shared" si="27"/>
        <v>0</v>
      </c>
      <c r="CF26" s="62"/>
      <c r="CG26" s="62">
        <f t="shared" si="26"/>
        <v>0</v>
      </c>
      <c r="CH26" s="62"/>
      <c r="CI26" s="62"/>
      <c r="CJ26" s="62">
        <f t="shared" si="27"/>
        <v>0</v>
      </c>
      <c r="CK26" s="62">
        <f t="shared" si="27"/>
        <v>0</v>
      </c>
      <c r="CL26" s="62"/>
    </row>
    <row r="27" spans="1:90" x14ac:dyDescent="0.3">
      <c r="A27" s="52" t="str">
        <f>HABITATS!A7</f>
        <v>B2.2</v>
      </c>
      <c r="B27" s="79">
        <f>HABITATS!C154</f>
        <v>0</v>
      </c>
      <c r="C27" s="62"/>
      <c r="D27" s="62"/>
      <c r="E27" s="62">
        <f t="shared" si="19"/>
        <v>0</v>
      </c>
      <c r="F27" s="62"/>
      <c r="G27" s="62">
        <f t="shared" si="19"/>
        <v>0</v>
      </c>
      <c r="H27" s="62"/>
      <c r="I27" s="62"/>
      <c r="J27" s="62"/>
      <c r="K27" s="62"/>
      <c r="L27" s="62">
        <f t="shared" si="20"/>
        <v>0</v>
      </c>
      <c r="M27" s="62"/>
      <c r="N27" s="62">
        <f t="shared" si="20"/>
        <v>0</v>
      </c>
      <c r="O27" s="62">
        <f t="shared" si="20"/>
        <v>0</v>
      </c>
      <c r="P27" s="62"/>
      <c r="Q27" s="62"/>
      <c r="R27" s="62"/>
      <c r="S27" s="62"/>
      <c r="T27" s="62"/>
      <c r="U27" s="62"/>
      <c r="V27" s="62"/>
      <c r="W27" s="62">
        <f t="shared" si="24"/>
        <v>0</v>
      </c>
      <c r="X27" s="62">
        <f t="shared" si="24"/>
        <v>0</v>
      </c>
      <c r="Y27" s="62">
        <f t="shared" si="24"/>
        <v>0</v>
      </c>
      <c r="Z27" s="62">
        <f t="shared" si="24"/>
        <v>0</v>
      </c>
      <c r="AA27" s="62"/>
      <c r="AB27" s="62">
        <f t="shared" si="24"/>
        <v>0</v>
      </c>
      <c r="AC27" s="62"/>
      <c r="AD27" s="62"/>
      <c r="AE27" s="62">
        <f t="shared" si="24"/>
        <v>0</v>
      </c>
      <c r="AF27" s="62">
        <f t="shared" si="24"/>
        <v>0</v>
      </c>
      <c r="AG27" s="62">
        <f t="shared" si="24"/>
        <v>0</v>
      </c>
      <c r="AH27" s="62"/>
      <c r="AI27" s="62">
        <f t="shared" si="24"/>
        <v>0</v>
      </c>
      <c r="AJ27" s="62"/>
      <c r="AK27" s="62"/>
      <c r="AL27" s="62">
        <f t="shared" si="24"/>
        <v>0</v>
      </c>
      <c r="AM27" s="62"/>
      <c r="AN27" s="62">
        <f t="shared" si="24"/>
        <v>0</v>
      </c>
      <c r="AO27" s="62">
        <f t="shared" si="24"/>
        <v>0</v>
      </c>
      <c r="AP27" s="62">
        <f t="shared" si="24"/>
        <v>0</v>
      </c>
      <c r="AQ27" s="62"/>
      <c r="AR27" s="62"/>
      <c r="AS27" s="62"/>
      <c r="AT27" s="62">
        <f t="shared" si="24"/>
        <v>0</v>
      </c>
      <c r="AU27" s="62"/>
      <c r="AV27" s="62">
        <f t="shared" si="24"/>
        <v>0</v>
      </c>
      <c r="AW27" s="62">
        <f t="shared" si="24"/>
        <v>0</v>
      </c>
      <c r="AX27" s="62"/>
      <c r="AY27" s="62"/>
      <c r="AZ27" s="62">
        <f t="shared" si="24"/>
        <v>0</v>
      </c>
      <c r="BA27" s="62">
        <f t="shared" si="24"/>
        <v>0</v>
      </c>
      <c r="BB27" s="62">
        <f t="shared" si="24"/>
        <v>0</v>
      </c>
      <c r="BC27" s="62">
        <f t="shared" si="24"/>
        <v>0</v>
      </c>
      <c r="BD27" s="62">
        <f t="shared" si="24"/>
        <v>0</v>
      </c>
      <c r="BE27" s="62">
        <f t="shared" si="24"/>
        <v>0</v>
      </c>
      <c r="BF27" s="62">
        <f t="shared" si="24"/>
        <v>0</v>
      </c>
      <c r="BG27" s="62">
        <f t="shared" si="24"/>
        <v>0</v>
      </c>
      <c r="BH27" s="62"/>
      <c r="BI27" s="62"/>
      <c r="BJ27" s="62"/>
      <c r="BK27" s="62">
        <f t="shared" si="25"/>
        <v>0</v>
      </c>
      <c r="BL27" s="62">
        <f t="shared" si="25"/>
        <v>0</v>
      </c>
      <c r="BM27" s="62">
        <f t="shared" si="25"/>
        <v>0</v>
      </c>
      <c r="BN27" s="62"/>
      <c r="BO27" s="62"/>
      <c r="BP27" s="62"/>
      <c r="BQ27" s="62">
        <f t="shared" si="25"/>
        <v>0</v>
      </c>
      <c r="BR27" s="62"/>
      <c r="BS27" s="62"/>
      <c r="BT27" s="62">
        <f t="shared" si="25"/>
        <v>0</v>
      </c>
      <c r="BU27" s="62"/>
      <c r="BV27" s="62">
        <f t="shared" si="25"/>
        <v>0</v>
      </c>
      <c r="BW27" s="62">
        <f t="shared" si="25"/>
        <v>0</v>
      </c>
      <c r="BX27" s="62">
        <f t="shared" si="25"/>
        <v>0</v>
      </c>
      <c r="BY27" s="62">
        <f t="shared" si="25"/>
        <v>0</v>
      </c>
      <c r="BZ27" s="62">
        <f t="shared" si="25"/>
        <v>0</v>
      </c>
      <c r="CA27" s="62">
        <f t="shared" si="25"/>
        <v>0</v>
      </c>
      <c r="CB27" s="62"/>
      <c r="CC27" s="62">
        <f t="shared" si="27"/>
        <v>0</v>
      </c>
      <c r="CD27" s="62">
        <f t="shared" si="27"/>
        <v>0</v>
      </c>
      <c r="CE27" s="62">
        <f t="shared" si="27"/>
        <v>0</v>
      </c>
      <c r="CF27" s="62"/>
      <c r="CG27" s="62">
        <f t="shared" si="26"/>
        <v>0</v>
      </c>
      <c r="CH27" s="62">
        <f t="shared" si="27"/>
        <v>0</v>
      </c>
      <c r="CI27" s="62"/>
      <c r="CJ27" s="62">
        <f t="shared" si="27"/>
        <v>0</v>
      </c>
      <c r="CK27" s="62">
        <f t="shared" si="27"/>
        <v>0</v>
      </c>
      <c r="CL27" s="62"/>
    </row>
    <row r="28" spans="1:90" x14ac:dyDescent="0.3">
      <c r="A28" s="52" t="str">
        <f>HABITATS!A8</f>
        <v>B6</v>
      </c>
      <c r="B28" s="79">
        <f>HABITATS!C155</f>
        <v>1.9590000000000001</v>
      </c>
      <c r="C28" s="62"/>
      <c r="D28" s="62"/>
      <c r="E28" s="62">
        <f t="shared" si="19"/>
        <v>1.9590000000000001</v>
      </c>
      <c r="F28" s="62"/>
      <c r="G28" s="62">
        <f t="shared" si="19"/>
        <v>1.9590000000000001</v>
      </c>
      <c r="H28" s="62"/>
      <c r="I28" s="62"/>
      <c r="J28" s="62"/>
      <c r="K28" s="62"/>
      <c r="L28" s="62">
        <f t="shared" si="20"/>
        <v>1.9590000000000001</v>
      </c>
      <c r="M28" s="62"/>
      <c r="N28" s="62">
        <f t="shared" si="20"/>
        <v>1.9590000000000001</v>
      </c>
      <c r="O28" s="62">
        <f t="shared" si="20"/>
        <v>1.9590000000000001</v>
      </c>
      <c r="P28" s="62"/>
      <c r="Q28" s="62"/>
      <c r="R28" s="62"/>
      <c r="S28" s="62"/>
      <c r="T28" s="62"/>
      <c r="U28" s="62"/>
      <c r="V28" s="62"/>
      <c r="W28" s="62">
        <f t="shared" si="24"/>
        <v>1.9590000000000001</v>
      </c>
      <c r="X28" s="62"/>
      <c r="Y28" s="62">
        <f t="shared" si="24"/>
        <v>1.9590000000000001</v>
      </c>
      <c r="Z28" s="62">
        <f t="shared" si="24"/>
        <v>1.9590000000000001</v>
      </c>
      <c r="AA28" s="62"/>
      <c r="AB28" s="62">
        <f t="shared" si="24"/>
        <v>1.9590000000000001</v>
      </c>
      <c r="AC28" s="62"/>
      <c r="AD28" s="62"/>
      <c r="AE28" s="62">
        <f t="shared" si="24"/>
        <v>1.9590000000000001</v>
      </c>
      <c r="AF28" s="62">
        <f t="shared" si="24"/>
        <v>1.9590000000000001</v>
      </c>
      <c r="AG28" s="62"/>
      <c r="AH28" s="62"/>
      <c r="AI28" s="62">
        <f t="shared" si="24"/>
        <v>1.9590000000000001</v>
      </c>
      <c r="AJ28" s="62"/>
      <c r="AK28" s="62"/>
      <c r="AL28" s="62">
        <f t="shared" si="24"/>
        <v>1.9590000000000001</v>
      </c>
      <c r="AM28" s="62"/>
      <c r="AN28" s="62">
        <f t="shared" si="24"/>
        <v>1.9590000000000001</v>
      </c>
      <c r="AO28" s="62">
        <f t="shared" si="24"/>
        <v>1.9590000000000001</v>
      </c>
      <c r="AP28" s="62">
        <f t="shared" si="24"/>
        <v>1.9590000000000001</v>
      </c>
      <c r="AQ28" s="62"/>
      <c r="AR28" s="62"/>
      <c r="AS28" s="62"/>
      <c r="AT28" s="62">
        <f t="shared" si="24"/>
        <v>1.9590000000000001</v>
      </c>
      <c r="AU28" s="62"/>
      <c r="AV28" s="62"/>
      <c r="AW28" s="62">
        <f t="shared" si="24"/>
        <v>1.9590000000000001</v>
      </c>
      <c r="AX28" s="62"/>
      <c r="AY28" s="62"/>
      <c r="AZ28" s="62">
        <f t="shared" si="24"/>
        <v>1.9590000000000001</v>
      </c>
      <c r="BA28" s="62">
        <f t="shared" si="24"/>
        <v>1.9590000000000001</v>
      </c>
      <c r="BB28" s="62">
        <f t="shared" si="24"/>
        <v>1.9590000000000001</v>
      </c>
      <c r="BC28" s="62">
        <f t="shared" si="24"/>
        <v>1.9590000000000001</v>
      </c>
      <c r="BD28" s="62">
        <f t="shared" si="24"/>
        <v>1.9590000000000001</v>
      </c>
      <c r="BE28" s="62">
        <f t="shared" si="24"/>
        <v>1.9590000000000001</v>
      </c>
      <c r="BF28" s="62">
        <f t="shared" si="24"/>
        <v>1.9590000000000001</v>
      </c>
      <c r="BG28" s="62">
        <f t="shared" si="24"/>
        <v>1.9590000000000001</v>
      </c>
      <c r="BH28" s="62"/>
      <c r="BI28" s="62">
        <f t="shared" si="25"/>
        <v>1.9590000000000001</v>
      </c>
      <c r="BJ28" s="62"/>
      <c r="BK28" s="62">
        <f t="shared" si="25"/>
        <v>1.9590000000000001</v>
      </c>
      <c r="BL28" s="62">
        <f t="shared" si="25"/>
        <v>1.9590000000000001</v>
      </c>
      <c r="BM28" s="62">
        <f t="shared" si="25"/>
        <v>1.9590000000000001</v>
      </c>
      <c r="BN28" s="62"/>
      <c r="BO28" s="62"/>
      <c r="BP28" s="62"/>
      <c r="BQ28" s="62">
        <f t="shared" si="25"/>
        <v>1.9590000000000001</v>
      </c>
      <c r="BR28" s="62"/>
      <c r="BS28" s="62"/>
      <c r="BT28" s="62">
        <f t="shared" si="25"/>
        <v>1.9590000000000001</v>
      </c>
      <c r="BU28" s="62"/>
      <c r="BV28" s="62">
        <f t="shared" si="25"/>
        <v>1.9590000000000001</v>
      </c>
      <c r="BW28" s="62">
        <f t="shared" si="25"/>
        <v>1.9590000000000001</v>
      </c>
      <c r="BX28" s="62">
        <f t="shared" si="25"/>
        <v>1.9590000000000001</v>
      </c>
      <c r="BY28" s="62">
        <f t="shared" si="25"/>
        <v>1.9590000000000001</v>
      </c>
      <c r="BZ28" s="62">
        <f t="shared" si="25"/>
        <v>1.9590000000000001</v>
      </c>
      <c r="CA28" s="62"/>
      <c r="CB28" s="62"/>
      <c r="CC28" s="62">
        <f t="shared" si="27"/>
        <v>1.9590000000000001</v>
      </c>
      <c r="CD28" s="62">
        <f t="shared" si="27"/>
        <v>1.9590000000000001</v>
      </c>
      <c r="CE28" s="62">
        <f t="shared" si="27"/>
        <v>1.9590000000000001</v>
      </c>
      <c r="CF28" s="62"/>
      <c r="CG28" s="62">
        <f t="shared" si="26"/>
        <v>1.9590000000000001</v>
      </c>
      <c r="CH28" s="62">
        <f t="shared" si="27"/>
        <v>1.9590000000000001</v>
      </c>
      <c r="CI28" s="62"/>
      <c r="CJ28" s="62">
        <f t="shared" si="27"/>
        <v>1.9590000000000001</v>
      </c>
      <c r="CK28" s="62">
        <f t="shared" si="27"/>
        <v>1.9590000000000001</v>
      </c>
      <c r="CL28" s="62"/>
    </row>
    <row r="29" spans="1:90" x14ac:dyDescent="0.3">
      <c r="A29" s="52" t="str">
        <f>HABITATS!A9</f>
        <v>C3.1</v>
      </c>
      <c r="B29" s="79">
        <f>HABITATS!C156</f>
        <v>0.49399999999999999</v>
      </c>
      <c r="C29" s="62"/>
      <c r="D29" s="62"/>
      <c r="E29" s="62">
        <f t="shared" si="19"/>
        <v>0.49399999999999999</v>
      </c>
      <c r="F29" s="62"/>
      <c r="G29" s="62"/>
      <c r="H29" s="62"/>
      <c r="I29" s="62"/>
      <c r="J29" s="62"/>
      <c r="K29" s="62"/>
      <c r="L29" s="62"/>
      <c r="M29" s="62"/>
      <c r="N29" s="62">
        <f t="shared" si="20"/>
        <v>0.49399999999999999</v>
      </c>
      <c r="O29" s="62">
        <f t="shared" si="20"/>
        <v>0.49399999999999999</v>
      </c>
      <c r="P29" s="62"/>
      <c r="Q29" s="62"/>
      <c r="R29" s="62"/>
      <c r="S29" s="62"/>
      <c r="T29" s="62"/>
      <c r="U29" s="62"/>
      <c r="V29" s="62"/>
      <c r="W29" s="62"/>
      <c r="X29" s="62"/>
      <c r="Y29" s="62"/>
      <c r="Z29" s="62"/>
      <c r="AA29" s="62"/>
      <c r="AB29" s="62"/>
      <c r="AC29" s="62"/>
      <c r="AD29" s="62"/>
      <c r="AE29" s="62"/>
      <c r="AF29" s="62">
        <f t="shared" si="24"/>
        <v>0.49399999999999999</v>
      </c>
      <c r="AG29" s="62"/>
      <c r="AH29" s="62"/>
      <c r="AI29" s="62"/>
      <c r="AJ29" s="62"/>
      <c r="AK29" s="62"/>
      <c r="AL29" s="62"/>
      <c r="AM29" s="62"/>
      <c r="AN29" s="62"/>
      <c r="AO29" s="62"/>
      <c r="AP29" s="62"/>
      <c r="AQ29" s="62"/>
      <c r="AR29" s="62"/>
      <c r="AS29" s="62"/>
      <c r="AT29" s="62"/>
      <c r="AU29" s="62"/>
      <c r="AV29" s="62"/>
      <c r="AW29" s="62"/>
      <c r="AX29" s="62"/>
      <c r="AY29" s="62"/>
      <c r="AZ29" s="62"/>
      <c r="BA29" s="62">
        <f t="shared" si="24"/>
        <v>0.49399999999999999</v>
      </c>
      <c r="BB29" s="62">
        <f t="shared" si="24"/>
        <v>0.49399999999999999</v>
      </c>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row>
    <row r="30" spans="1:90" x14ac:dyDescent="0.3">
      <c r="A30" s="52" t="str">
        <f>HABITATS!A10</f>
        <v>G1</v>
      </c>
      <c r="B30" s="79">
        <f>HABITATS!C157</f>
        <v>2.9350000000000001</v>
      </c>
      <c r="C30" s="62"/>
      <c r="D30" s="62"/>
      <c r="E30" s="62">
        <f t="shared" si="19"/>
        <v>2.9350000000000001</v>
      </c>
      <c r="F30" s="62">
        <f t="shared" si="19"/>
        <v>2.9350000000000001</v>
      </c>
      <c r="G30" s="62"/>
      <c r="H30" s="62"/>
      <c r="I30" s="62"/>
      <c r="J30" s="62"/>
      <c r="K30" s="62"/>
      <c r="L30" s="62"/>
      <c r="M30" s="62"/>
      <c r="N30" s="62"/>
      <c r="O30" s="62"/>
      <c r="P30" s="62"/>
      <c r="Q30" s="62"/>
      <c r="R30" s="62"/>
      <c r="S30" s="62"/>
      <c r="T30" s="62"/>
      <c r="U30" s="62"/>
      <c r="V30" s="62"/>
      <c r="W30" s="62"/>
      <c r="X30" s="62"/>
      <c r="Y30" s="62"/>
      <c r="Z30" s="62"/>
      <c r="AA30" s="62"/>
      <c r="AB30" s="62"/>
      <c r="AC30" s="62"/>
      <c r="AD30" s="62" t="s">
        <v>629</v>
      </c>
      <c r="AE30" s="62"/>
      <c r="AF30" s="62"/>
      <c r="AG30" s="62"/>
      <c r="AH30" s="62"/>
      <c r="AI30" s="62"/>
      <c r="AJ30" s="62"/>
      <c r="AK30" s="62"/>
      <c r="AL30" s="62"/>
      <c r="AM30" s="62"/>
      <c r="AN30" s="62"/>
      <c r="AO30" s="62"/>
      <c r="AP30" s="62"/>
      <c r="AQ30" s="62"/>
      <c r="AR30" s="62"/>
      <c r="AS30" s="62"/>
      <c r="AT30" s="62"/>
      <c r="AU30" s="62"/>
      <c r="AV30" s="62"/>
      <c r="AW30" s="62"/>
      <c r="AX30" s="62"/>
      <c r="AY30" s="62"/>
      <c r="AZ30" s="62">
        <f t="shared" ref="AZ30:BH31" si="28">$B30</f>
        <v>2.9350000000000001</v>
      </c>
      <c r="BA30" s="62"/>
      <c r="BB30" s="62"/>
      <c r="BC30" s="62">
        <f t="shared" si="28"/>
        <v>2.9350000000000001</v>
      </c>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f t="shared" si="26"/>
        <v>2.9350000000000001</v>
      </c>
      <c r="CH30" s="62"/>
      <c r="CI30" s="62">
        <f t="shared" si="27"/>
        <v>2.9350000000000001</v>
      </c>
      <c r="CJ30" s="62">
        <f t="shared" si="27"/>
        <v>2.9350000000000001</v>
      </c>
      <c r="CK30" s="62">
        <f t="shared" si="27"/>
        <v>2.9350000000000001</v>
      </c>
      <c r="CL30" s="62"/>
    </row>
    <row r="31" spans="1:90" x14ac:dyDescent="0.3">
      <c r="A31" s="52" t="str">
        <f>HABITATS!A11</f>
        <v>I2.1</v>
      </c>
      <c r="B31" s="79">
        <f>HABITATS!C158</f>
        <v>32.432000000000002</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f t="shared" si="28"/>
        <v>32.432000000000002</v>
      </c>
      <c r="BD31" s="62"/>
      <c r="BE31" s="62"/>
      <c r="BF31" s="62"/>
      <c r="BG31" s="62"/>
      <c r="BH31" s="62">
        <f t="shared" si="28"/>
        <v>32.432000000000002</v>
      </c>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row>
    <row r="32" spans="1:90" x14ac:dyDescent="0.3">
      <c r="A32" s="52" t="str">
        <f>HABITATS!A12</f>
        <v>J1.1</v>
      </c>
      <c r="B32" s="79">
        <f>HABITATS!C159</f>
        <v>8.34</v>
      </c>
      <c r="C32" s="62"/>
      <c r="D32" s="62"/>
      <c r="E32" s="62">
        <f t="shared" ref="E32:J36" si="29">$B32</f>
        <v>8.34</v>
      </c>
      <c r="F32" s="62"/>
      <c r="G32" s="62"/>
      <c r="H32" s="62"/>
      <c r="I32" s="62"/>
      <c r="J32" s="62"/>
      <c r="K32" s="62"/>
      <c r="L32" s="62">
        <f t="shared" ref="L32:BG32" si="30">$B32</f>
        <v>8.34</v>
      </c>
      <c r="M32" s="62"/>
      <c r="N32" s="62">
        <f t="shared" si="30"/>
        <v>8.34</v>
      </c>
      <c r="O32" s="62">
        <f t="shared" si="30"/>
        <v>8.34</v>
      </c>
      <c r="P32" s="62"/>
      <c r="Q32" s="62"/>
      <c r="R32" s="62"/>
      <c r="S32" s="62"/>
      <c r="T32" s="62"/>
      <c r="U32" s="62">
        <f t="shared" si="30"/>
        <v>8.34</v>
      </c>
      <c r="V32" s="62"/>
      <c r="W32" s="62">
        <f t="shared" si="30"/>
        <v>8.34</v>
      </c>
      <c r="X32" s="62">
        <f t="shared" si="30"/>
        <v>8.34</v>
      </c>
      <c r="Y32" s="62">
        <f t="shared" si="30"/>
        <v>8.34</v>
      </c>
      <c r="Z32" s="62">
        <f t="shared" si="30"/>
        <v>8.34</v>
      </c>
      <c r="AA32" s="62"/>
      <c r="AB32" s="62">
        <f>($B32)/100*3</f>
        <v>0.25019999999999998</v>
      </c>
      <c r="AC32" s="62">
        <f t="shared" si="30"/>
        <v>8.34</v>
      </c>
      <c r="AD32" s="62"/>
      <c r="AE32" s="62">
        <f t="shared" si="30"/>
        <v>8.34</v>
      </c>
      <c r="AF32" s="62">
        <f t="shared" si="30"/>
        <v>8.34</v>
      </c>
      <c r="AG32" s="62"/>
      <c r="AH32" s="62">
        <f>($B32)/100*3</f>
        <v>0.25019999999999998</v>
      </c>
      <c r="AI32" s="62">
        <f t="shared" si="30"/>
        <v>8.34</v>
      </c>
      <c r="AJ32" s="62"/>
      <c r="AK32" s="62"/>
      <c r="AL32" s="62"/>
      <c r="AM32" s="62"/>
      <c r="AN32" s="62"/>
      <c r="AO32" s="62">
        <f t="shared" si="30"/>
        <v>8.34</v>
      </c>
      <c r="AP32" s="62">
        <f t="shared" si="30"/>
        <v>8.34</v>
      </c>
      <c r="AQ32" s="62"/>
      <c r="AR32" s="62">
        <f t="shared" si="30"/>
        <v>8.34</v>
      </c>
      <c r="AS32" s="62"/>
      <c r="AT32" s="62">
        <f t="shared" si="30"/>
        <v>8.34</v>
      </c>
      <c r="AU32" s="62"/>
      <c r="AV32" s="62">
        <f t="shared" si="30"/>
        <v>8.34</v>
      </c>
      <c r="AW32" s="62">
        <f t="shared" si="30"/>
        <v>8.34</v>
      </c>
      <c r="AX32" s="62"/>
      <c r="AY32" s="62"/>
      <c r="AZ32" s="62">
        <f t="shared" si="30"/>
        <v>8.34</v>
      </c>
      <c r="BA32" s="62">
        <f t="shared" si="30"/>
        <v>8.34</v>
      </c>
      <c r="BB32" s="62">
        <f t="shared" si="30"/>
        <v>8.34</v>
      </c>
      <c r="BC32" s="62"/>
      <c r="BD32" s="62">
        <f t="shared" si="30"/>
        <v>8.34</v>
      </c>
      <c r="BE32" s="62">
        <f t="shared" si="30"/>
        <v>8.34</v>
      </c>
      <c r="BF32" s="62">
        <f t="shared" si="30"/>
        <v>8.34</v>
      </c>
      <c r="BG32" s="62">
        <f t="shared" si="30"/>
        <v>8.34</v>
      </c>
      <c r="BH32" s="62"/>
      <c r="BI32" s="62"/>
      <c r="BJ32" s="62"/>
      <c r="BK32" s="62"/>
      <c r="BL32" s="62">
        <f t="shared" ref="BL32:CL38" si="31">$B32</f>
        <v>8.34</v>
      </c>
      <c r="BM32" s="62">
        <f t="shared" si="31"/>
        <v>8.34</v>
      </c>
      <c r="BN32" s="62"/>
      <c r="BO32" s="62"/>
      <c r="BP32" s="62">
        <f t="shared" si="31"/>
        <v>8.34</v>
      </c>
      <c r="BQ32" s="62">
        <f t="shared" si="31"/>
        <v>8.34</v>
      </c>
      <c r="BR32" s="62"/>
      <c r="BS32" s="62"/>
      <c r="BT32" s="62">
        <f t="shared" si="31"/>
        <v>8.34</v>
      </c>
      <c r="BU32" s="62"/>
      <c r="BV32" s="62">
        <f t="shared" si="31"/>
        <v>8.34</v>
      </c>
      <c r="BW32" s="62">
        <f t="shared" si="31"/>
        <v>8.34</v>
      </c>
      <c r="BX32" s="62">
        <f t="shared" si="31"/>
        <v>8.34</v>
      </c>
      <c r="BY32" s="62">
        <f t="shared" si="31"/>
        <v>8.34</v>
      </c>
      <c r="BZ32" s="62"/>
      <c r="CA32" s="62"/>
      <c r="CB32" s="62"/>
      <c r="CC32" s="62"/>
      <c r="CD32" s="62"/>
      <c r="CE32" s="62"/>
      <c r="CF32" s="62"/>
      <c r="CG32" s="62">
        <f t="shared" ref="CG32" si="32">$B32</f>
        <v>8.34</v>
      </c>
      <c r="CH32" s="62"/>
      <c r="CI32" s="62"/>
      <c r="CJ32" s="62">
        <f t="shared" si="31"/>
        <v>8.34</v>
      </c>
      <c r="CK32" s="62">
        <f t="shared" si="31"/>
        <v>8.34</v>
      </c>
      <c r="CL32" s="62"/>
    </row>
    <row r="33" spans="1:90" x14ac:dyDescent="0.3">
      <c r="A33" s="52" t="str">
        <f>HABITATS!A13</f>
        <v>J1.3</v>
      </c>
      <c r="B33" s="79">
        <f>HABITATS!C160</f>
        <v>3.1960000000000002</v>
      </c>
      <c r="C33" s="62"/>
      <c r="D33" s="62"/>
      <c r="E33" s="62">
        <f t="shared" si="29"/>
        <v>3.1960000000000002</v>
      </c>
      <c r="F33" s="62"/>
      <c r="G33" s="62"/>
      <c r="H33" s="62"/>
      <c r="I33" s="62"/>
      <c r="J33" s="62"/>
      <c r="K33" s="62">
        <f t="shared" ref="K33:BH36" si="33">$B33</f>
        <v>3.1960000000000002</v>
      </c>
      <c r="L33" s="62">
        <f t="shared" si="33"/>
        <v>3.1960000000000002</v>
      </c>
      <c r="M33" s="62">
        <f t="shared" si="33"/>
        <v>3.1960000000000002</v>
      </c>
      <c r="N33" s="62">
        <f t="shared" si="33"/>
        <v>3.1960000000000002</v>
      </c>
      <c r="O33" s="62">
        <f t="shared" si="33"/>
        <v>3.1960000000000002</v>
      </c>
      <c r="P33" s="62"/>
      <c r="Q33" s="62"/>
      <c r="R33" s="62">
        <f t="shared" si="33"/>
        <v>3.1960000000000002</v>
      </c>
      <c r="S33" s="62">
        <f t="shared" si="33"/>
        <v>3.1960000000000002</v>
      </c>
      <c r="T33" s="62">
        <f t="shared" si="33"/>
        <v>3.1960000000000002</v>
      </c>
      <c r="U33" s="62">
        <f t="shared" si="33"/>
        <v>3.1960000000000002</v>
      </c>
      <c r="V33" s="62">
        <f t="shared" si="33"/>
        <v>3.1960000000000002</v>
      </c>
      <c r="W33" s="62">
        <f t="shared" si="33"/>
        <v>3.1960000000000002</v>
      </c>
      <c r="X33" s="62">
        <f t="shared" si="33"/>
        <v>3.1960000000000002</v>
      </c>
      <c r="Y33" s="62">
        <f t="shared" si="33"/>
        <v>3.1960000000000002</v>
      </c>
      <c r="Z33" s="62">
        <f t="shared" si="33"/>
        <v>3.1960000000000002</v>
      </c>
      <c r="AA33" s="62"/>
      <c r="AB33" s="62">
        <f t="shared" si="33"/>
        <v>3.1960000000000002</v>
      </c>
      <c r="AC33" s="62">
        <f t="shared" si="33"/>
        <v>3.1960000000000002</v>
      </c>
      <c r="AD33" s="62"/>
      <c r="AE33" s="62">
        <f t="shared" si="33"/>
        <v>3.1960000000000002</v>
      </c>
      <c r="AF33" s="62">
        <f t="shared" si="33"/>
        <v>3.1960000000000002</v>
      </c>
      <c r="AG33" s="62"/>
      <c r="AH33" s="62">
        <f t="shared" si="33"/>
        <v>3.1960000000000002</v>
      </c>
      <c r="AI33" s="62">
        <f t="shared" si="33"/>
        <v>3.1960000000000002</v>
      </c>
      <c r="AJ33" s="62"/>
      <c r="AK33" s="62">
        <f t="shared" si="33"/>
        <v>3.1960000000000002</v>
      </c>
      <c r="AL33" s="62">
        <f t="shared" si="33"/>
        <v>3.1960000000000002</v>
      </c>
      <c r="AM33" s="62">
        <f t="shared" si="33"/>
        <v>3.1960000000000002</v>
      </c>
      <c r="AN33" s="62"/>
      <c r="AO33" s="62">
        <f t="shared" si="33"/>
        <v>3.1960000000000002</v>
      </c>
      <c r="AP33" s="62">
        <f t="shared" si="33"/>
        <v>3.1960000000000002</v>
      </c>
      <c r="AQ33" s="62">
        <f t="shared" si="33"/>
        <v>3.1960000000000002</v>
      </c>
      <c r="AR33" s="62">
        <f t="shared" si="33"/>
        <v>3.1960000000000002</v>
      </c>
      <c r="AS33" s="62">
        <f t="shared" si="33"/>
        <v>3.1960000000000002</v>
      </c>
      <c r="AT33" s="62">
        <f t="shared" si="33"/>
        <v>3.1960000000000002</v>
      </c>
      <c r="AU33" s="62">
        <f t="shared" si="33"/>
        <v>3.1960000000000002</v>
      </c>
      <c r="AV33" s="62">
        <f t="shared" si="33"/>
        <v>3.1960000000000002</v>
      </c>
      <c r="AW33" s="62">
        <f t="shared" si="33"/>
        <v>3.1960000000000002</v>
      </c>
      <c r="AX33" s="62">
        <f t="shared" si="33"/>
        <v>3.1960000000000002</v>
      </c>
      <c r="AY33" s="62">
        <f t="shared" si="33"/>
        <v>3.1960000000000002</v>
      </c>
      <c r="AZ33" s="62">
        <f t="shared" si="33"/>
        <v>3.1960000000000002</v>
      </c>
      <c r="BA33" s="62">
        <f t="shared" si="33"/>
        <v>3.1960000000000002</v>
      </c>
      <c r="BB33" s="62">
        <f t="shared" si="33"/>
        <v>3.1960000000000002</v>
      </c>
      <c r="BC33" s="62">
        <f t="shared" si="33"/>
        <v>3.1960000000000002</v>
      </c>
      <c r="BD33" s="62"/>
      <c r="BE33" s="62"/>
      <c r="BF33" s="62"/>
      <c r="BG33" s="62"/>
      <c r="BH33" s="62">
        <f t="shared" si="33"/>
        <v>3.1960000000000002</v>
      </c>
      <c r="BI33" s="62"/>
      <c r="BJ33" s="62"/>
      <c r="BK33" s="62"/>
      <c r="BL33" s="62"/>
      <c r="BM33" s="62"/>
      <c r="BN33" s="62"/>
      <c r="BO33" s="62"/>
      <c r="BP33" s="62"/>
      <c r="BQ33" s="62"/>
      <c r="BR33" s="62"/>
      <c r="BS33" s="62"/>
      <c r="BT33" s="62"/>
      <c r="BU33" s="62"/>
      <c r="BV33" s="62"/>
      <c r="BW33" s="62">
        <f t="shared" si="31"/>
        <v>3.1960000000000002</v>
      </c>
      <c r="BX33" s="62"/>
      <c r="BY33" s="62"/>
      <c r="BZ33" s="62"/>
      <c r="CA33" s="62"/>
      <c r="CB33" s="62"/>
      <c r="CC33" s="62"/>
      <c r="CD33" s="62"/>
      <c r="CE33" s="62"/>
      <c r="CF33" s="62"/>
      <c r="CG33" s="62"/>
      <c r="CH33" s="62"/>
      <c r="CI33" s="62"/>
      <c r="CJ33" s="62"/>
      <c r="CK33" s="62"/>
      <c r="CL33" s="62"/>
    </row>
    <row r="34" spans="1:90" x14ac:dyDescent="0.3">
      <c r="A34" s="52" t="str">
        <f>HABITATS!A14</f>
        <v>J2.1</v>
      </c>
      <c r="B34" s="79">
        <f>HABITATS!C161</f>
        <v>0</v>
      </c>
      <c r="C34" s="62">
        <f t="shared" ref="C34:C36" si="34">$B34</f>
        <v>0</v>
      </c>
      <c r="D34" s="62"/>
      <c r="E34" s="62">
        <f t="shared" si="29"/>
        <v>0</v>
      </c>
      <c r="F34" s="62"/>
      <c r="G34" s="62"/>
      <c r="H34" s="62">
        <f t="shared" si="29"/>
        <v>0</v>
      </c>
      <c r="I34" s="62">
        <f t="shared" si="29"/>
        <v>0</v>
      </c>
      <c r="J34" s="62">
        <f t="shared" si="29"/>
        <v>0</v>
      </c>
      <c r="K34" s="62"/>
      <c r="L34" s="62">
        <f t="shared" si="33"/>
        <v>0</v>
      </c>
      <c r="M34" s="62"/>
      <c r="N34" s="62"/>
      <c r="O34" s="62">
        <f t="shared" si="33"/>
        <v>0</v>
      </c>
      <c r="P34" s="62"/>
      <c r="Q34" s="62"/>
      <c r="R34" s="62">
        <f t="shared" si="33"/>
        <v>0</v>
      </c>
      <c r="S34" s="62">
        <f t="shared" si="33"/>
        <v>0</v>
      </c>
      <c r="T34" s="62">
        <f t="shared" si="33"/>
        <v>0</v>
      </c>
      <c r="U34" s="62">
        <f t="shared" si="33"/>
        <v>0</v>
      </c>
      <c r="V34" s="62">
        <f t="shared" si="33"/>
        <v>0</v>
      </c>
      <c r="W34" s="62"/>
      <c r="X34" s="62">
        <f t="shared" si="33"/>
        <v>0</v>
      </c>
      <c r="Y34" s="62">
        <f t="shared" si="33"/>
        <v>0</v>
      </c>
      <c r="Z34" s="62"/>
      <c r="AA34" s="62"/>
      <c r="AB34" s="62"/>
      <c r="AC34" s="62">
        <f t="shared" si="33"/>
        <v>0</v>
      </c>
      <c r="AD34" s="62"/>
      <c r="AE34" s="62">
        <f t="shared" si="33"/>
        <v>0</v>
      </c>
      <c r="AF34" s="62">
        <f t="shared" si="33"/>
        <v>0</v>
      </c>
      <c r="AG34" s="62"/>
      <c r="AH34" s="62"/>
      <c r="AI34" s="62"/>
      <c r="AJ34" s="62"/>
      <c r="AK34" s="62"/>
      <c r="AL34" s="62"/>
      <c r="AM34" s="62">
        <f t="shared" si="33"/>
        <v>0</v>
      </c>
      <c r="AN34" s="62"/>
      <c r="AO34" s="62">
        <f t="shared" si="33"/>
        <v>0</v>
      </c>
      <c r="AP34" s="62">
        <f t="shared" si="33"/>
        <v>0</v>
      </c>
      <c r="AQ34" s="62">
        <f t="shared" si="33"/>
        <v>0</v>
      </c>
      <c r="AR34" s="62"/>
      <c r="AS34" s="62">
        <f t="shared" si="33"/>
        <v>0</v>
      </c>
      <c r="AT34" s="62">
        <f t="shared" si="33"/>
        <v>0</v>
      </c>
      <c r="AU34" s="62"/>
      <c r="AV34" s="62">
        <f t="shared" si="33"/>
        <v>0</v>
      </c>
      <c r="AW34" s="62"/>
      <c r="AX34" s="62"/>
      <c r="AY34" s="62"/>
      <c r="AZ34" s="62">
        <f t="shared" si="33"/>
        <v>0</v>
      </c>
      <c r="BA34" s="62"/>
      <c r="BB34" s="62"/>
      <c r="BC34" s="62">
        <f t="shared" si="33"/>
        <v>0</v>
      </c>
      <c r="BD34" s="62">
        <f t="shared" si="33"/>
        <v>0</v>
      </c>
      <c r="BE34" s="62"/>
      <c r="BF34" s="62"/>
      <c r="BG34" s="62"/>
      <c r="BH34" s="62"/>
      <c r="BI34" s="62"/>
      <c r="BJ34" s="62"/>
      <c r="BK34" s="62"/>
      <c r="BL34" s="62"/>
      <c r="BM34" s="62"/>
      <c r="BN34" s="62">
        <f t="shared" si="31"/>
        <v>0</v>
      </c>
      <c r="BO34" s="62"/>
      <c r="BP34" s="62">
        <f t="shared" si="31"/>
        <v>0</v>
      </c>
      <c r="BQ34" s="62">
        <f t="shared" si="31"/>
        <v>0</v>
      </c>
      <c r="BR34" s="62">
        <f t="shared" si="31"/>
        <v>0</v>
      </c>
      <c r="BS34" s="62">
        <f t="shared" si="31"/>
        <v>0</v>
      </c>
      <c r="BT34" s="62">
        <f t="shared" si="31"/>
        <v>0</v>
      </c>
      <c r="BU34" s="62"/>
      <c r="BV34" s="62"/>
      <c r="BW34" s="62">
        <f t="shared" si="31"/>
        <v>0</v>
      </c>
      <c r="BX34" s="62">
        <f t="shared" si="31"/>
        <v>0</v>
      </c>
      <c r="BY34" s="62">
        <f t="shared" si="31"/>
        <v>0</v>
      </c>
      <c r="BZ34" s="62">
        <f t="shared" si="31"/>
        <v>0</v>
      </c>
      <c r="CA34" s="62">
        <f t="shared" si="31"/>
        <v>0</v>
      </c>
      <c r="CB34" s="62">
        <f t="shared" si="31"/>
        <v>0</v>
      </c>
      <c r="CC34" s="62">
        <f t="shared" si="31"/>
        <v>0</v>
      </c>
      <c r="CD34" s="62"/>
      <c r="CE34" s="62"/>
      <c r="CF34" s="62"/>
      <c r="CG34" s="62"/>
      <c r="CH34" s="62"/>
      <c r="CI34" s="62"/>
      <c r="CJ34" s="62">
        <f t="shared" si="31"/>
        <v>0</v>
      </c>
      <c r="CK34" s="62">
        <f t="shared" si="31"/>
        <v>0</v>
      </c>
      <c r="CL34" s="62">
        <f t="shared" si="31"/>
        <v>0</v>
      </c>
    </row>
    <row r="35" spans="1:90" x14ac:dyDescent="0.3">
      <c r="A35" s="52" t="str">
        <f>HABITATS!A15</f>
        <v>J2.2</v>
      </c>
      <c r="B35" s="79">
        <f>HABITATS!C162</f>
        <v>0.129</v>
      </c>
      <c r="C35" s="62">
        <f t="shared" si="34"/>
        <v>0.129</v>
      </c>
      <c r="D35" s="62">
        <v>2.9000000000000001E-2</v>
      </c>
      <c r="E35" s="62">
        <f t="shared" si="29"/>
        <v>0.129</v>
      </c>
      <c r="F35" s="62"/>
      <c r="G35" s="62"/>
      <c r="H35" s="62">
        <f t="shared" si="29"/>
        <v>0.129</v>
      </c>
      <c r="I35" s="62">
        <f t="shared" si="29"/>
        <v>0.129</v>
      </c>
      <c r="J35" s="62">
        <f t="shared" si="29"/>
        <v>0.129</v>
      </c>
      <c r="K35" s="62"/>
      <c r="L35" s="62">
        <f t="shared" si="33"/>
        <v>0.129</v>
      </c>
      <c r="M35" s="62"/>
      <c r="N35" s="62"/>
      <c r="O35" s="62">
        <f t="shared" si="33"/>
        <v>0.129</v>
      </c>
      <c r="P35" s="62"/>
      <c r="Q35" s="62"/>
      <c r="R35" s="62">
        <f t="shared" si="33"/>
        <v>0.129</v>
      </c>
      <c r="S35" s="62">
        <f t="shared" si="33"/>
        <v>0.129</v>
      </c>
      <c r="T35" s="62">
        <f t="shared" si="33"/>
        <v>0.129</v>
      </c>
      <c r="U35" s="62">
        <f t="shared" si="33"/>
        <v>0.129</v>
      </c>
      <c r="V35" s="62">
        <f t="shared" si="33"/>
        <v>0.129</v>
      </c>
      <c r="W35" s="62"/>
      <c r="X35" s="62">
        <f t="shared" si="33"/>
        <v>0.129</v>
      </c>
      <c r="Y35" s="62">
        <f t="shared" si="33"/>
        <v>0.129</v>
      </c>
      <c r="Z35" s="62"/>
      <c r="AA35" s="62"/>
      <c r="AB35" s="62"/>
      <c r="AC35" s="62">
        <f t="shared" si="33"/>
        <v>0.129</v>
      </c>
      <c r="AD35" s="62"/>
      <c r="AE35" s="62">
        <f t="shared" si="33"/>
        <v>0.129</v>
      </c>
      <c r="AF35" s="62">
        <f t="shared" si="33"/>
        <v>0.129</v>
      </c>
      <c r="AG35" s="62"/>
      <c r="AH35" s="62"/>
      <c r="AI35" s="62"/>
      <c r="AJ35" s="62"/>
      <c r="AK35" s="62"/>
      <c r="AL35" s="62"/>
      <c r="AM35" s="62">
        <f t="shared" si="33"/>
        <v>0.129</v>
      </c>
      <c r="AN35" s="62"/>
      <c r="AO35" s="62">
        <f t="shared" si="33"/>
        <v>0.129</v>
      </c>
      <c r="AP35" s="62">
        <f t="shared" si="33"/>
        <v>0.129</v>
      </c>
      <c r="AQ35" s="62">
        <f t="shared" si="33"/>
        <v>0.129</v>
      </c>
      <c r="AR35" s="62"/>
      <c r="AS35" s="62">
        <f t="shared" si="33"/>
        <v>0.129</v>
      </c>
      <c r="AT35" s="62">
        <f t="shared" si="33"/>
        <v>0.129</v>
      </c>
      <c r="AU35" s="62"/>
      <c r="AV35" s="62">
        <f t="shared" si="33"/>
        <v>0.129</v>
      </c>
      <c r="AW35" s="62"/>
      <c r="AX35" s="62"/>
      <c r="AY35" s="62"/>
      <c r="AZ35" s="62">
        <f t="shared" si="33"/>
        <v>0.129</v>
      </c>
      <c r="BA35" s="62"/>
      <c r="BB35" s="62"/>
      <c r="BC35" s="62">
        <f t="shared" si="33"/>
        <v>0.129</v>
      </c>
      <c r="BD35" s="62">
        <f t="shared" si="33"/>
        <v>0.129</v>
      </c>
      <c r="BE35" s="62"/>
      <c r="BF35" s="62"/>
      <c r="BG35" s="62"/>
      <c r="BH35" s="62"/>
      <c r="BI35" s="62"/>
      <c r="BJ35" s="62"/>
      <c r="BK35" s="62"/>
      <c r="BL35" s="62"/>
      <c r="BM35" s="62"/>
      <c r="BN35" s="62">
        <f t="shared" si="31"/>
        <v>0.129</v>
      </c>
      <c r="BO35" s="62"/>
      <c r="BP35" s="62">
        <f t="shared" si="31"/>
        <v>0.129</v>
      </c>
      <c r="BQ35" s="62">
        <f t="shared" si="31"/>
        <v>0.129</v>
      </c>
      <c r="BR35" s="62">
        <f t="shared" si="31"/>
        <v>0.129</v>
      </c>
      <c r="BS35" s="62">
        <f t="shared" si="31"/>
        <v>0.129</v>
      </c>
      <c r="BT35" s="62">
        <f t="shared" si="31"/>
        <v>0.129</v>
      </c>
      <c r="BU35" s="62"/>
      <c r="BV35" s="62"/>
      <c r="BW35" s="62">
        <f t="shared" si="31"/>
        <v>0.129</v>
      </c>
      <c r="BX35" s="62"/>
      <c r="BY35" s="62">
        <f t="shared" si="31"/>
        <v>0.129</v>
      </c>
      <c r="BZ35" s="62">
        <f t="shared" si="31"/>
        <v>0.129</v>
      </c>
      <c r="CA35" s="62">
        <f t="shared" si="31"/>
        <v>0.129</v>
      </c>
      <c r="CB35" s="62"/>
      <c r="CC35" s="62">
        <f t="shared" si="31"/>
        <v>0.129</v>
      </c>
      <c r="CD35" s="62"/>
      <c r="CE35" s="62"/>
      <c r="CF35" s="62"/>
      <c r="CG35" s="62"/>
      <c r="CH35" s="62"/>
      <c r="CI35" s="62"/>
      <c r="CJ35" s="62">
        <f t="shared" si="31"/>
        <v>0.129</v>
      </c>
      <c r="CK35" s="62">
        <f t="shared" si="31"/>
        <v>0.129</v>
      </c>
      <c r="CL35" s="62">
        <f t="shared" si="31"/>
        <v>0.129</v>
      </c>
    </row>
    <row r="36" spans="1:90" x14ac:dyDescent="0.3">
      <c r="A36" s="52" t="str">
        <f>HABITATS!A16</f>
        <v>J2.3</v>
      </c>
      <c r="B36" s="79">
        <f>HABITATS!C163</f>
        <v>1.6E-2</v>
      </c>
      <c r="C36" s="62">
        <f t="shared" si="34"/>
        <v>1.6E-2</v>
      </c>
      <c r="D36" s="62">
        <v>4.0000000000000001E-3</v>
      </c>
      <c r="E36" s="62">
        <f t="shared" si="29"/>
        <v>1.6E-2</v>
      </c>
      <c r="F36" s="62"/>
      <c r="G36" s="62"/>
      <c r="H36" s="62">
        <f t="shared" si="29"/>
        <v>1.6E-2</v>
      </c>
      <c r="I36" s="62">
        <f t="shared" si="29"/>
        <v>1.6E-2</v>
      </c>
      <c r="J36" s="62">
        <f t="shared" si="29"/>
        <v>1.6E-2</v>
      </c>
      <c r="K36" s="62"/>
      <c r="L36" s="62">
        <f t="shared" si="33"/>
        <v>1.6E-2</v>
      </c>
      <c r="M36" s="62"/>
      <c r="N36" s="62"/>
      <c r="O36" s="62">
        <f t="shared" si="33"/>
        <v>1.6E-2</v>
      </c>
      <c r="P36" s="62"/>
      <c r="Q36" s="62"/>
      <c r="R36" s="62">
        <f t="shared" si="33"/>
        <v>1.6E-2</v>
      </c>
      <c r="S36" s="62">
        <f t="shared" si="33"/>
        <v>1.6E-2</v>
      </c>
      <c r="T36" s="62">
        <f t="shared" si="33"/>
        <v>1.6E-2</v>
      </c>
      <c r="U36" s="62">
        <f t="shared" si="33"/>
        <v>1.6E-2</v>
      </c>
      <c r="V36" s="62">
        <f t="shared" si="33"/>
        <v>1.6E-2</v>
      </c>
      <c r="W36" s="62"/>
      <c r="X36" s="62">
        <f t="shared" si="33"/>
        <v>1.6E-2</v>
      </c>
      <c r="Y36" s="62">
        <f t="shared" si="33"/>
        <v>1.6E-2</v>
      </c>
      <c r="Z36" s="62"/>
      <c r="AA36" s="62"/>
      <c r="AB36" s="62"/>
      <c r="AC36" s="62">
        <f t="shared" si="33"/>
        <v>1.6E-2</v>
      </c>
      <c r="AD36" s="62"/>
      <c r="AE36" s="62">
        <f t="shared" si="33"/>
        <v>1.6E-2</v>
      </c>
      <c r="AF36" s="62">
        <f t="shared" si="33"/>
        <v>1.6E-2</v>
      </c>
      <c r="AG36" s="62"/>
      <c r="AH36" s="62"/>
      <c r="AI36" s="62"/>
      <c r="AJ36" s="62"/>
      <c r="AK36" s="62"/>
      <c r="AL36" s="62"/>
      <c r="AM36" s="62">
        <f t="shared" si="33"/>
        <v>1.6E-2</v>
      </c>
      <c r="AN36" s="62"/>
      <c r="AO36" s="62">
        <f t="shared" si="33"/>
        <v>1.6E-2</v>
      </c>
      <c r="AP36" s="62">
        <f t="shared" si="33"/>
        <v>1.6E-2</v>
      </c>
      <c r="AQ36" s="62">
        <f t="shared" si="33"/>
        <v>1.6E-2</v>
      </c>
      <c r="AR36" s="62"/>
      <c r="AS36" s="62">
        <f t="shared" si="33"/>
        <v>1.6E-2</v>
      </c>
      <c r="AT36" s="62">
        <f t="shared" si="33"/>
        <v>1.6E-2</v>
      </c>
      <c r="AU36" s="62"/>
      <c r="AV36" s="62">
        <f t="shared" si="33"/>
        <v>1.6E-2</v>
      </c>
      <c r="AW36" s="62"/>
      <c r="AX36" s="62"/>
      <c r="AY36" s="62"/>
      <c r="AZ36" s="62">
        <f t="shared" si="33"/>
        <v>1.6E-2</v>
      </c>
      <c r="BA36" s="62"/>
      <c r="BB36" s="62"/>
      <c r="BC36" s="62">
        <f t="shared" si="33"/>
        <v>1.6E-2</v>
      </c>
      <c r="BD36" s="62">
        <f t="shared" si="33"/>
        <v>1.6E-2</v>
      </c>
      <c r="BE36" s="62"/>
      <c r="BF36" s="62"/>
      <c r="BG36" s="62"/>
      <c r="BH36" s="62"/>
      <c r="BI36" s="62"/>
      <c r="BJ36" s="62"/>
      <c r="BK36" s="62">
        <f t="shared" ref="BK36" si="35">$B36</f>
        <v>1.6E-2</v>
      </c>
      <c r="BL36" s="62"/>
      <c r="BM36" s="62">
        <f t="shared" si="31"/>
        <v>1.6E-2</v>
      </c>
      <c r="BN36" s="62">
        <f t="shared" si="31"/>
        <v>1.6E-2</v>
      </c>
      <c r="BO36" s="62">
        <f t="shared" si="31"/>
        <v>1.6E-2</v>
      </c>
      <c r="BP36" s="62">
        <f t="shared" si="31"/>
        <v>1.6E-2</v>
      </c>
      <c r="BQ36" s="62">
        <f t="shared" si="31"/>
        <v>1.6E-2</v>
      </c>
      <c r="BR36" s="62">
        <f t="shared" si="31"/>
        <v>1.6E-2</v>
      </c>
      <c r="BS36" s="62">
        <f t="shared" si="31"/>
        <v>1.6E-2</v>
      </c>
      <c r="BT36" s="62">
        <f t="shared" si="31"/>
        <v>1.6E-2</v>
      </c>
      <c r="BU36" s="62">
        <f t="shared" si="31"/>
        <v>1.6E-2</v>
      </c>
      <c r="BV36" s="62"/>
      <c r="BW36" s="62">
        <f t="shared" si="31"/>
        <v>1.6E-2</v>
      </c>
      <c r="BX36" s="62">
        <f t="shared" si="31"/>
        <v>1.6E-2</v>
      </c>
      <c r="BY36" s="62">
        <f t="shared" si="31"/>
        <v>1.6E-2</v>
      </c>
      <c r="BZ36" s="62">
        <f t="shared" si="31"/>
        <v>1.6E-2</v>
      </c>
      <c r="CA36" s="62">
        <f t="shared" si="31"/>
        <v>1.6E-2</v>
      </c>
      <c r="CB36" s="62">
        <f t="shared" si="31"/>
        <v>1.6E-2</v>
      </c>
      <c r="CC36" s="62">
        <f t="shared" si="31"/>
        <v>1.6E-2</v>
      </c>
      <c r="CD36" s="62"/>
      <c r="CE36" s="62"/>
      <c r="CF36" s="62"/>
      <c r="CG36" s="62"/>
      <c r="CH36" s="62"/>
      <c r="CI36" s="62"/>
      <c r="CJ36" s="62">
        <f t="shared" si="31"/>
        <v>1.6E-2</v>
      </c>
      <c r="CK36" s="62">
        <f t="shared" si="31"/>
        <v>1.6E-2</v>
      </c>
      <c r="CL36" s="62">
        <f t="shared" si="31"/>
        <v>1.6E-2</v>
      </c>
    </row>
    <row r="37" spans="1:90" ht="13.95" customHeight="1" x14ac:dyDescent="0.3">
      <c r="A37" s="52" t="str">
        <f>HABITATS!A17</f>
        <v>J2.8</v>
      </c>
      <c r="B37" s="79">
        <f>HABITATS!C164</f>
        <v>6.8000000000000005E-2</v>
      </c>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row>
    <row r="38" spans="1:90" x14ac:dyDescent="0.3">
      <c r="A38" s="52" t="str">
        <f>HABITATS!A18</f>
        <v>J3.6</v>
      </c>
      <c r="B38" s="79">
        <f>HABITATS!C165</f>
        <v>2E-3</v>
      </c>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f t="shared" si="31"/>
        <v>2E-3</v>
      </c>
      <c r="BN38" s="62"/>
      <c r="BO38" s="62">
        <f t="shared" si="31"/>
        <v>2E-3</v>
      </c>
      <c r="BP38" s="62">
        <f t="shared" si="31"/>
        <v>2E-3</v>
      </c>
      <c r="BQ38" s="62"/>
      <c r="BR38" s="62"/>
      <c r="BS38" s="62"/>
      <c r="BT38" s="62"/>
      <c r="BU38" s="62"/>
      <c r="BV38" s="62"/>
      <c r="BW38" s="62"/>
      <c r="BX38" s="62"/>
      <c r="BY38" s="62"/>
      <c r="BZ38" s="62"/>
      <c r="CA38" s="62"/>
      <c r="CB38" s="62"/>
      <c r="CC38" s="62"/>
      <c r="CD38" s="62"/>
      <c r="CE38" s="62"/>
      <c r="CF38" s="62"/>
      <c r="CG38" s="62"/>
      <c r="CH38" s="62"/>
      <c r="CI38" s="62"/>
      <c r="CJ38" s="62"/>
      <c r="CK38" s="62"/>
      <c r="CL38" s="62"/>
    </row>
    <row r="39" spans="1:90" x14ac:dyDescent="0.3">
      <c r="A39" s="52" t="str">
        <f>HABITATS!A19</f>
        <v>J4</v>
      </c>
      <c r="B39" s="79">
        <f>HABITATS!C166</f>
        <v>0.188</v>
      </c>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row>
    <row r="40" spans="1:90" s="70" customFormat="1" x14ac:dyDescent="0.3">
      <c r="A40" s="55" t="s">
        <v>3</v>
      </c>
      <c r="B40" s="80">
        <f>SUM(B23:B39)</f>
        <v>51.690000000000005</v>
      </c>
      <c r="C40" s="80">
        <f>SUM(C23:C39)</f>
        <v>0.14500000000000002</v>
      </c>
      <c r="D40" s="80">
        <v>3.3000000000000002E-2</v>
      </c>
      <c r="E40" s="80">
        <f t="shared" ref="E40:BK40" si="36">SUM(E23:E39)</f>
        <v>19</v>
      </c>
      <c r="F40" s="80">
        <f t="shared" si="36"/>
        <v>2.9350000000000001</v>
      </c>
      <c r="G40" s="80">
        <f t="shared" si="36"/>
        <v>1.9590000000000001</v>
      </c>
      <c r="H40" s="80">
        <f t="shared" si="36"/>
        <v>2.0760000000000001</v>
      </c>
      <c r="I40" s="80">
        <f t="shared" si="36"/>
        <v>2.0760000000000001</v>
      </c>
      <c r="J40" s="80">
        <f t="shared" si="36"/>
        <v>2.0760000000000001</v>
      </c>
      <c r="K40" s="80">
        <f t="shared" si="36"/>
        <v>3.1960000000000002</v>
      </c>
      <c r="L40" s="80">
        <f t="shared" si="36"/>
        <v>15.571</v>
      </c>
      <c r="M40" s="80">
        <f t="shared" si="36"/>
        <v>3.1960000000000002</v>
      </c>
      <c r="N40" s="80">
        <f t="shared" si="36"/>
        <v>15.92</v>
      </c>
      <c r="O40" s="80">
        <f t="shared" si="36"/>
        <v>16.064999999999998</v>
      </c>
      <c r="P40" s="80">
        <f t="shared" si="36"/>
        <v>1.931</v>
      </c>
      <c r="Q40" s="80">
        <f t="shared" si="36"/>
        <v>1.931</v>
      </c>
      <c r="R40" s="80">
        <f t="shared" si="36"/>
        <v>5.2720000000000002</v>
      </c>
      <c r="S40" s="80">
        <f t="shared" si="36"/>
        <v>5.2720000000000002</v>
      </c>
      <c r="T40" s="80">
        <f t="shared" si="36"/>
        <v>5.2720000000000002</v>
      </c>
      <c r="U40" s="80">
        <f t="shared" si="36"/>
        <v>13.612</v>
      </c>
      <c r="V40" s="80">
        <f t="shared" si="36"/>
        <v>5.2720000000000002</v>
      </c>
      <c r="W40" s="80">
        <f t="shared" si="36"/>
        <v>15.426</v>
      </c>
      <c r="X40" s="80">
        <f t="shared" si="36"/>
        <v>13.612</v>
      </c>
      <c r="Y40" s="80">
        <f t="shared" si="36"/>
        <v>15.571</v>
      </c>
      <c r="Z40" s="80">
        <f t="shared" si="36"/>
        <v>15.426</v>
      </c>
      <c r="AA40" s="80">
        <f t="shared" si="36"/>
        <v>1.931</v>
      </c>
      <c r="AB40" s="80">
        <f t="shared" si="36"/>
        <v>5.4052000000000007</v>
      </c>
      <c r="AC40" s="80">
        <f t="shared" si="36"/>
        <v>13.612</v>
      </c>
      <c r="AD40" s="80">
        <f t="shared" si="36"/>
        <v>1.931</v>
      </c>
      <c r="AE40" s="80">
        <f t="shared" si="36"/>
        <v>15.571</v>
      </c>
      <c r="AF40" s="80">
        <f t="shared" si="36"/>
        <v>16.064999999999998</v>
      </c>
      <c r="AG40" s="80">
        <f t="shared" si="36"/>
        <v>1.931</v>
      </c>
      <c r="AH40" s="80">
        <f t="shared" si="36"/>
        <v>5.3772000000000002</v>
      </c>
      <c r="AI40" s="80">
        <f t="shared" si="36"/>
        <v>15.426</v>
      </c>
      <c r="AJ40" s="80">
        <f t="shared" si="36"/>
        <v>1.931</v>
      </c>
      <c r="AK40" s="80">
        <f t="shared" si="36"/>
        <v>5.1270000000000007</v>
      </c>
      <c r="AL40" s="80">
        <f t="shared" si="36"/>
        <v>5.1550000000000002</v>
      </c>
      <c r="AM40" s="80">
        <f t="shared" si="36"/>
        <v>5.2720000000000002</v>
      </c>
      <c r="AN40" s="80">
        <f t="shared" si="36"/>
        <v>3.89</v>
      </c>
      <c r="AO40" s="80">
        <f t="shared" si="36"/>
        <v>15.571</v>
      </c>
      <c r="AP40" s="80">
        <f t="shared" si="36"/>
        <v>15.571</v>
      </c>
      <c r="AQ40" s="80">
        <f t="shared" si="36"/>
        <v>5.2720000000000002</v>
      </c>
      <c r="AR40" s="80">
        <f t="shared" si="36"/>
        <v>13.467000000000001</v>
      </c>
      <c r="AS40" s="80">
        <f t="shared" si="36"/>
        <v>5.2720000000000002</v>
      </c>
      <c r="AT40" s="80">
        <f t="shared" si="36"/>
        <v>15.571</v>
      </c>
      <c r="AU40" s="80">
        <f t="shared" si="36"/>
        <v>5.1270000000000007</v>
      </c>
      <c r="AV40" s="80">
        <f t="shared" si="36"/>
        <v>13.612</v>
      </c>
      <c r="AW40" s="80">
        <f t="shared" si="36"/>
        <v>15.426</v>
      </c>
      <c r="AX40" s="80">
        <f t="shared" si="36"/>
        <v>5.1270000000000007</v>
      </c>
      <c r="AY40" s="80">
        <f t="shared" si="36"/>
        <v>5.1270000000000007</v>
      </c>
      <c r="AZ40" s="80">
        <f t="shared" si="36"/>
        <v>18.506</v>
      </c>
      <c r="BA40" s="80">
        <f t="shared" si="36"/>
        <v>15.92</v>
      </c>
      <c r="BB40" s="80">
        <f t="shared" si="36"/>
        <v>15.92</v>
      </c>
      <c r="BC40" s="80">
        <f t="shared" si="36"/>
        <v>42.597999999999999</v>
      </c>
      <c r="BD40" s="80">
        <f t="shared" si="36"/>
        <v>10.443999999999999</v>
      </c>
      <c r="BE40" s="80">
        <f t="shared" si="36"/>
        <v>10.298999999999999</v>
      </c>
      <c r="BF40" s="80">
        <f t="shared" si="36"/>
        <v>12.23</v>
      </c>
      <c r="BG40" s="80">
        <f t="shared" si="36"/>
        <v>10.298999999999999</v>
      </c>
      <c r="BH40" s="80">
        <f t="shared" si="36"/>
        <v>35.628</v>
      </c>
      <c r="BI40" s="80">
        <f t="shared" si="36"/>
        <v>1.9590000000000001</v>
      </c>
      <c r="BJ40" s="80">
        <f t="shared" si="36"/>
        <v>1.931</v>
      </c>
      <c r="BK40" s="80">
        <f t="shared" si="36"/>
        <v>3.9060000000000001</v>
      </c>
      <c r="BL40" s="80">
        <f t="shared" ref="BL40:CL40" si="37">SUM(BL23:BL39)</f>
        <v>10.298999999999999</v>
      </c>
      <c r="BM40" s="80">
        <f t="shared" si="37"/>
        <v>12.248000000000001</v>
      </c>
      <c r="BN40" s="80">
        <f t="shared" si="37"/>
        <v>2.0760000000000001</v>
      </c>
      <c r="BO40" s="80">
        <f t="shared" si="37"/>
        <v>1.9490000000000001</v>
      </c>
      <c r="BP40" s="80">
        <f t="shared" si="37"/>
        <v>8.4870000000000001</v>
      </c>
      <c r="BQ40" s="80">
        <f t="shared" si="37"/>
        <v>12.375</v>
      </c>
      <c r="BR40" s="80">
        <f t="shared" si="37"/>
        <v>2.0760000000000001</v>
      </c>
      <c r="BS40" s="80">
        <f t="shared" si="37"/>
        <v>2.0760000000000001</v>
      </c>
      <c r="BT40" s="80">
        <f t="shared" si="37"/>
        <v>12.375</v>
      </c>
      <c r="BU40" s="80">
        <f t="shared" si="37"/>
        <v>1.9470000000000001</v>
      </c>
      <c r="BV40" s="80">
        <f t="shared" si="37"/>
        <v>10.298999999999999</v>
      </c>
      <c r="BW40" s="80">
        <f t="shared" si="37"/>
        <v>15.571</v>
      </c>
      <c r="BX40" s="80">
        <f t="shared" si="37"/>
        <v>12.246</v>
      </c>
      <c r="BY40" s="80">
        <f t="shared" si="37"/>
        <v>12.375</v>
      </c>
      <c r="BZ40" s="80">
        <f t="shared" si="37"/>
        <v>4.0350000000000001</v>
      </c>
      <c r="CA40" s="80">
        <f t="shared" si="37"/>
        <v>2.0760000000000001</v>
      </c>
      <c r="CB40" s="80">
        <f t="shared" si="37"/>
        <v>1.9470000000000001</v>
      </c>
      <c r="CC40" s="80">
        <f t="shared" si="37"/>
        <v>2.1040000000000001</v>
      </c>
      <c r="CD40" s="80">
        <f t="shared" si="37"/>
        <v>3.89</v>
      </c>
      <c r="CE40" s="80">
        <f t="shared" si="37"/>
        <v>3.89</v>
      </c>
      <c r="CF40" s="80">
        <f t="shared" si="37"/>
        <v>1.931</v>
      </c>
      <c r="CG40" s="80">
        <f t="shared" si="37"/>
        <v>15.164999999999999</v>
      </c>
      <c r="CH40" s="80">
        <f t="shared" si="37"/>
        <v>3.89</v>
      </c>
      <c r="CI40" s="80">
        <f t="shared" si="37"/>
        <v>4.8659999999999997</v>
      </c>
      <c r="CJ40" s="80">
        <f t="shared" si="37"/>
        <v>15.309999999999999</v>
      </c>
      <c r="CK40" s="80">
        <f t="shared" si="37"/>
        <v>15.309999999999999</v>
      </c>
      <c r="CL40" s="80">
        <f t="shared" si="37"/>
        <v>2.0760000000000001</v>
      </c>
    </row>
    <row r="41" spans="1:90" x14ac:dyDescent="0.3">
      <c r="A41" s="195" t="s">
        <v>11</v>
      </c>
      <c r="B41" s="195"/>
      <c r="C41" s="62">
        <f t="shared" ref="C41:N42" si="38">$B41</f>
        <v>0</v>
      </c>
      <c r="D41" s="62">
        <v>0</v>
      </c>
      <c r="E41" s="62">
        <f t="shared" si="38"/>
        <v>0</v>
      </c>
      <c r="F41" s="62">
        <f t="shared" si="38"/>
        <v>0</v>
      </c>
      <c r="G41" s="62">
        <f t="shared" si="38"/>
        <v>0</v>
      </c>
      <c r="H41" s="62">
        <f t="shared" si="38"/>
        <v>0</v>
      </c>
      <c r="I41" s="62">
        <f t="shared" si="38"/>
        <v>0</v>
      </c>
      <c r="J41" s="62">
        <f t="shared" si="38"/>
        <v>0</v>
      </c>
      <c r="K41" s="62">
        <f t="shared" si="38"/>
        <v>0</v>
      </c>
      <c r="L41" s="62">
        <f t="shared" si="38"/>
        <v>0</v>
      </c>
      <c r="M41" s="62">
        <f t="shared" si="38"/>
        <v>0</v>
      </c>
      <c r="N41" s="62">
        <f t="shared" si="38"/>
        <v>0</v>
      </c>
      <c r="O41" s="62">
        <f t="shared" ref="O41:BZ42" si="39">$B41</f>
        <v>0</v>
      </c>
      <c r="P41" s="62">
        <f t="shared" si="39"/>
        <v>0</v>
      </c>
      <c r="Q41" s="62">
        <f t="shared" si="39"/>
        <v>0</v>
      </c>
      <c r="R41" s="62">
        <f t="shared" si="39"/>
        <v>0</v>
      </c>
      <c r="S41" s="62">
        <f t="shared" si="39"/>
        <v>0</v>
      </c>
      <c r="T41" s="62">
        <f t="shared" si="39"/>
        <v>0</v>
      </c>
      <c r="U41" s="62">
        <f t="shared" si="39"/>
        <v>0</v>
      </c>
      <c r="V41" s="62">
        <f t="shared" si="39"/>
        <v>0</v>
      </c>
      <c r="W41" s="62">
        <f t="shared" si="39"/>
        <v>0</v>
      </c>
      <c r="X41" s="62">
        <f t="shared" si="39"/>
        <v>0</v>
      </c>
      <c r="Y41" s="62">
        <f t="shared" si="39"/>
        <v>0</v>
      </c>
      <c r="Z41" s="62">
        <f t="shared" si="39"/>
        <v>0</v>
      </c>
      <c r="AA41" s="62">
        <f t="shared" si="39"/>
        <v>0</v>
      </c>
      <c r="AB41" s="62">
        <f t="shared" si="39"/>
        <v>0</v>
      </c>
      <c r="AC41" s="62">
        <f t="shared" si="39"/>
        <v>0</v>
      </c>
      <c r="AD41" s="62">
        <f t="shared" si="39"/>
        <v>0</v>
      </c>
      <c r="AE41" s="62">
        <f t="shared" si="39"/>
        <v>0</v>
      </c>
      <c r="AF41" s="62">
        <f t="shared" si="39"/>
        <v>0</v>
      </c>
      <c r="AG41" s="62">
        <f t="shared" si="39"/>
        <v>0</v>
      </c>
      <c r="AH41" s="62">
        <f t="shared" si="39"/>
        <v>0</v>
      </c>
      <c r="AI41" s="62">
        <f t="shared" si="39"/>
        <v>0</v>
      </c>
      <c r="AJ41" s="62">
        <f t="shared" si="39"/>
        <v>0</v>
      </c>
      <c r="AK41" s="62">
        <f t="shared" si="39"/>
        <v>0</v>
      </c>
      <c r="AL41" s="62">
        <f t="shared" si="39"/>
        <v>0</v>
      </c>
      <c r="AM41" s="62">
        <f t="shared" si="39"/>
        <v>0</v>
      </c>
      <c r="AN41" s="62">
        <f t="shared" si="39"/>
        <v>0</v>
      </c>
      <c r="AO41" s="62">
        <f t="shared" si="39"/>
        <v>0</v>
      </c>
      <c r="AP41" s="62">
        <f t="shared" si="39"/>
        <v>0</v>
      </c>
      <c r="AQ41" s="62">
        <f t="shared" si="39"/>
        <v>0</v>
      </c>
      <c r="AR41" s="62">
        <f t="shared" si="39"/>
        <v>0</v>
      </c>
      <c r="AS41" s="62">
        <f t="shared" si="39"/>
        <v>0</v>
      </c>
      <c r="AT41" s="62">
        <f t="shared" si="39"/>
        <v>0</v>
      </c>
      <c r="AU41" s="62">
        <f t="shared" si="39"/>
        <v>0</v>
      </c>
      <c r="AV41" s="62">
        <f t="shared" si="39"/>
        <v>0</v>
      </c>
      <c r="AW41" s="62">
        <f t="shared" si="39"/>
        <v>0</v>
      </c>
      <c r="AX41" s="62">
        <f t="shared" si="39"/>
        <v>0</v>
      </c>
      <c r="AY41" s="62">
        <f t="shared" si="39"/>
        <v>0</v>
      </c>
      <c r="AZ41" s="62">
        <f t="shared" si="39"/>
        <v>0</v>
      </c>
      <c r="BA41" s="62">
        <f t="shared" si="39"/>
        <v>0</v>
      </c>
      <c r="BB41" s="62">
        <f t="shared" si="39"/>
        <v>0</v>
      </c>
      <c r="BC41" s="62">
        <f t="shared" si="39"/>
        <v>0</v>
      </c>
      <c r="BD41" s="62">
        <f t="shared" si="39"/>
        <v>0</v>
      </c>
      <c r="BE41" s="62">
        <f t="shared" si="39"/>
        <v>0</v>
      </c>
      <c r="BF41" s="62">
        <f t="shared" si="39"/>
        <v>0</v>
      </c>
      <c r="BG41" s="62">
        <f t="shared" si="39"/>
        <v>0</v>
      </c>
      <c r="BH41" s="62">
        <f t="shared" si="39"/>
        <v>0</v>
      </c>
      <c r="BI41" s="62">
        <f t="shared" si="39"/>
        <v>0</v>
      </c>
      <c r="BJ41" s="62">
        <f t="shared" si="39"/>
        <v>0</v>
      </c>
      <c r="BK41" s="62">
        <f t="shared" si="39"/>
        <v>0</v>
      </c>
      <c r="BL41" s="62">
        <f t="shared" si="39"/>
        <v>0</v>
      </c>
      <c r="BM41" s="62">
        <f t="shared" si="39"/>
        <v>0</v>
      </c>
      <c r="BN41" s="62">
        <f t="shared" si="39"/>
        <v>0</v>
      </c>
      <c r="BO41" s="62">
        <f t="shared" si="39"/>
        <v>0</v>
      </c>
      <c r="BP41" s="62">
        <f t="shared" si="39"/>
        <v>0</v>
      </c>
      <c r="BQ41" s="62">
        <f t="shared" si="39"/>
        <v>0</v>
      </c>
      <c r="BR41" s="62">
        <f t="shared" si="39"/>
        <v>0</v>
      </c>
      <c r="BS41" s="62">
        <f t="shared" si="39"/>
        <v>0</v>
      </c>
      <c r="BT41" s="62">
        <f t="shared" si="39"/>
        <v>0</v>
      </c>
      <c r="BU41" s="62">
        <f t="shared" si="39"/>
        <v>0</v>
      </c>
      <c r="BV41" s="62">
        <f t="shared" si="39"/>
        <v>0</v>
      </c>
      <c r="BW41" s="62">
        <f t="shared" si="39"/>
        <v>0</v>
      </c>
      <c r="BX41" s="62">
        <f t="shared" si="39"/>
        <v>0</v>
      </c>
      <c r="BY41" s="62">
        <f t="shared" si="39"/>
        <v>0</v>
      </c>
      <c r="BZ41" s="62">
        <f t="shared" si="39"/>
        <v>0</v>
      </c>
      <c r="CA41" s="62">
        <f t="shared" ref="CA41:CL42" si="40">$B41</f>
        <v>0</v>
      </c>
      <c r="CB41" s="62">
        <f t="shared" si="40"/>
        <v>0</v>
      </c>
      <c r="CC41" s="62">
        <f t="shared" si="40"/>
        <v>0</v>
      </c>
      <c r="CD41" s="62">
        <f t="shared" si="40"/>
        <v>0</v>
      </c>
      <c r="CE41" s="62">
        <f t="shared" si="40"/>
        <v>0</v>
      </c>
      <c r="CF41" s="62">
        <f t="shared" si="40"/>
        <v>0</v>
      </c>
      <c r="CG41" s="62">
        <f t="shared" si="40"/>
        <v>0</v>
      </c>
      <c r="CH41" s="62">
        <f t="shared" si="40"/>
        <v>0</v>
      </c>
      <c r="CI41" s="62">
        <f t="shared" si="40"/>
        <v>0</v>
      </c>
      <c r="CJ41" s="62">
        <f t="shared" si="40"/>
        <v>0</v>
      </c>
      <c r="CK41" s="62">
        <f t="shared" si="40"/>
        <v>0</v>
      </c>
      <c r="CL41" s="62">
        <f t="shared" si="40"/>
        <v>0</v>
      </c>
    </row>
    <row r="42" spans="1:90" x14ac:dyDescent="0.3">
      <c r="A42" s="195" t="s">
        <v>12</v>
      </c>
      <c r="B42" s="195"/>
      <c r="C42" s="62">
        <f t="shared" si="38"/>
        <v>0</v>
      </c>
      <c r="D42" s="62">
        <v>0</v>
      </c>
      <c r="E42" s="62">
        <f t="shared" si="38"/>
        <v>0</v>
      </c>
      <c r="F42" s="62">
        <f t="shared" si="38"/>
        <v>0</v>
      </c>
      <c r="G42" s="62">
        <f t="shared" si="38"/>
        <v>0</v>
      </c>
      <c r="H42" s="62">
        <f t="shared" si="38"/>
        <v>0</v>
      </c>
      <c r="I42" s="62">
        <f t="shared" si="38"/>
        <v>0</v>
      </c>
      <c r="J42" s="62">
        <f t="shared" si="38"/>
        <v>0</v>
      </c>
      <c r="K42" s="62">
        <f t="shared" si="38"/>
        <v>0</v>
      </c>
      <c r="L42" s="62">
        <f t="shared" si="38"/>
        <v>0</v>
      </c>
      <c r="M42" s="62">
        <f t="shared" si="38"/>
        <v>0</v>
      </c>
      <c r="N42" s="62">
        <f t="shared" si="38"/>
        <v>0</v>
      </c>
      <c r="O42" s="62">
        <f t="shared" si="39"/>
        <v>0</v>
      </c>
      <c r="P42" s="62">
        <f t="shared" si="39"/>
        <v>0</v>
      </c>
      <c r="Q42" s="62">
        <f t="shared" si="39"/>
        <v>0</v>
      </c>
      <c r="R42" s="62">
        <f t="shared" si="39"/>
        <v>0</v>
      </c>
      <c r="S42" s="62">
        <f t="shared" si="39"/>
        <v>0</v>
      </c>
      <c r="T42" s="62">
        <f t="shared" si="39"/>
        <v>0</v>
      </c>
      <c r="U42" s="62">
        <f t="shared" si="39"/>
        <v>0</v>
      </c>
      <c r="V42" s="62">
        <f t="shared" si="39"/>
        <v>0</v>
      </c>
      <c r="W42" s="62">
        <f t="shared" si="39"/>
        <v>0</v>
      </c>
      <c r="X42" s="62">
        <f t="shared" si="39"/>
        <v>0</v>
      </c>
      <c r="Y42" s="62">
        <f t="shared" si="39"/>
        <v>0</v>
      </c>
      <c r="Z42" s="62">
        <f t="shared" si="39"/>
        <v>0</v>
      </c>
      <c r="AA42" s="62">
        <f t="shared" si="39"/>
        <v>0</v>
      </c>
      <c r="AB42" s="62">
        <f t="shared" si="39"/>
        <v>0</v>
      </c>
      <c r="AC42" s="62">
        <f t="shared" si="39"/>
        <v>0</v>
      </c>
      <c r="AD42" s="62">
        <f t="shared" si="39"/>
        <v>0</v>
      </c>
      <c r="AE42" s="62">
        <f t="shared" si="39"/>
        <v>0</v>
      </c>
      <c r="AF42" s="62">
        <f t="shared" si="39"/>
        <v>0</v>
      </c>
      <c r="AG42" s="62">
        <f t="shared" si="39"/>
        <v>0</v>
      </c>
      <c r="AH42" s="62">
        <f t="shared" si="39"/>
        <v>0</v>
      </c>
      <c r="AI42" s="62">
        <f t="shared" si="39"/>
        <v>0</v>
      </c>
      <c r="AJ42" s="62">
        <f t="shared" si="39"/>
        <v>0</v>
      </c>
      <c r="AK42" s="62">
        <f t="shared" si="39"/>
        <v>0</v>
      </c>
      <c r="AL42" s="62">
        <f t="shared" si="39"/>
        <v>0</v>
      </c>
      <c r="AM42" s="62">
        <f t="shared" si="39"/>
        <v>0</v>
      </c>
      <c r="AN42" s="62">
        <f t="shared" si="39"/>
        <v>0</v>
      </c>
      <c r="AO42" s="62">
        <f t="shared" si="39"/>
        <v>0</v>
      </c>
      <c r="AP42" s="62">
        <f t="shared" si="39"/>
        <v>0</v>
      </c>
      <c r="AQ42" s="62">
        <f t="shared" si="39"/>
        <v>0</v>
      </c>
      <c r="AR42" s="62">
        <f t="shared" si="39"/>
        <v>0</v>
      </c>
      <c r="AS42" s="62">
        <f t="shared" si="39"/>
        <v>0</v>
      </c>
      <c r="AT42" s="62">
        <f t="shared" si="39"/>
        <v>0</v>
      </c>
      <c r="AU42" s="62">
        <f t="shared" si="39"/>
        <v>0</v>
      </c>
      <c r="AV42" s="62">
        <f t="shared" si="39"/>
        <v>0</v>
      </c>
      <c r="AW42" s="62">
        <f t="shared" si="39"/>
        <v>0</v>
      </c>
      <c r="AX42" s="62">
        <f t="shared" si="39"/>
        <v>0</v>
      </c>
      <c r="AY42" s="62">
        <f t="shared" si="39"/>
        <v>0</v>
      </c>
      <c r="AZ42" s="62">
        <f t="shared" si="39"/>
        <v>0</v>
      </c>
      <c r="BA42" s="62">
        <f t="shared" si="39"/>
        <v>0</v>
      </c>
      <c r="BB42" s="62">
        <f t="shared" si="39"/>
        <v>0</v>
      </c>
      <c r="BC42" s="62">
        <f t="shared" si="39"/>
        <v>0</v>
      </c>
      <c r="BD42" s="62">
        <f t="shared" si="39"/>
        <v>0</v>
      </c>
      <c r="BE42" s="62">
        <f t="shared" si="39"/>
        <v>0</v>
      </c>
      <c r="BF42" s="62">
        <f t="shared" si="39"/>
        <v>0</v>
      </c>
      <c r="BG42" s="62">
        <f t="shared" si="39"/>
        <v>0</v>
      </c>
      <c r="BH42" s="62">
        <f t="shared" si="39"/>
        <v>0</v>
      </c>
      <c r="BI42" s="62">
        <f t="shared" si="39"/>
        <v>0</v>
      </c>
      <c r="BJ42" s="62">
        <f t="shared" si="39"/>
        <v>0</v>
      </c>
      <c r="BK42" s="62">
        <f t="shared" si="39"/>
        <v>0</v>
      </c>
      <c r="BL42" s="62">
        <f t="shared" si="39"/>
        <v>0</v>
      </c>
      <c r="BM42" s="62">
        <f t="shared" si="39"/>
        <v>0</v>
      </c>
      <c r="BN42" s="62">
        <f t="shared" si="39"/>
        <v>0</v>
      </c>
      <c r="BO42" s="62">
        <f t="shared" si="39"/>
        <v>0</v>
      </c>
      <c r="BP42" s="62">
        <f t="shared" si="39"/>
        <v>0</v>
      </c>
      <c r="BQ42" s="62">
        <f t="shared" si="39"/>
        <v>0</v>
      </c>
      <c r="BR42" s="62">
        <f t="shared" si="39"/>
        <v>0</v>
      </c>
      <c r="BS42" s="62">
        <f t="shared" si="39"/>
        <v>0</v>
      </c>
      <c r="BT42" s="62">
        <f t="shared" si="39"/>
        <v>0</v>
      </c>
      <c r="BU42" s="62">
        <f t="shared" si="39"/>
        <v>0</v>
      </c>
      <c r="BV42" s="62">
        <f t="shared" si="39"/>
        <v>0</v>
      </c>
      <c r="BW42" s="62">
        <f t="shared" si="39"/>
        <v>0</v>
      </c>
      <c r="BX42" s="62">
        <f t="shared" si="39"/>
        <v>0</v>
      </c>
      <c r="BY42" s="62">
        <f t="shared" si="39"/>
        <v>0</v>
      </c>
      <c r="BZ42" s="62">
        <f t="shared" si="39"/>
        <v>0</v>
      </c>
      <c r="CA42" s="62">
        <f t="shared" si="40"/>
        <v>0</v>
      </c>
      <c r="CB42" s="62">
        <f t="shared" si="40"/>
        <v>0</v>
      </c>
      <c r="CC42" s="62">
        <f t="shared" si="40"/>
        <v>0</v>
      </c>
      <c r="CD42" s="62">
        <f t="shared" si="40"/>
        <v>0</v>
      </c>
      <c r="CE42" s="62">
        <f t="shared" si="40"/>
        <v>0</v>
      </c>
      <c r="CF42" s="62">
        <f t="shared" si="40"/>
        <v>0</v>
      </c>
      <c r="CG42" s="62">
        <f t="shared" si="40"/>
        <v>0</v>
      </c>
      <c r="CH42" s="62">
        <f t="shared" si="40"/>
        <v>0</v>
      </c>
      <c r="CI42" s="62">
        <f t="shared" si="40"/>
        <v>0</v>
      </c>
      <c r="CJ42" s="62">
        <f t="shared" si="40"/>
        <v>0</v>
      </c>
      <c r="CK42" s="62">
        <f t="shared" si="40"/>
        <v>0</v>
      </c>
      <c r="CL42" s="62">
        <f t="shared" si="40"/>
        <v>0</v>
      </c>
    </row>
    <row r="43" spans="1:90" x14ac:dyDescent="0.3">
      <c r="A43" s="54" t="s">
        <v>9</v>
      </c>
      <c r="B43" s="54" t="s">
        <v>0</v>
      </c>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row>
    <row r="44" spans="1:90" x14ac:dyDescent="0.3">
      <c r="A44" s="52" t="str">
        <f>HABITATS!A3</f>
        <v>A1.1.2</v>
      </c>
      <c r="B44" s="79">
        <f>HABITATS!E150</f>
        <v>0</v>
      </c>
      <c r="C44" s="62"/>
      <c r="D44" s="62"/>
      <c r="E44" s="62">
        <f t="shared" ref="E44:J51" si="41">$B44</f>
        <v>0</v>
      </c>
      <c r="F44" s="62"/>
      <c r="G44" s="62"/>
      <c r="H44" s="62">
        <f t="shared" si="41"/>
        <v>0</v>
      </c>
      <c r="I44" s="62">
        <f t="shared" si="41"/>
        <v>0</v>
      </c>
      <c r="J44" s="62">
        <f t="shared" si="41"/>
        <v>0</v>
      </c>
      <c r="K44" s="62"/>
      <c r="L44" s="62">
        <f t="shared" ref="L44:AA50" si="42">$B44</f>
        <v>0</v>
      </c>
      <c r="M44" s="62"/>
      <c r="N44" s="62">
        <f t="shared" si="42"/>
        <v>0</v>
      </c>
      <c r="O44" s="62">
        <f t="shared" si="42"/>
        <v>0</v>
      </c>
      <c r="P44" s="62">
        <f t="shared" si="42"/>
        <v>0</v>
      </c>
      <c r="Q44" s="62">
        <f t="shared" si="42"/>
        <v>0</v>
      </c>
      <c r="R44" s="62">
        <f t="shared" si="42"/>
        <v>0</v>
      </c>
      <c r="S44" s="62">
        <f t="shared" si="42"/>
        <v>0</v>
      </c>
      <c r="T44" s="62">
        <f t="shared" si="42"/>
        <v>0</v>
      </c>
      <c r="U44" s="62">
        <f t="shared" si="42"/>
        <v>0</v>
      </c>
      <c r="V44" s="62">
        <f t="shared" si="42"/>
        <v>0</v>
      </c>
      <c r="W44" s="62">
        <f t="shared" si="42"/>
        <v>0</v>
      </c>
      <c r="X44" s="62">
        <f t="shared" si="42"/>
        <v>0</v>
      </c>
      <c r="Y44" s="62">
        <f t="shared" si="42"/>
        <v>0</v>
      </c>
      <c r="Z44" s="62">
        <f t="shared" si="42"/>
        <v>0</v>
      </c>
      <c r="AA44" s="62">
        <f t="shared" si="42"/>
        <v>0</v>
      </c>
      <c r="AB44" s="62"/>
      <c r="AC44" s="62">
        <f t="shared" ref="AC44:BF45" si="43">$B44</f>
        <v>0</v>
      </c>
      <c r="AD44" s="62">
        <f t="shared" si="43"/>
        <v>0</v>
      </c>
      <c r="AE44" s="62">
        <f t="shared" si="43"/>
        <v>0</v>
      </c>
      <c r="AF44" s="62">
        <f t="shared" si="43"/>
        <v>0</v>
      </c>
      <c r="AG44" s="62">
        <f t="shared" si="43"/>
        <v>0</v>
      </c>
      <c r="AH44" s="62">
        <f t="shared" si="43"/>
        <v>0</v>
      </c>
      <c r="AI44" s="62">
        <f t="shared" si="43"/>
        <v>0</v>
      </c>
      <c r="AJ44" s="62">
        <f t="shared" si="43"/>
        <v>0</v>
      </c>
      <c r="AK44" s="62">
        <f t="shared" si="43"/>
        <v>0</v>
      </c>
      <c r="AL44" s="62"/>
      <c r="AM44" s="62">
        <f t="shared" si="43"/>
        <v>0</v>
      </c>
      <c r="AN44" s="62">
        <f t="shared" si="43"/>
        <v>0</v>
      </c>
      <c r="AO44" s="62">
        <f t="shared" si="43"/>
        <v>0</v>
      </c>
      <c r="AP44" s="62">
        <f t="shared" si="43"/>
        <v>0</v>
      </c>
      <c r="AQ44" s="62">
        <f t="shared" si="43"/>
        <v>0</v>
      </c>
      <c r="AR44" s="62">
        <f t="shared" si="43"/>
        <v>0</v>
      </c>
      <c r="AS44" s="62">
        <f t="shared" si="43"/>
        <v>0</v>
      </c>
      <c r="AT44" s="62">
        <f t="shared" si="43"/>
        <v>0</v>
      </c>
      <c r="AU44" s="62">
        <f t="shared" si="43"/>
        <v>0</v>
      </c>
      <c r="AV44" s="62">
        <f t="shared" si="43"/>
        <v>0</v>
      </c>
      <c r="AW44" s="62">
        <f t="shared" si="43"/>
        <v>0</v>
      </c>
      <c r="AX44" s="62">
        <f t="shared" si="43"/>
        <v>0</v>
      </c>
      <c r="AY44" s="62">
        <f t="shared" si="43"/>
        <v>0</v>
      </c>
      <c r="AZ44" s="62">
        <f t="shared" si="43"/>
        <v>0</v>
      </c>
      <c r="BA44" s="62">
        <f t="shared" si="43"/>
        <v>0</v>
      </c>
      <c r="BB44" s="62">
        <f t="shared" si="43"/>
        <v>0</v>
      </c>
      <c r="BC44" s="62">
        <f t="shared" si="43"/>
        <v>0</v>
      </c>
      <c r="BD44" s="62"/>
      <c r="BE44" s="62"/>
      <c r="BF44" s="62">
        <f t="shared" si="43"/>
        <v>0</v>
      </c>
      <c r="BG44" s="62"/>
      <c r="BH44" s="62"/>
      <c r="BI44" s="62"/>
      <c r="BJ44" s="62">
        <f t="shared" ref="BJ44:BZ47" si="44">$B44</f>
        <v>0</v>
      </c>
      <c r="BK44" s="62">
        <f t="shared" si="44"/>
        <v>0</v>
      </c>
      <c r="BL44" s="62"/>
      <c r="BM44" s="62">
        <f t="shared" si="44"/>
        <v>0</v>
      </c>
      <c r="BN44" s="62">
        <f t="shared" si="44"/>
        <v>0</v>
      </c>
      <c r="BO44" s="62">
        <f t="shared" si="44"/>
        <v>0</v>
      </c>
      <c r="BP44" s="62"/>
      <c r="BQ44" s="62">
        <f t="shared" si="44"/>
        <v>0</v>
      </c>
      <c r="BR44" s="62">
        <f t="shared" si="44"/>
        <v>0</v>
      </c>
      <c r="BS44" s="62">
        <f t="shared" si="44"/>
        <v>0</v>
      </c>
      <c r="BT44" s="62">
        <f t="shared" si="44"/>
        <v>0</v>
      </c>
      <c r="BU44" s="62">
        <f t="shared" si="44"/>
        <v>0</v>
      </c>
      <c r="BV44" s="62"/>
      <c r="BW44" s="62">
        <f t="shared" si="44"/>
        <v>0</v>
      </c>
      <c r="BX44" s="62">
        <f t="shared" si="44"/>
        <v>0</v>
      </c>
      <c r="BY44" s="62">
        <f t="shared" si="44"/>
        <v>0</v>
      </c>
      <c r="BZ44" s="62">
        <f t="shared" si="44"/>
        <v>0</v>
      </c>
      <c r="CA44" s="62">
        <f t="shared" ref="CA44:CL51" si="45">$B44</f>
        <v>0</v>
      </c>
      <c r="CB44" s="62">
        <f t="shared" si="45"/>
        <v>0</v>
      </c>
      <c r="CC44" s="62"/>
      <c r="CD44" s="62">
        <f t="shared" si="45"/>
        <v>0</v>
      </c>
      <c r="CE44" s="62">
        <f t="shared" si="45"/>
        <v>0</v>
      </c>
      <c r="CF44" s="62">
        <f t="shared" si="45"/>
        <v>0</v>
      </c>
      <c r="CG44" s="62">
        <f t="shared" si="45"/>
        <v>0</v>
      </c>
      <c r="CH44" s="62">
        <f t="shared" si="45"/>
        <v>0</v>
      </c>
      <c r="CI44" s="62">
        <f t="shared" si="45"/>
        <v>0</v>
      </c>
      <c r="CJ44" s="62">
        <f t="shared" si="45"/>
        <v>0</v>
      </c>
      <c r="CK44" s="62">
        <f t="shared" si="45"/>
        <v>0</v>
      </c>
      <c r="CL44" s="62">
        <f t="shared" si="45"/>
        <v>0</v>
      </c>
    </row>
    <row r="45" spans="1:90" x14ac:dyDescent="0.3">
      <c r="A45" s="52" t="str">
        <f>HABITATS!A4</f>
        <v>A1.3.2</v>
      </c>
      <c r="B45" s="79">
        <f>HABITATS!E151</f>
        <v>0.95099999999999996</v>
      </c>
      <c r="C45" s="62"/>
      <c r="D45" s="62"/>
      <c r="E45" s="62">
        <f t="shared" si="41"/>
        <v>0.95099999999999996</v>
      </c>
      <c r="F45" s="62"/>
      <c r="G45" s="62"/>
      <c r="H45" s="62">
        <f t="shared" si="41"/>
        <v>0.95099999999999996</v>
      </c>
      <c r="I45" s="62">
        <f t="shared" si="41"/>
        <v>0.95099999999999996</v>
      </c>
      <c r="J45" s="62"/>
      <c r="K45" s="62"/>
      <c r="L45" s="62">
        <f t="shared" si="42"/>
        <v>0.95099999999999996</v>
      </c>
      <c r="M45" s="62"/>
      <c r="N45" s="62">
        <f t="shared" si="42"/>
        <v>0.95099999999999996</v>
      </c>
      <c r="O45" s="62">
        <f t="shared" si="42"/>
        <v>0.95099999999999996</v>
      </c>
      <c r="P45" s="62"/>
      <c r="Q45" s="62">
        <f t="shared" si="42"/>
        <v>0.95099999999999996</v>
      </c>
      <c r="R45" s="62">
        <f t="shared" si="42"/>
        <v>0.95099999999999996</v>
      </c>
      <c r="S45" s="62">
        <f t="shared" si="42"/>
        <v>0.95099999999999996</v>
      </c>
      <c r="T45" s="62">
        <f t="shared" si="42"/>
        <v>0.95099999999999996</v>
      </c>
      <c r="U45" s="62"/>
      <c r="V45" s="62">
        <f t="shared" si="42"/>
        <v>0.95099999999999996</v>
      </c>
      <c r="W45" s="62">
        <f t="shared" si="42"/>
        <v>0.95099999999999996</v>
      </c>
      <c r="X45" s="62">
        <f t="shared" si="42"/>
        <v>0.95099999999999996</v>
      </c>
      <c r="Y45" s="62">
        <f t="shared" si="42"/>
        <v>0.95099999999999996</v>
      </c>
      <c r="Z45" s="62">
        <f t="shared" si="42"/>
        <v>0.95099999999999996</v>
      </c>
      <c r="AA45" s="62">
        <f t="shared" si="42"/>
        <v>0.95099999999999996</v>
      </c>
      <c r="AB45" s="62"/>
      <c r="AC45" s="62"/>
      <c r="AD45" s="62">
        <f t="shared" si="43"/>
        <v>0.95099999999999996</v>
      </c>
      <c r="AE45" s="62">
        <f t="shared" si="43"/>
        <v>0.95099999999999996</v>
      </c>
      <c r="AF45" s="62">
        <f t="shared" si="43"/>
        <v>0.95099999999999996</v>
      </c>
      <c r="AG45" s="62">
        <f t="shared" si="43"/>
        <v>0.95099999999999996</v>
      </c>
      <c r="AH45" s="62">
        <f t="shared" si="43"/>
        <v>0.95099999999999996</v>
      </c>
      <c r="AI45" s="62">
        <f t="shared" si="43"/>
        <v>0.95099999999999996</v>
      </c>
      <c r="AJ45" s="62">
        <f t="shared" si="43"/>
        <v>0.95099999999999996</v>
      </c>
      <c r="AK45" s="62">
        <f t="shared" si="43"/>
        <v>0.95099999999999996</v>
      </c>
      <c r="AL45" s="62"/>
      <c r="AM45" s="62">
        <f t="shared" si="43"/>
        <v>0.95099999999999996</v>
      </c>
      <c r="AN45" s="62"/>
      <c r="AO45" s="62">
        <f t="shared" si="43"/>
        <v>0.95099999999999996</v>
      </c>
      <c r="AP45" s="62">
        <f t="shared" si="43"/>
        <v>0.95099999999999996</v>
      </c>
      <c r="AQ45" s="62">
        <f t="shared" si="43"/>
        <v>0.95099999999999996</v>
      </c>
      <c r="AR45" s="62"/>
      <c r="AS45" s="62">
        <f t="shared" si="43"/>
        <v>0.95099999999999996</v>
      </c>
      <c r="AT45" s="62">
        <f t="shared" si="43"/>
        <v>0.95099999999999996</v>
      </c>
      <c r="AU45" s="62">
        <f t="shared" si="43"/>
        <v>0.95099999999999996</v>
      </c>
      <c r="AV45" s="62">
        <f t="shared" si="43"/>
        <v>0.95099999999999996</v>
      </c>
      <c r="AW45" s="62">
        <f t="shared" si="43"/>
        <v>0.95099999999999996</v>
      </c>
      <c r="AX45" s="62">
        <f t="shared" si="43"/>
        <v>0.95099999999999996</v>
      </c>
      <c r="AY45" s="62">
        <f t="shared" si="43"/>
        <v>0.95099999999999996</v>
      </c>
      <c r="AZ45" s="62">
        <f t="shared" si="43"/>
        <v>0.95099999999999996</v>
      </c>
      <c r="BA45" s="62">
        <f t="shared" si="43"/>
        <v>0.95099999999999996</v>
      </c>
      <c r="BB45" s="62">
        <f t="shared" si="43"/>
        <v>0.95099999999999996</v>
      </c>
      <c r="BC45" s="62">
        <f t="shared" si="43"/>
        <v>0.95099999999999996</v>
      </c>
      <c r="BD45" s="62"/>
      <c r="BE45" s="62"/>
      <c r="BF45" s="62">
        <f t="shared" si="43"/>
        <v>0.95099999999999996</v>
      </c>
      <c r="BG45" s="62"/>
      <c r="BH45" s="62"/>
      <c r="BI45" s="62"/>
      <c r="BJ45" s="62">
        <f t="shared" si="44"/>
        <v>0.95099999999999996</v>
      </c>
      <c r="BK45" s="62">
        <f t="shared" si="44"/>
        <v>0.95099999999999996</v>
      </c>
      <c r="BL45" s="62"/>
      <c r="BM45" s="62">
        <f t="shared" si="44"/>
        <v>0.95099999999999996</v>
      </c>
      <c r="BN45" s="62">
        <f t="shared" si="44"/>
        <v>0.95099999999999996</v>
      </c>
      <c r="BO45" s="62">
        <f t="shared" si="44"/>
        <v>0.95099999999999996</v>
      </c>
      <c r="BP45" s="62"/>
      <c r="BQ45" s="62"/>
      <c r="BR45" s="62">
        <f t="shared" si="44"/>
        <v>0.95099999999999996</v>
      </c>
      <c r="BS45" s="62">
        <f t="shared" si="44"/>
        <v>0.95099999999999996</v>
      </c>
      <c r="BT45" s="62"/>
      <c r="BU45" s="62">
        <f t="shared" si="44"/>
        <v>0.95099999999999996</v>
      </c>
      <c r="BV45" s="62"/>
      <c r="BW45" s="62">
        <f t="shared" si="44"/>
        <v>0.95099999999999996</v>
      </c>
      <c r="BX45" s="62">
        <f t="shared" si="44"/>
        <v>0.95099999999999996</v>
      </c>
      <c r="BY45" s="62">
        <f t="shared" si="44"/>
        <v>0.95099999999999996</v>
      </c>
      <c r="BZ45" s="62">
        <f t="shared" si="44"/>
        <v>0.95099999999999996</v>
      </c>
      <c r="CA45" s="62">
        <f t="shared" si="45"/>
        <v>0.95099999999999996</v>
      </c>
      <c r="CB45" s="62"/>
      <c r="CC45" s="62"/>
      <c r="CD45" s="62">
        <f t="shared" si="45"/>
        <v>0.95099999999999996</v>
      </c>
      <c r="CE45" s="62">
        <f t="shared" si="45"/>
        <v>0.95099999999999996</v>
      </c>
      <c r="CF45" s="62">
        <f t="shared" si="45"/>
        <v>0.95099999999999996</v>
      </c>
      <c r="CG45" s="62"/>
      <c r="CH45" s="62">
        <f t="shared" si="45"/>
        <v>0.95099999999999996</v>
      </c>
      <c r="CI45" s="62">
        <f t="shared" si="45"/>
        <v>0.95099999999999996</v>
      </c>
      <c r="CJ45" s="62">
        <f t="shared" si="45"/>
        <v>0.95099999999999996</v>
      </c>
      <c r="CK45" s="62">
        <f t="shared" si="45"/>
        <v>0.95099999999999996</v>
      </c>
      <c r="CL45" s="62"/>
    </row>
    <row r="46" spans="1:90" x14ac:dyDescent="0.3">
      <c r="A46" s="52" t="str">
        <f>HABITATS!A5</f>
        <v>A2.1</v>
      </c>
      <c r="B46" s="79">
        <f>HABITATS!E152</f>
        <v>0</v>
      </c>
      <c r="C46" s="62"/>
      <c r="D46" s="62"/>
      <c r="E46" s="62">
        <f t="shared" si="41"/>
        <v>0</v>
      </c>
      <c r="F46" s="62"/>
      <c r="G46" s="62"/>
      <c r="H46" s="62">
        <f t="shared" si="41"/>
        <v>0</v>
      </c>
      <c r="I46" s="62">
        <f t="shared" si="41"/>
        <v>0</v>
      </c>
      <c r="J46" s="62"/>
      <c r="K46" s="62"/>
      <c r="L46" s="62"/>
      <c r="M46" s="62"/>
      <c r="N46" s="62">
        <f t="shared" si="42"/>
        <v>0</v>
      </c>
      <c r="O46" s="62"/>
      <c r="P46" s="62"/>
      <c r="Q46" s="62">
        <f t="shared" si="42"/>
        <v>0</v>
      </c>
      <c r="R46" s="62">
        <f t="shared" si="42"/>
        <v>0</v>
      </c>
      <c r="S46" s="62"/>
      <c r="T46" s="62"/>
      <c r="U46" s="62">
        <f t="shared" ref="U46:BG50" si="46">$B46</f>
        <v>0</v>
      </c>
      <c r="V46" s="62">
        <f t="shared" si="46"/>
        <v>0</v>
      </c>
      <c r="W46" s="62">
        <f t="shared" si="46"/>
        <v>0</v>
      </c>
      <c r="X46" s="62">
        <f t="shared" si="46"/>
        <v>0</v>
      </c>
      <c r="Y46" s="62">
        <f t="shared" si="46"/>
        <v>0</v>
      </c>
      <c r="Z46" s="62"/>
      <c r="AA46" s="62"/>
      <c r="AB46" s="62"/>
      <c r="AC46" s="62">
        <f t="shared" si="46"/>
        <v>0</v>
      </c>
      <c r="AD46" s="62"/>
      <c r="AE46" s="62">
        <f t="shared" si="46"/>
        <v>0</v>
      </c>
      <c r="AF46" s="62"/>
      <c r="AG46" s="62">
        <f t="shared" si="46"/>
        <v>0</v>
      </c>
      <c r="AH46" s="62"/>
      <c r="AI46" s="62"/>
      <c r="AJ46" s="62"/>
      <c r="AK46" s="62">
        <f t="shared" si="46"/>
        <v>0</v>
      </c>
      <c r="AL46" s="62">
        <f t="shared" si="46"/>
        <v>0</v>
      </c>
      <c r="AM46" s="62">
        <f t="shared" si="46"/>
        <v>0</v>
      </c>
      <c r="AN46" s="62">
        <f t="shared" si="46"/>
        <v>0</v>
      </c>
      <c r="AO46" s="62">
        <f t="shared" si="46"/>
        <v>0</v>
      </c>
      <c r="AP46" s="62">
        <f t="shared" si="46"/>
        <v>0</v>
      </c>
      <c r="AQ46" s="62"/>
      <c r="AR46" s="62"/>
      <c r="AS46" s="62">
        <f t="shared" si="46"/>
        <v>0</v>
      </c>
      <c r="AT46" s="62">
        <f t="shared" si="46"/>
        <v>0</v>
      </c>
      <c r="AU46" s="62"/>
      <c r="AV46" s="62"/>
      <c r="AW46" s="62">
        <f t="shared" si="46"/>
        <v>0</v>
      </c>
      <c r="AX46" s="62">
        <f t="shared" si="46"/>
        <v>0</v>
      </c>
      <c r="AY46" s="62">
        <f t="shared" si="46"/>
        <v>0</v>
      </c>
      <c r="AZ46" s="62"/>
      <c r="BA46" s="62"/>
      <c r="BB46" s="62">
        <f t="shared" si="46"/>
        <v>0</v>
      </c>
      <c r="BC46" s="62">
        <f t="shared" si="46"/>
        <v>0</v>
      </c>
      <c r="BD46" s="62"/>
      <c r="BE46" s="62"/>
      <c r="BF46" s="62"/>
      <c r="BG46" s="62"/>
      <c r="BH46" s="62"/>
      <c r="BI46" s="62"/>
      <c r="BJ46" s="62">
        <f t="shared" ref="BI46:CE49" si="47">$B46</f>
        <v>0</v>
      </c>
      <c r="BK46" s="62"/>
      <c r="BL46" s="62"/>
      <c r="BM46" s="62"/>
      <c r="BN46" s="62">
        <f t="shared" si="44"/>
        <v>0</v>
      </c>
      <c r="BO46" s="62"/>
      <c r="BP46" s="62">
        <f t="shared" si="44"/>
        <v>0</v>
      </c>
      <c r="BQ46" s="62"/>
      <c r="BR46" s="62">
        <f t="shared" si="44"/>
        <v>0</v>
      </c>
      <c r="BS46" s="62">
        <f t="shared" si="44"/>
        <v>0</v>
      </c>
      <c r="BT46" s="62">
        <f t="shared" si="44"/>
        <v>0</v>
      </c>
      <c r="BU46" s="62">
        <f t="shared" si="44"/>
        <v>0</v>
      </c>
      <c r="BV46" s="62">
        <f t="shared" si="44"/>
        <v>0</v>
      </c>
      <c r="BW46" s="62">
        <f t="shared" si="44"/>
        <v>0</v>
      </c>
      <c r="BX46" s="62">
        <f t="shared" si="44"/>
        <v>0</v>
      </c>
      <c r="BY46" s="62">
        <f t="shared" si="44"/>
        <v>0</v>
      </c>
      <c r="BZ46" s="62">
        <f t="shared" si="44"/>
        <v>0</v>
      </c>
      <c r="CA46" s="62">
        <f t="shared" si="45"/>
        <v>0</v>
      </c>
      <c r="CB46" s="62">
        <f t="shared" si="45"/>
        <v>0</v>
      </c>
      <c r="CC46" s="62"/>
      <c r="CD46" s="62"/>
      <c r="CE46" s="62"/>
      <c r="CF46" s="62"/>
      <c r="CG46" s="62">
        <f t="shared" ref="CG46:CG51" si="48">$B46</f>
        <v>0</v>
      </c>
      <c r="CH46" s="62"/>
      <c r="CI46" s="62"/>
      <c r="CJ46" s="62"/>
      <c r="CK46" s="62"/>
      <c r="CL46" s="62"/>
    </row>
    <row r="47" spans="1:90" x14ac:dyDescent="0.3">
      <c r="A47" s="52" t="str">
        <f>HABITATS!A6</f>
        <v>A3.1</v>
      </c>
      <c r="B47" s="79">
        <f>HABITATS!E153</f>
        <v>7.8E-2</v>
      </c>
      <c r="C47" s="62"/>
      <c r="D47" s="62"/>
      <c r="E47" s="62">
        <f t="shared" si="41"/>
        <v>7.8E-2</v>
      </c>
      <c r="F47" s="62"/>
      <c r="G47" s="62"/>
      <c r="H47" s="62"/>
      <c r="I47" s="62">
        <f t="shared" si="41"/>
        <v>7.8E-2</v>
      </c>
      <c r="J47" s="62">
        <f t="shared" si="41"/>
        <v>7.8E-2</v>
      </c>
      <c r="K47" s="62"/>
      <c r="L47" s="62"/>
      <c r="M47" s="62"/>
      <c r="N47" s="62"/>
      <c r="O47" s="62"/>
      <c r="P47" s="62"/>
      <c r="Q47" s="62"/>
      <c r="R47" s="62">
        <f t="shared" si="42"/>
        <v>7.8E-2</v>
      </c>
      <c r="S47" s="62"/>
      <c r="T47" s="62">
        <f t="shared" si="42"/>
        <v>7.8E-2</v>
      </c>
      <c r="U47" s="62">
        <f t="shared" si="46"/>
        <v>7.8E-2</v>
      </c>
      <c r="V47" s="62">
        <f t="shared" si="46"/>
        <v>7.8E-2</v>
      </c>
      <c r="W47" s="62">
        <f t="shared" si="46"/>
        <v>7.8E-2</v>
      </c>
      <c r="X47" s="62"/>
      <c r="Y47" s="62">
        <f t="shared" si="46"/>
        <v>7.8E-2</v>
      </c>
      <c r="Z47" s="62"/>
      <c r="AA47" s="62"/>
      <c r="AB47" s="62"/>
      <c r="AC47" s="62">
        <f t="shared" si="46"/>
        <v>7.8E-2</v>
      </c>
      <c r="AD47" s="62"/>
      <c r="AE47" s="62"/>
      <c r="AF47" s="62"/>
      <c r="AG47" s="62"/>
      <c r="AH47" s="62"/>
      <c r="AI47" s="62"/>
      <c r="AJ47" s="62"/>
      <c r="AK47" s="62">
        <f t="shared" si="46"/>
        <v>7.8E-2</v>
      </c>
      <c r="AL47" s="62"/>
      <c r="AM47" s="62">
        <f t="shared" si="46"/>
        <v>7.8E-2</v>
      </c>
      <c r="AN47" s="62"/>
      <c r="AO47" s="62">
        <f t="shared" si="46"/>
        <v>7.8E-2</v>
      </c>
      <c r="AP47" s="62"/>
      <c r="AQ47" s="62"/>
      <c r="AR47" s="62"/>
      <c r="AS47" s="62">
        <f t="shared" si="46"/>
        <v>7.8E-2</v>
      </c>
      <c r="AT47" s="62"/>
      <c r="AU47" s="62"/>
      <c r="AV47" s="62"/>
      <c r="AW47" s="62"/>
      <c r="AX47" s="62"/>
      <c r="AY47" s="62"/>
      <c r="AZ47" s="62"/>
      <c r="BA47" s="62"/>
      <c r="BB47" s="62"/>
      <c r="BC47" s="62"/>
      <c r="BD47" s="62"/>
      <c r="BE47" s="62"/>
      <c r="BF47" s="62">
        <f t="shared" si="46"/>
        <v>7.8E-2</v>
      </c>
      <c r="BG47" s="62"/>
      <c r="BH47" s="62"/>
      <c r="BI47" s="62"/>
      <c r="BJ47" s="62">
        <f t="shared" si="47"/>
        <v>7.8E-2</v>
      </c>
      <c r="BK47" s="62">
        <f t="shared" si="47"/>
        <v>7.8E-2</v>
      </c>
      <c r="BL47" s="62"/>
      <c r="BM47" s="62">
        <f t="shared" si="44"/>
        <v>7.8E-2</v>
      </c>
      <c r="BN47" s="62">
        <f t="shared" si="44"/>
        <v>7.8E-2</v>
      </c>
      <c r="BO47" s="62">
        <f t="shared" si="44"/>
        <v>7.8E-2</v>
      </c>
      <c r="BP47" s="62"/>
      <c r="BQ47" s="62">
        <f t="shared" si="44"/>
        <v>7.8E-2</v>
      </c>
      <c r="BR47" s="62">
        <f t="shared" si="44"/>
        <v>7.8E-2</v>
      </c>
      <c r="BS47" s="62">
        <f t="shared" si="44"/>
        <v>7.8E-2</v>
      </c>
      <c r="BT47" s="62"/>
      <c r="BU47" s="62">
        <f t="shared" si="44"/>
        <v>7.8E-2</v>
      </c>
      <c r="BV47" s="62"/>
      <c r="BW47" s="62">
        <f t="shared" si="44"/>
        <v>7.8E-2</v>
      </c>
      <c r="BX47" s="62"/>
      <c r="BY47" s="62"/>
      <c r="BZ47" s="62"/>
      <c r="CA47" s="62"/>
      <c r="CB47" s="62"/>
      <c r="CC47" s="62">
        <f t="shared" si="45"/>
        <v>7.8E-2</v>
      </c>
      <c r="CD47" s="62"/>
      <c r="CE47" s="62">
        <f t="shared" si="45"/>
        <v>7.8E-2</v>
      </c>
      <c r="CF47" s="62"/>
      <c r="CG47" s="62">
        <f t="shared" si="48"/>
        <v>7.8E-2</v>
      </c>
      <c r="CH47" s="62"/>
      <c r="CI47" s="62"/>
      <c r="CJ47" s="62">
        <f t="shared" si="45"/>
        <v>7.8E-2</v>
      </c>
      <c r="CK47" s="62">
        <f t="shared" si="45"/>
        <v>7.8E-2</v>
      </c>
      <c r="CL47" s="62"/>
    </row>
    <row r="48" spans="1:90" x14ac:dyDescent="0.3">
      <c r="A48" s="52" t="str">
        <f>HABITATS!A7</f>
        <v>B2.2</v>
      </c>
      <c r="B48" s="79">
        <f>HABITATS!E154</f>
        <v>0</v>
      </c>
      <c r="C48" s="62"/>
      <c r="D48" s="62"/>
      <c r="E48" s="62">
        <f t="shared" si="41"/>
        <v>0</v>
      </c>
      <c r="F48" s="62"/>
      <c r="G48" s="62">
        <f t="shared" si="41"/>
        <v>0</v>
      </c>
      <c r="H48" s="62"/>
      <c r="I48" s="62"/>
      <c r="J48" s="62"/>
      <c r="K48" s="62"/>
      <c r="L48" s="62">
        <f t="shared" si="42"/>
        <v>0</v>
      </c>
      <c r="M48" s="62"/>
      <c r="N48" s="62">
        <f t="shared" si="42"/>
        <v>0</v>
      </c>
      <c r="O48" s="62">
        <f t="shared" si="42"/>
        <v>0</v>
      </c>
      <c r="P48" s="62"/>
      <c r="Q48" s="62"/>
      <c r="R48" s="62"/>
      <c r="S48" s="62"/>
      <c r="T48" s="62"/>
      <c r="U48" s="62"/>
      <c r="V48" s="62"/>
      <c r="W48" s="62">
        <f t="shared" si="46"/>
        <v>0</v>
      </c>
      <c r="X48" s="62">
        <f t="shared" si="46"/>
        <v>0</v>
      </c>
      <c r="Y48" s="62">
        <f t="shared" si="46"/>
        <v>0</v>
      </c>
      <c r="Z48" s="62">
        <f t="shared" si="46"/>
        <v>0</v>
      </c>
      <c r="AA48" s="62"/>
      <c r="AB48" s="62">
        <f t="shared" si="46"/>
        <v>0</v>
      </c>
      <c r="AC48" s="62"/>
      <c r="AD48" s="62"/>
      <c r="AE48" s="62">
        <f t="shared" si="46"/>
        <v>0</v>
      </c>
      <c r="AF48" s="62">
        <f t="shared" si="46"/>
        <v>0</v>
      </c>
      <c r="AG48" s="62">
        <f t="shared" si="46"/>
        <v>0</v>
      </c>
      <c r="AH48" s="62"/>
      <c r="AI48" s="62">
        <f t="shared" si="46"/>
        <v>0</v>
      </c>
      <c r="AJ48" s="62"/>
      <c r="AK48" s="62"/>
      <c r="AL48" s="62">
        <f t="shared" si="46"/>
        <v>0</v>
      </c>
      <c r="AM48" s="62"/>
      <c r="AN48" s="62">
        <f t="shared" si="46"/>
        <v>0</v>
      </c>
      <c r="AO48" s="62">
        <f t="shared" si="46"/>
        <v>0</v>
      </c>
      <c r="AP48" s="62">
        <f t="shared" si="46"/>
        <v>0</v>
      </c>
      <c r="AQ48" s="62"/>
      <c r="AR48" s="62"/>
      <c r="AS48" s="62"/>
      <c r="AT48" s="62">
        <f t="shared" si="46"/>
        <v>0</v>
      </c>
      <c r="AU48" s="62"/>
      <c r="AV48" s="62">
        <f t="shared" si="46"/>
        <v>0</v>
      </c>
      <c r="AW48" s="62">
        <f t="shared" si="46"/>
        <v>0</v>
      </c>
      <c r="AX48" s="62"/>
      <c r="AY48" s="62"/>
      <c r="AZ48" s="62">
        <f t="shared" si="46"/>
        <v>0</v>
      </c>
      <c r="BA48" s="62">
        <f t="shared" si="46"/>
        <v>0</v>
      </c>
      <c r="BB48" s="62">
        <f t="shared" si="46"/>
        <v>0</v>
      </c>
      <c r="BC48" s="62">
        <f t="shared" si="46"/>
        <v>0</v>
      </c>
      <c r="BD48" s="62">
        <f t="shared" si="46"/>
        <v>0</v>
      </c>
      <c r="BE48" s="62">
        <f t="shared" si="46"/>
        <v>0</v>
      </c>
      <c r="BF48" s="62">
        <f t="shared" si="46"/>
        <v>0</v>
      </c>
      <c r="BG48" s="62">
        <f t="shared" si="46"/>
        <v>0</v>
      </c>
      <c r="BH48" s="62"/>
      <c r="BI48" s="62"/>
      <c r="BJ48" s="62"/>
      <c r="BK48" s="62">
        <f t="shared" si="47"/>
        <v>0</v>
      </c>
      <c r="BL48" s="62">
        <f t="shared" si="47"/>
        <v>0</v>
      </c>
      <c r="BM48" s="62">
        <f t="shared" si="47"/>
        <v>0</v>
      </c>
      <c r="BN48" s="62"/>
      <c r="BO48" s="62"/>
      <c r="BP48" s="62"/>
      <c r="BQ48" s="62">
        <f t="shared" si="47"/>
        <v>0</v>
      </c>
      <c r="BR48" s="62"/>
      <c r="BS48" s="62"/>
      <c r="BT48" s="62">
        <f t="shared" si="47"/>
        <v>0</v>
      </c>
      <c r="BU48" s="62"/>
      <c r="BV48" s="62">
        <f t="shared" si="47"/>
        <v>0</v>
      </c>
      <c r="BW48" s="62">
        <f t="shared" si="47"/>
        <v>0</v>
      </c>
      <c r="BX48" s="62">
        <f t="shared" si="47"/>
        <v>0</v>
      </c>
      <c r="BY48" s="62">
        <f t="shared" si="47"/>
        <v>0</v>
      </c>
      <c r="BZ48" s="62">
        <f t="shared" si="47"/>
        <v>0</v>
      </c>
      <c r="CA48" s="62">
        <f t="shared" si="47"/>
        <v>0</v>
      </c>
      <c r="CB48" s="62"/>
      <c r="CC48" s="62">
        <f t="shared" si="47"/>
        <v>0</v>
      </c>
      <c r="CD48" s="62">
        <f t="shared" si="47"/>
        <v>0</v>
      </c>
      <c r="CE48" s="62">
        <f t="shared" si="47"/>
        <v>0</v>
      </c>
      <c r="CF48" s="62"/>
      <c r="CG48" s="62">
        <f t="shared" si="48"/>
        <v>0</v>
      </c>
      <c r="CH48" s="62">
        <f t="shared" si="45"/>
        <v>0</v>
      </c>
      <c r="CI48" s="62"/>
      <c r="CJ48" s="62">
        <f t="shared" si="45"/>
        <v>0</v>
      </c>
      <c r="CK48" s="62">
        <f t="shared" si="45"/>
        <v>0</v>
      </c>
      <c r="CL48" s="62"/>
    </row>
    <row r="49" spans="1:90" x14ac:dyDescent="0.3">
      <c r="A49" s="52" t="str">
        <f>HABITATS!A8</f>
        <v>B6</v>
      </c>
      <c r="B49" s="79">
        <f>HABITATS!E155</f>
        <v>0</v>
      </c>
      <c r="C49" s="62"/>
      <c r="D49" s="62"/>
      <c r="E49" s="62">
        <f t="shared" si="41"/>
        <v>0</v>
      </c>
      <c r="F49" s="62"/>
      <c r="G49" s="62">
        <f t="shared" si="41"/>
        <v>0</v>
      </c>
      <c r="H49" s="62"/>
      <c r="I49" s="62"/>
      <c r="J49" s="62"/>
      <c r="K49" s="62"/>
      <c r="L49" s="62">
        <f t="shared" si="42"/>
        <v>0</v>
      </c>
      <c r="M49" s="62"/>
      <c r="N49" s="62">
        <f t="shared" si="42"/>
        <v>0</v>
      </c>
      <c r="O49" s="62">
        <f t="shared" si="42"/>
        <v>0</v>
      </c>
      <c r="P49" s="62"/>
      <c r="Q49" s="62"/>
      <c r="R49" s="62"/>
      <c r="S49" s="62"/>
      <c r="T49" s="62"/>
      <c r="U49" s="62"/>
      <c r="V49" s="62"/>
      <c r="W49" s="62">
        <f t="shared" si="46"/>
        <v>0</v>
      </c>
      <c r="X49" s="62"/>
      <c r="Y49" s="62">
        <f t="shared" si="46"/>
        <v>0</v>
      </c>
      <c r="Z49" s="62">
        <f t="shared" si="46"/>
        <v>0</v>
      </c>
      <c r="AA49" s="62"/>
      <c r="AB49" s="62">
        <f t="shared" si="46"/>
        <v>0</v>
      </c>
      <c r="AC49" s="62"/>
      <c r="AD49" s="62"/>
      <c r="AE49" s="62">
        <f t="shared" si="46"/>
        <v>0</v>
      </c>
      <c r="AF49" s="62">
        <f t="shared" si="46"/>
        <v>0</v>
      </c>
      <c r="AG49" s="62"/>
      <c r="AH49" s="62"/>
      <c r="AI49" s="62">
        <f t="shared" si="46"/>
        <v>0</v>
      </c>
      <c r="AJ49" s="62"/>
      <c r="AK49" s="62"/>
      <c r="AL49" s="62">
        <f t="shared" si="46"/>
        <v>0</v>
      </c>
      <c r="AM49" s="62"/>
      <c r="AN49" s="62">
        <f t="shared" si="46"/>
        <v>0</v>
      </c>
      <c r="AO49" s="62">
        <f t="shared" si="46"/>
        <v>0</v>
      </c>
      <c r="AP49" s="62">
        <f t="shared" si="46"/>
        <v>0</v>
      </c>
      <c r="AQ49" s="62"/>
      <c r="AR49" s="62"/>
      <c r="AS49" s="62"/>
      <c r="AT49" s="62">
        <f t="shared" si="46"/>
        <v>0</v>
      </c>
      <c r="AU49" s="62"/>
      <c r="AV49" s="62"/>
      <c r="AW49" s="62">
        <f t="shared" si="46"/>
        <v>0</v>
      </c>
      <c r="AX49" s="62"/>
      <c r="AY49" s="62"/>
      <c r="AZ49" s="62">
        <f t="shared" si="46"/>
        <v>0</v>
      </c>
      <c r="BA49" s="62">
        <f t="shared" si="46"/>
        <v>0</v>
      </c>
      <c r="BB49" s="62">
        <f t="shared" si="46"/>
        <v>0</v>
      </c>
      <c r="BC49" s="62">
        <f t="shared" si="46"/>
        <v>0</v>
      </c>
      <c r="BD49" s="62">
        <f t="shared" si="46"/>
        <v>0</v>
      </c>
      <c r="BE49" s="62">
        <f t="shared" si="46"/>
        <v>0</v>
      </c>
      <c r="BF49" s="62">
        <f t="shared" si="46"/>
        <v>0</v>
      </c>
      <c r="BG49" s="62">
        <f t="shared" si="46"/>
        <v>0</v>
      </c>
      <c r="BH49" s="62"/>
      <c r="BI49" s="62">
        <f t="shared" si="47"/>
        <v>0</v>
      </c>
      <c r="BJ49" s="62"/>
      <c r="BK49" s="62">
        <f t="shared" si="47"/>
        <v>0</v>
      </c>
      <c r="BL49" s="62">
        <f t="shared" si="47"/>
        <v>0</v>
      </c>
      <c r="BM49" s="62">
        <f t="shared" si="47"/>
        <v>0</v>
      </c>
      <c r="BN49" s="62"/>
      <c r="BO49" s="62"/>
      <c r="BP49" s="62"/>
      <c r="BQ49" s="62">
        <f t="shared" si="47"/>
        <v>0</v>
      </c>
      <c r="BR49" s="62"/>
      <c r="BS49" s="62"/>
      <c r="BT49" s="62">
        <f t="shared" si="47"/>
        <v>0</v>
      </c>
      <c r="BU49" s="62"/>
      <c r="BV49" s="62">
        <f t="shared" si="47"/>
        <v>0</v>
      </c>
      <c r="BW49" s="62">
        <f t="shared" si="47"/>
        <v>0</v>
      </c>
      <c r="BX49" s="62">
        <f t="shared" si="47"/>
        <v>0</v>
      </c>
      <c r="BY49" s="62">
        <f t="shared" si="47"/>
        <v>0</v>
      </c>
      <c r="BZ49" s="62">
        <f t="shared" si="47"/>
        <v>0</v>
      </c>
      <c r="CA49" s="62"/>
      <c r="CB49" s="62"/>
      <c r="CC49" s="62">
        <f t="shared" si="47"/>
        <v>0</v>
      </c>
      <c r="CD49" s="62">
        <f t="shared" si="47"/>
        <v>0</v>
      </c>
      <c r="CE49" s="62">
        <f t="shared" si="47"/>
        <v>0</v>
      </c>
      <c r="CF49" s="62"/>
      <c r="CG49" s="62">
        <f t="shared" si="48"/>
        <v>0</v>
      </c>
      <c r="CH49" s="62">
        <f t="shared" si="45"/>
        <v>0</v>
      </c>
      <c r="CI49" s="62"/>
      <c r="CJ49" s="62">
        <f t="shared" si="45"/>
        <v>0</v>
      </c>
      <c r="CK49" s="62">
        <f t="shared" si="45"/>
        <v>0</v>
      </c>
      <c r="CL49" s="62"/>
    </row>
    <row r="50" spans="1:90" x14ac:dyDescent="0.3">
      <c r="A50" s="52" t="str">
        <f>HABITATS!A9</f>
        <v>C3.1</v>
      </c>
      <c r="B50" s="79">
        <f>HABITATS!E156</f>
        <v>0</v>
      </c>
      <c r="C50" s="62"/>
      <c r="D50" s="62"/>
      <c r="E50" s="62">
        <f t="shared" si="41"/>
        <v>0</v>
      </c>
      <c r="F50" s="62"/>
      <c r="G50" s="62"/>
      <c r="H50" s="62"/>
      <c r="I50" s="62"/>
      <c r="J50" s="62"/>
      <c r="K50" s="62"/>
      <c r="L50" s="62"/>
      <c r="M50" s="62"/>
      <c r="N50" s="62">
        <f t="shared" si="42"/>
        <v>0</v>
      </c>
      <c r="O50" s="62">
        <f t="shared" si="42"/>
        <v>0</v>
      </c>
      <c r="P50" s="62"/>
      <c r="Q50" s="62"/>
      <c r="R50" s="62"/>
      <c r="S50" s="62"/>
      <c r="T50" s="62"/>
      <c r="U50" s="62"/>
      <c r="V50" s="62"/>
      <c r="W50" s="62"/>
      <c r="X50" s="62"/>
      <c r="Y50" s="62"/>
      <c r="Z50" s="62"/>
      <c r="AA50" s="62"/>
      <c r="AB50" s="62"/>
      <c r="AC50" s="62"/>
      <c r="AD50" s="62"/>
      <c r="AE50" s="62"/>
      <c r="AF50" s="62">
        <f t="shared" si="46"/>
        <v>0</v>
      </c>
      <c r="AG50" s="62"/>
      <c r="AH50" s="62"/>
      <c r="AI50" s="62"/>
      <c r="AJ50" s="62"/>
      <c r="AK50" s="62"/>
      <c r="AL50" s="62"/>
      <c r="AM50" s="62"/>
      <c r="AN50" s="62"/>
      <c r="AO50" s="62"/>
      <c r="AP50" s="62"/>
      <c r="AQ50" s="62"/>
      <c r="AR50" s="62"/>
      <c r="AS50" s="62"/>
      <c r="AT50" s="62"/>
      <c r="AU50" s="62"/>
      <c r="AV50" s="62"/>
      <c r="AW50" s="62"/>
      <c r="AX50" s="62"/>
      <c r="AY50" s="62"/>
      <c r="AZ50" s="62"/>
      <c r="BA50" s="62">
        <f t="shared" si="46"/>
        <v>0</v>
      </c>
      <c r="BB50" s="62">
        <f t="shared" si="46"/>
        <v>0</v>
      </c>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row>
    <row r="51" spans="1:90" x14ac:dyDescent="0.3">
      <c r="A51" s="52" t="str">
        <f>HABITATS!A10</f>
        <v>G1</v>
      </c>
      <c r="B51" s="79">
        <f>HABITATS!E157</f>
        <v>0</v>
      </c>
      <c r="C51" s="62"/>
      <c r="D51" s="62"/>
      <c r="E51" s="62">
        <f t="shared" si="41"/>
        <v>0</v>
      </c>
      <c r="F51" s="62">
        <f t="shared" si="41"/>
        <v>0</v>
      </c>
      <c r="G51" s="62"/>
      <c r="H51" s="62"/>
      <c r="I51" s="62"/>
      <c r="J51" s="62"/>
      <c r="K51" s="62"/>
      <c r="L51" s="62"/>
      <c r="M51" s="62"/>
      <c r="N51" s="62"/>
      <c r="O51" s="62"/>
      <c r="P51" s="62"/>
      <c r="Q51" s="62"/>
      <c r="R51" s="62"/>
      <c r="S51" s="62"/>
      <c r="T51" s="62"/>
      <c r="U51" s="62"/>
      <c r="V51" s="62"/>
      <c r="W51" s="62"/>
      <c r="X51" s="62"/>
      <c r="Y51" s="62"/>
      <c r="Z51" s="62"/>
      <c r="AA51" s="62"/>
      <c r="AB51" s="62"/>
      <c r="AC51" s="62"/>
      <c r="AD51" s="62" t="s">
        <v>629</v>
      </c>
      <c r="AE51" s="62"/>
      <c r="AF51" s="62"/>
      <c r="AG51" s="62"/>
      <c r="AH51" s="62"/>
      <c r="AI51" s="62"/>
      <c r="AJ51" s="62"/>
      <c r="AK51" s="62"/>
      <c r="AL51" s="62"/>
      <c r="AM51" s="62"/>
      <c r="AN51" s="62"/>
      <c r="AO51" s="62"/>
      <c r="AP51" s="62"/>
      <c r="AQ51" s="62"/>
      <c r="AR51" s="62"/>
      <c r="AS51" s="62"/>
      <c r="AT51" s="62"/>
      <c r="AU51" s="62"/>
      <c r="AV51" s="62"/>
      <c r="AW51" s="62"/>
      <c r="AX51" s="62"/>
      <c r="AY51" s="62"/>
      <c r="AZ51" s="62">
        <f t="shared" ref="AZ51:BH52" si="49">$B51</f>
        <v>0</v>
      </c>
      <c r="BA51" s="62"/>
      <c r="BB51" s="62"/>
      <c r="BC51" s="62">
        <f t="shared" si="49"/>
        <v>0</v>
      </c>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f t="shared" si="48"/>
        <v>0</v>
      </c>
      <c r="CH51" s="62"/>
      <c r="CI51" s="62">
        <f t="shared" si="45"/>
        <v>0</v>
      </c>
      <c r="CJ51" s="62">
        <f t="shared" si="45"/>
        <v>0</v>
      </c>
      <c r="CK51" s="62">
        <f t="shared" si="45"/>
        <v>0</v>
      </c>
      <c r="CL51" s="62"/>
    </row>
    <row r="52" spans="1:90" x14ac:dyDescent="0.3">
      <c r="A52" s="52" t="str">
        <f>HABITATS!A11</f>
        <v>I2.1</v>
      </c>
      <c r="B52" s="79">
        <f>HABITATS!E158</f>
        <v>0</v>
      </c>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f t="shared" si="49"/>
        <v>0</v>
      </c>
      <c r="BD52" s="62"/>
      <c r="BE52" s="62"/>
      <c r="BF52" s="62"/>
      <c r="BG52" s="62"/>
      <c r="BH52" s="62">
        <f t="shared" si="49"/>
        <v>0</v>
      </c>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row>
    <row r="53" spans="1:90" x14ac:dyDescent="0.3">
      <c r="A53" s="52" t="str">
        <f>HABITATS!A12</f>
        <v>J1.1</v>
      </c>
      <c r="B53" s="79">
        <f>HABITATS!E159</f>
        <v>0</v>
      </c>
      <c r="C53" s="62"/>
      <c r="D53" s="62"/>
      <c r="E53" s="62">
        <f t="shared" ref="E53:BK57" si="50">$B53</f>
        <v>0</v>
      </c>
      <c r="F53" s="62"/>
      <c r="G53" s="62"/>
      <c r="H53" s="62"/>
      <c r="I53" s="62"/>
      <c r="J53" s="62"/>
      <c r="K53" s="62"/>
      <c r="L53" s="62">
        <f t="shared" ref="L53:BG53" si="51">$B53</f>
        <v>0</v>
      </c>
      <c r="M53" s="62"/>
      <c r="N53" s="62">
        <f t="shared" si="51"/>
        <v>0</v>
      </c>
      <c r="O53" s="62">
        <f t="shared" si="51"/>
        <v>0</v>
      </c>
      <c r="P53" s="62"/>
      <c r="Q53" s="62"/>
      <c r="R53" s="62"/>
      <c r="S53" s="62"/>
      <c r="T53" s="62"/>
      <c r="U53" s="62">
        <f t="shared" si="51"/>
        <v>0</v>
      </c>
      <c r="V53" s="62"/>
      <c r="W53" s="62">
        <f t="shared" si="51"/>
        <v>0</v>
      </c>
      <c r="X53" s="62">
        <f t="shared" si="51"/>
        <v>0</v>
      </c>
      <c r="Y53" s="62">
        <f t="shared" si="51"/>
        <v>0</v>
      </c>
      <c r="Z53" s="62">
        <f t="shared" si="51"/>
        <v>0</v>
      </c>
      <c r="AA53" s="62"/>
      <c r="AB53" s="62">
        <f>($B53)/100*3</f>
        <v>0</v>
      </c>
      <c r="AC53" s="62">
        <f t="shared" si="51"/>
        <v>0</v>
      </c>
      <c r="AD53" s="62"/>
      <c r="AE53" s="62">
        <f t="shared" si="51"/>
        <v>0</v>
      </c>
      <c r="AF53" s="62">
        <f t="shared" si="51"/>
        <v>0</v>
      </c>
      <c r="AG53" s="62"/>
      <c r="AH53" s="62">
        <f>($B53)/100*3</f>
        <v>0</v>
      </c>
      <c r="AI53" s="62">
        <f t="shared" si="51"/>
        <v>0</v>
      </c>
      <c r="AJ53" s="62"/>
      <c r="AK53" s="62"/>
      <c r="AL53" s="62"/>
      <c r="AM53" s="62"/>
      <c r="AN53" s="62"/>
      <c r="AO53" s="62">
        <f t="shared" si="51"/>
        <v>0</v>
      </c>
      <c r="AP53" s="62">
        <f t="shared" si="51"/>
        <v>0</v>
      </c>
      <c r="AQ53" s="62"/>
      <c r="AR53" s="62">
        <f t="shared" si="51"/>
        <v>0</v>
      </c>
      <c r="AS53" s="62"/>
      <c r="AT53" s="62">
        <f t="shared" si="51"/>
        <v>0</v>
      </c>
      <c r="AU53" s="62"/>
      <c r="AV53" s="62">
        <f t="shared" si="51"/>
        <v>0</v>
      </c>
      <c r="AW53" s="62">
        <f t="shared" si="51"/>
        <v>0</v>
      </c>
      <c r="AX53" s="62"/>
      <c r="AY53" s="62"/>
      <c r="AZ53" s="62">
        <f t="shared" si="51"/>
        <v>0</v>
      </c>
      <c r="BA53" s="62">
        <f t="shared" si="51"/>
        <v>0</v>
      </c>
      <c r="BB53" s="62">
        <f t="shared" si="51"/>
        <v>0</v>
      </c>
      <c r="BC53" s="62"/>
      <c r="BD53" s="62">
        <f t="shared" si="51"/>
        <v>0</v>
      </c>
      <c r="BE53" s="62">
        <f t="shared" si="51"/>
        <v>0</v>
      </c>
      <c r="BF53" s="62">
        <f t="shared" si="51"/>
        <v>0</v>
      </c>
      <c r="BG53" s="62">
        <f t="shared" si="51"/>
        <v>0</v>
      </c>
      <c r="BH53" s="62"/>
      <c r="BI53" s="62"/>
      <c r="BJ53" s="62"/>
      <c r="BK53" s="62"/>
      <c r="BL53" s="62">
        <f t="shared" ref="BL53:CL59" si="52">$B53</f>
        <v>0</v>
      </c>
      <c r="BM53" s="62">
        <f t="shared" si="52"/>
        <v>0</v>
      </c>
      <c r="BN53" s="62"/>
      <c r="BO53" s="62"/>
      <c r="BP53" s="62">
        <f t="shared" si="52"/>
        <v>0</v>
      </c>
      <c r="BQ53" s="62">
        <f t="shared" si="52"/>
        <v>0</v>
      </c>
      <c r="BR53" s="62"/>
      <c r="BS53" s="62"/>
      <c r="BT53" s="62">
        <f t="shared" si="52"/>
        <v>0</v>
      </c>
      <c r="BU53" s="62"/>
      <c r="BV53" s="62">
        <f t="shared" si="52"/>
        <v>0</v>
      </c>
      <c r="BW53" s="62">
        <f t="shared" si="52"/>
        <v>0</v>
      </c>
      <c r="BX53" s="62">
        <f t="shared" si="52"/>
        <v>0</v>
      </c>
      <c r="BY53" s="62">
        <f t="shared" si="52"/>
        <v>0</v>
      </c>
      <c r="BZ53" s="62"/>
      <c r="CA53" s="62"/>
      <c r="CB53" s="62"/>
      <c r="CC53" s="62"/>
      <c r="CD53" s="62"/>
      <c r="CE53" s="62"/>
      <c r="CF53" s="62"/>
      <c r="CG53" s="62">
        <f t="shared" ref="CG53" si="53">$B53</f>
        <v>0</v>
      </c>
      <c r="CH53" s="62"/>
      <c r="CI53" s="62"/>
      <c r="CJ53" s="62">
        <f t="shared" si="52"/>
        <v>0</v>
      </c>
      <c r="CK53" s="62">
        <f t="shared" si="52"/>
        <v>0</v>
      </c>
      <c r="CL53" s="62"/>
    </row>
    <row r="54" spans="1:90" x14ac:dyDescent="0.3">
      <c r="A54" s="52" t="str">
        <f>HABITATS!A13</f>
        <v>J1.3</v>
      </c>
      <c r="B54" s="79">
        <f>HABITATS!E160</f>
        <v>0</v>
      </c>
      <c r="C54" s="62"/>
      <c r="D54" s="62"/>
      <c r="E54" s="62">
        <f t="shared" si="50"/>
        <v>0</v>
      </c>
      <c r="F54" s="62"/>
      <c r="G54" s="62"/>
      <c r="H54" s="62"/>
      <c r="I54" s="62"/>
      <c r="J54" s="62"/>
      <c r="K54" s="62">
        <f t="shared" ref="K54:BH57" si="54">$B54</f>
        <v>0</v>
      </c>
      <c r="L54" s="62">
        <f t="shared" si="54"/>
        <v>0</v>
      </c>
      <c r="M54" s="62">
        <f t="shared" si="54"/>
        <v>0</v>
      </c>
      <c r="N54" s="62">
        <f t="shared" si="54"/>
        <v>0</v>
      </c>
      <c r="O54" s="62">
        <f t="shared" si="54"/>
        <v>0</v>
      </c>
      <c r="P54" s="62"/>
      <c r="Q54" s="62"/>
      <c r="R54" s="62">
        <f t="shared" si="54"/>
        <v>0</v>
      </c>
      <c r="S54" s="62">
        <f t="shared" si="54"/>
        <v>0</v>
      </c>
      <c r="T54" s="62">
        <f t="shared" si="54"/>
        <v>0</v>
      </c>
      <c r="U54" s="62">
        <f t="shared" si="54"/>
        <v>0</v>
      </c>
      <c r="V54" s="62">
        <f t="shared" si="54"/>
        <v>0</v>
      </c>
      <c r="W54" s="62">
        <f t="shared" si="54"/>
        <v>0</v>
      </c>
      <c r="X54" s="62">
        <f t="shared" si="54"/>
        <v>0</v>
      </c>
      <c r="Y54" s="62">
        <f t="shared" si="54"/>
        <v>0</v>
      </c>
      <c r="Z54" s="62">
        <f t="shared" si="54"/>
        <v>0</v>
      </c>
      <c r="AA54" s="62"/>
      <c r="AB54" s="62">
        <f t="shared" si="54"/>
        <v>0</v>
      </c>
      <c r="AC54" s="62">
        <f t="shared" si="54"/>
        <v>0</v>
      </c>
      <c r="AD54" s="62"/>
      <c r="AE54" s="62">
        <f t="shared" si="54"/>
        <v>0</v>
      </c>
      <c r="AF54" s="62">
        <f t="shared" si="54"/>
        <v>0</v>
      </c>
      <c r="AG54" s="62"/>
      <c r="AH54" s="62">
        <f t="shared" si="54"/>
        <v>0</v>
      </c>
      <c r="AI54" s="62">
        <f t="shared" si="54"/>
        <v>0</v>
      </c>
      <c r="AJ54" s="62"/>
      <c r="AK54" s="62">
        <f t="shared" si="54"/>
        <v>0</v>
      </c>
      <c r="AL54" s="62">
        <f t="shared" si="54"/>
        <v>0</v>
      </c>
      <c r="AM54" s="62">
        <f t="shared" si="54"/>
        <v>0</v>
      </c>
      <c r="AN54" s="62"/>
      <c r="AO54" s="62">
        <f t="shared" si="54"/>
        <v>0</v>
      </c>
      <c r="AP54" s="62">
        <f t="shared" si="54"/>
        <v>0</v>
      </c>
      <c r="AQ54" s="62">
        <f t="shared" si="54"/>
        <v>0</v>
      </c>
      <c r="AR54" s="62">
        <f t="shared" si="54"/>
        <v>0</v>
      </c>
      <c r="AS54" s="62">
        <f t="shared" si="54"/>
        <v>0</v>
      </c>
      <c r="AT54" s="62">
        <f t="shared" si="54"/>
        <v>0</v>
      </c>
      <c r="AU54" s="62">
        <f t="shared" si="54"/>
        <v>0</v>
      </c>
      <c r="AV54" s="62">
        <f t="shared" si="54"/>
        <v>0</v>
      </c>
      <c r="AW54" s="62">
        <f t="shared" si="54"/>
        <v>0</v>
      </c>
      <c r="AX54" s="62">
        <f t="shared" si="54"/>
        <v>0</v>
      </c>
      <c r="AY54" s="62">
        <f t="shared" si="54"/>
        <v>0</v>
      </c>
      <c r="AZ54" s="62">
        <f t="shared" si="54"/>
        <v>0</v>
      </c>
      <c r="BA54" s="62">
        <f t="shared" si="54"/>
        <v>0</v>
      </c>
      <c r="BB54" s="62">
        <f t="shared" si="54"/>
        <v>0</v>
      </c>
      <c r="BC54" s="62">
        <f t="shared" si="54"/>
        <v>0</v>
      </c>
      <c r="BD54" s="62"/>
      <c r="BE54" s="62"/>
      <c r="BF54" s="62"/>
      <c r="BG54" s="62"/>
      <c r="BH54" s="62">
        <f t="shared" si="54"/>
        <v>0</v>
      </c>
      <c r="BI54" s="62"/>
      <c r="BJ54" s="62"/>
      <c r="BK54" s="62"/>
      <c r="BL54" s="62"/>
      <c r="BM54" s="62"/>
      <c r="BN54" s="62"/>
      <c r="BO54" s="62"/>
      <c r="BP54" s="62"/>
      <c r="BQ54" s="62"/>
      <c r="BR54" s="62"/>
      <c r="BS54" s="62"/>
      <c r="BT54" s="62"/>
      <c r="BU54" s="62"/>
      <c r="BV54" s="62"/>
      <c r="BW54" s="62">
        <f t="shared" si="52"/>
        <v>0</v>
      </c>
      <c r="BX54" s="62"/>
      <c r="BY54" s="62"/>
      <c r="BZ54" s="62"/>
      <c r="CA54" s="62"/>
      <c r="CB54" s="62"/>
      <c r="CC54" s="62"/>
      <c r="CD54" s="62"/>
      <c r="CE54" s="62"/>
      <c r="CF54" s="62"/>
      <c r="CG54" s="62"/>
      <c r="CH54" s="62"/>
      <c r="CI54" s="62"/>
      <c r="CJ54" s="62"/>
      <c r="CK54" s="62"/>
      <c r="CL54" s="62"/>
    </row>
    <row r="55" spans="1:90" x14ac:dyDescent="0.3">
      <c r="A55" s="52" t="str">
        <f>HABITATS!A14</f>
        <v>J2.1</v>
      </c>
      <c r="B55" s="79">
        <f>HABITATS!E161</f>
        <v>0.16999999999999998</v>
      </c>
      <c r="C55" s="62">
        <f t="shared" ref="C55:C57" si="55">$B55</f>
        <v>0.16999999999999998</v>
      </c>
      <c r="D55" s="62"/>
      <c r="E55" s="62">
        <f t="shared" si="50"/>
        <v>0.16999999999999998</v>
      </c>
      <c r="F55" s="62"/>
      <c r="G55" s="62"/>
      <c r="H55" s="62">
        <f t="shared" si="50"/>
        <v>0.16999999999999998</v>
      </c>
      <c r="I55" s="62">
        <f t="shared" si="50"/>
        <v>0.16999999999999998</v>
      </c>
      <c r="J55" s="62">
        <f t="shared" si="50"/>
        <v>0.16999999999999998</v>
      </c>
      <c r="K55" s="62"/>
      <c r="L55" s="62">
        <f t="shared" si="54"/>
        <v>0.16999999999999998</v>
      </c>
      <c r="M55" s="62"/>
      <c r="N55" s="62"/>
      <c r="O55" s="62">
        <f t="shared" si="54"/>
        <v>0.16999999999999998</v>
      </c>
      <c r="P55" s="62"/>
      <c r="Q55" s="62"/>
      <c r="R55" s="62">
        <f t="shared" si="54"/>
        <v>0.16999999999999998</v>
      </c>
      <c r="S55" s="62">
        <f t="shared" si="54"/>
        <v>0.16999999999999998</v>
      </c>
      <c r="T55" s="62">
        <f t="shared" si="54"/>
        <v>0.16999999999999998</v>
      </c>
      <c r="U55" s="62">
        <f t="shared" si="54"/>
        <v>0.16999999999999998</v>
      </c>
      <c r="V55" s="62">
        <f t="shared" si="54"/>
        <v>0.16999999999999998</v>
      </c>
      <c r="W55" s="62"/>
      <c r="X55" s="62">
        <f t="shared" si="54"/>
        <v>0.16999999999999998</v>
      </c>
      <c r="Y55" s="62">
        <f t="shared" si="54"/>
        <v>0.16999999999999998</v>
      </c>
      <c r="Z55" s="62"/>
      <c r="AA55" s="62"/>
      <c r="AB55" s="62"/>
      <c r="AC55" s="62">
        <f t="shared" si="54"/>
        <v>0.16999999999999998</v>
      </c>
      <c r="AD55" s="62"/>
      <c r="AE55" s="62">
        <f t="shared" si="54"/>
        <v>0.16999999999999998</v>
      </c>
      <c r="AF55" s="62">
        <f t="shared" si="54"/>
        <v>0.16999999999999998</v>
      </c>
      <c r="AG55" s="62"/>
      <c r="AH55" s="62"/>
      <c r="AI55" s="62"/>
      <c r="AJ55" s="62"/>
      <c r="AK55" s="62"/>
      <c r="AL55" s="62"/>
      <c r="AM55" s="62">
        <f t="shared" si="54"/>
        <v>0.16999999999999998</v>
      </c>
      <c r="AN55" s="62"/>
      <c r="AO55" s="62">
        <f t="shared" si="54"/>
        <v>0.16999999999999998</v>
      </c>
      <c r="AP55" s="62">
        <f t="shared" si="54"/>
        <v>0.16999999999999998</v>
      </c>
      <c r="AQ55" s="62">
        <f t="shared" si="54"/>
        <v>0.16999999999999998</v>
      </c>
      <c r="AR55" s="62"/>
      <c r="AS55" s="62">
        <f t="shared" si="54"/>
        <v>0.16999999999999998</v>
      </c>
      <c r="AT55" s="62">
        <f t="shared" si="54"/>
        <v>0.16999999999999998</v>
      </c>
      <c r="AU55" s="62"/>
      <c r="AV55" s="62">
        <f t="shared" si="54"/>
        <v>0.16999999999999998</v>
      </c>
      <c r="AW55" s="62"/>
      <c r="AX55" s="62"/>
      <c r="AY55" s="62"/>
      <c r="AZ55" s="62">
        <f t="shared" si="54"/>
        <v>0.16999999999999998</v>
      </c>
      <c r="BA55" s="62"/>
      <c r="BB55" s="62"/>
      <c r="BC55" s="62">
        <f t="shared" si="54"/>
        <v>0.16999999999999998</v>
      </c>
      <c r="BD55" s="62">
        <f t="shared" si="54"/>
        <v>0.16999999999999998</v>
      </c>
      <c r="BE55" s="62"/>
      <c r="BF55" s="62"/>
      <c r="BG55" s="62"/>
      <c r="BH55" s="62"/>
      <c r="BI55" s="62"/>
      <c r="BJ55" s="62"/>
      <c r="BK55" s="62"/>
      <c r="BL55" s="62"/>
      <c r="BM55" s="62"/>
      <c r="BN55" s="62">
        <f t="shared" si="52"/>
        <v>0.16999999999999998</v>
      </c>
      <c r="BO55" s="62"/>
      <c r="BP55" s="62">
        <f t="shared" si="52"/>
        <v>0.16999999999999998</v>
      </c>
      <c r="BQ55" s="62">
        <f t="shared" si="52"/>
        <v>0.16999999999999998</v>
      </c>
      <c r="BR55" s="62">
        <f t="shared" si="52"/>
        <v>0.16999999999999998</v>
      </c>
      <c r="BS55" s="62">
        <f t="shared" si="52"/>
        <v>0.16999999999999998</v>
      </c>
      <c r="BT55" s="62">
        <f t="shared" si="52"/>
        <v>0.16999999999999998</v>
      </c>
      <c r="BU55" s="62"/>
      <c r="BV55" s="62"/>
      <c r="BW55" s="62">
        <f t="shared" si="52"/>
        <v>0.16999999999999998</v>
      </c>
      <c r="BX55" s="62">
        <f t="shared" si="52"/>
        <v>0.16999999999999998</v>
      </c>
      <c r="BY55" s="62">
        <f t="shared" si="52"/>
        <v>0.16999999999999998</v>
      </c>
      <c r="BZ55" s="62">
        <f t="shared" si="52"/>
        <v>0.16999999999999998</v>
      </c>
      <c r="CA55" s="62">
        <f t="shared" si="52"/>
        <v>0.16999999999999998</v>
      </c>
      <c r="CB55" s="62">
        <f t="shared" si="52"/>
        <v>0.16999999999999998</v>
      </c>
      <c r="CC55" s="62">
        <f t="shared" si="52"/>
        <v>0.16999999999999998</v>
      </c>
      <c r="CD55" s="62"/>
      <c r="CE55" s="62"/>
      <c r="CF55" s="62"/>
      <c r="CG55" s="62"/>
      <c r="CH55" s="62"/>
      <c r="CI55" s="62"/>
      <c r="CJ55" s="62">
        <f t="shared" si="52"/>
        <v>0.16999999999999998</v>
      </c>
      <c r="CK55" s="62">
        <f t="shared" si="52"/>
        <v>0.16999999999999998</v>
      </c>
      <c r="CL55" s="62">
        <f t="shared" si="52"/>
        <v>0.16999999999999998</v>
      </c>
    </row>
    <row r="56" spans="1:90" x14ac:dyDescent="0.3">
      <c r="A56" s="52" t="str">
        <f>HABITATS!A15</f>
        <v>J2.2</v>
      </c>
      <c r="B56" s="79">
        <f>HABITATS!E162</f>
        <v>0</v>
      </c>
      <c r="C56" s="62">
        <f t="shared" si="55"/>
        <v>0</v>
      </c>
      <c r="D56" s="62">
        <v>0</v>
      </c>
      <c r="E56" s="62">
        <f t="shared" si="50"/>
        <v>0</v>
      </c>
      <c r="F56" s="62"/>
      <c r="G56" s="62"/>
      <c r="H56" s="62">
        <f t="shared" si="50"/>
        <v>0</v>
      </c>
      <c r="I56" s="62">
        <f t="shared" si="50"/>
        <v>0</v>
      </c>
      <c r="J56" s="62">
        <f t="shared" si="50"/>
        <v>0</v>
      </c>
      <c r="K56" s="62"/>
      <c r="L56" s="62">
        <f t="shared" si="54"/>
        <v>0</v>
      </c>
      <c r="M56" s="62"/>
      <c r="N56" s="62"/>
      <c r="O56" s="62">
        <f t="shared" si="54"/>
        <v>0</v>
      </c>
      <c r="P56" s="62"/>
      <c r="Q56" s="62"/>
      <c r="R56" s="62">
        <f t="shared" si="54"/>
        <v>0</v>
      </c>
      <c r="S56" s="62">
        <f t="shared" si="54"/>
        <v>0</v>
      </c>
      <c r="T56" s="62">
        <f t="shared" si="54"/>
        <v>0</v>
      </c>
      <c r="U56" s="62">
        <f t="shared" si="54"/>
        <v>0</v>
      </c>
      <c r="V56" s="62">
        <f t="shared" si="54"/>
        <v>0</v>
      </c>
      <c r="W56" s="62"/>
      <c r="X56" s="62">
        <f t="shared" si="54"/>
        <v>0</v>
      </c>
      <c r="Y56" s="62">
        <f t="shared" si="54"/>
        <v>0</v>
      </c>
      <c r="Z56" s="62"/>
      <c r="AA56" s="62"/>
      <c r="AB56" s="62"/>
      <c r="AC56" s="62">
        <f t="shared" si="54"/>
        <v>0</v>
      </c>
      <c r="AD56" s="62"/>
      <c r="AE56" s="62">
        <f t="shared" si="54"/>
        <v>0</v>
      </c>
      <c r="AF56" s="62">
        <f t="shared" si="54"/>
        <v>0</v>
      </c>
      <c r="AG56" s="62"/>
      <c r="AH56" s="62"/>
      <c r="AI56" s="62"/>
      <c r="AJ56" s="62"/>
      <c r="AK56" s="62"/>
      <c r="AL56" s="62"/>
      <c r="AM56" s="62">
        <f t="shared" si="54"/>
        <v>0</v>
      </c>
      <c r="AN56" s="62"/>
      <c r="AO56" s="62">
        <f t="shared" si="54"/>
        <v>0</v>
      </c>
      <c r="AP56" s="62">
        <f t="shared" si="54"/>
        <v>0</v>
      </c>
      <c r="AQ56" s="62">
        <f t="shared" si="54"/>
        <v>0</v>
      </c>
      <c r="AR56" s="62"/>
      <c r="AS56" s="62">
        <f t="shared" si="54"/>
        <v>0</v>
      </c>
      <c r="AT56" s="62">
        <f t="shared" si="54"/>
        <v>0</v>
      </c>
      <c r="AU56" s="62"/>
      <c r="AV56" s="62">
        <f t="shared" si="54"/>
        <v>0</v>
      </c>
      <c r="AW56" s="62"/>
      <c r="AX56" s="62"/>
      <c r="AY56" s="62"/>
      <c r="AZ56" s="62">
        <f t="shared" si="54"/>
        <v>0</v>
      </c>
      <c r="BA56" s="62"/>
      <c r="BB56" s="62"/>
      <c r="BC56" s="62">
        <f t="shared" si="54"/>
        <v>0</v>
      </c>
      <c r="BD56" s="62">
        <f t="shared" si="54"/>
        <v>0</v>
      </c>
      <c r="BE56" s="62"/>
      <c r="BF56" s="62"/>
      <c r="BG56" s="62"/>
      <c r="BH56" s="62"/>
      <c r="BI56" s="62"/>
      <c r="BJ56" s="62"/>
      <c r="BK56" s="62"/>
      <c r="BL56" s="62"/>
      <c r="BM56" s="62"/>
      <c r="BN56" s="62">
        <f t="shared" si="52"/>
        <v>0</v>
      </c>
      <c r="BO56" s="62"/>
      <c r="BP56" s="62">
        <f t="shared" si="52"/>
        <v>0</v>
      </c>
      <c r="BQ56" s="62">
        <f t="shared" si="52"/>
        <v>0</v>
      </c>
      <c r="BR56" s="62">
        <f t="shared" si="52"/>
        <v>0</v>
      </c>
      <c r="BS56" s="62">
        <f t="shared" si="52"/>
        <v>0</v>
      </c>
      <c r="BT56" s="62">
        <f t="shared" si="52"/>
        <v>0</v>
      </c>
      <c r="BU56" s="62"/>
      <c r="BV56" s="62"/>
      <c r="BW56" s="62">
        <f t="shared" si="52"/>
        <v>0</v>
      </c>
      <c r="BX56" s="62"/>
      <c r="BY56" s="62">
        <f t="shared" si="52"/>
        <v>0</v>
      </c>
      <c r="BZ56" s="62">
        <f t="shared" si="52"/>
        <v>0</v>
      </c>
      <c r="CA56" s="62">
        <f t="shared" si="52"/>
        <v>0</v>
      </c>
      <c r="CB56" s="62"/>
      <c r="CC56" s="62">
        <f t="shared" si="52"/>
        <v>0</v>
      </c>
      <c r="CD56" s="62"/>
      <c r="CE56" s="62"/>
      <c r="CF56" s="62"/>
      <c r="CG56" s="62"/>
      <c r="CH56" s="62"/>
      <c r="CI56" s="62"/>
      <c r="CJ56" s="62">
        <f t="shared" si="52"/>
        <v>0</v>
      </c>
      <c r="CK56" s="62">
        <f t="shared" si="52"/>
        <v>0</v>
      </c>
      <c r="CL56" s="62">
        <f t="shared" si="52"/>
        <v>0</v>
      </c>
    </row>
    <row r="57" spans="1:90" x14ac:dyDescent="0.3">
      <c r="A57" s="52" t="str">
        <f>HABITATS!A16</f>
        <v>J2.3</v>
      </c>
      <c r="B57" s="79">
        <f>HABITATS!E163</f>
        <v>0.93</v>
      </c>
      <c r="C57" s="62">
        <f t="shared" si="55"/>
        <v>0.93</v>
      </c>
      <c r="D57" s="62">
        <v>0.24</v>
      </c>
      <c r="E57" s="62">
        <f t="shared" si="50"/>
        <v>0.93</v>
      </c>
      <c r="F57" s="62"/>
      <c r="G57" s="62"/>
      <c r="H57" s="62">
        <f t="shared" si="50"/>
        <v>0.93</v>
      </c>
      <c r="I57" s="62">
        <f t="shared" si="50"/>
        <v>0.93</v>
      </c>
      <c r="J57" s="62">
        <f t="shared" si="50"/>
        <v>0.93</v>
      </c>
      <c r="K57" s="62"/>
      <c r="L57" s="62">
        <f t="shared" si="54"/>
        <v>0.93</v>
      </c>
      <c r="M57" s="62"/>
      <c r="N57" s="62"/>
      <c r="O57" s="62">
        <f t="shared" si="54"/>
        <v>0.93</v>
      </c>
      <c r="P57" s="62"/>
      <c r="Q57" s="62"/>
      <c r="R57" s="62">
        <f t="shared" si="54"/>
        <v>0.93</v>
      </c>
      <c r="S57" s="62">
        <f t="shared" si="54"/>
        <v>0.93</v>
      </c>
      <c r="T57" s="62">
        <f t="shared" si="54"/>
        <v>0.93</v>
      </c>
      <c r="U57" s="62">
        <f t="shared" si="54"/>
        <v>0.93</v>
      </c>
      <c r="V57" s="62">
        <f t="shared" si="54"/>
        <v>0.93</v>
      </c>
      <c r="W57" s="62"/>
      <c r="X57" s="62">
        <f t="shared" si="54"/>
        <v>0.93</v>
      </c>
      <c r="Y57" s="62">
        <f t="shared" si="54"/>
        <v>0.93</v>
      </c>
      <c r="Z57" s="62"/>
      <c r="AA57" s="62"/>
      <c r="AB57" s="62"/>
      <c r="AC57" s="62">
        <f t="shared" si="54"/>
        <v>0.93</v>
      </c>
      <c r="AD57" s="62"/>
      <c r="AE57" s="62">
        <f t="shared" si="54"/>
        <v>0.93</v>
      </c>
      <c r="AF57" s="62">
        <f t="shared" si="54"/>
        <v>0.93</v>
      </c>
      <c r="AG57" s="62"/>
      <c r="AH57" s="62"/>
      <c r="AI57" s="62"/>
      <c r="AJ57" s="62"/>
      <c r="AK57" s="62"/>
      <c r="AL57" s="62"/>
      <c r="AM57" s="62">
        <f t="shared" si="54"/>
        <v>0.93</v>
      </c>
      <c r="AN57" s="62"/>
      <c r="AO57" s="62">
        <f t="shared" si="54"/>
        <v>0.93</v>
      </c>
      <c r="AP57" s="62">
        <f t="shared" si="54"/>
        <v>0.93</v>
      </c>
      <c r="AQ57" s="62">
        <f t="shared" si="54"/>
        <v>0.93</v>
      </c>
      <c r="AR57" s="62"/>
      <c r="AS57" s="62">
        <f t="shared" si="54"/>
        <v>0.93</v>
      </c>
      <c r="AT57" s="62">
        <f t="shared" si="54"/>
        <v>0.93</v>
      </c>
      <c r="AU57" s="62"/>
      <c r="AV57" s="62">
        <f t="shared" si="54"/>
        <v>0.93</v>
      </c>
      <c r="AW57" s="62"/>
      <c r="AX57" s="62"/>
      <c r="AY57" s="62"/>
      <c r="AZ57" s="62">
        <f t="shared" si="54"/>
        <v>0.93</v>
      </c>
      <c r="BA57" s="62"/>
      <c r="BB57" s="62"/>
      <c r="BC57" s="62">
        <f t="shared" si="54"/>
        <v>0.93</v>
      </c>
      <c r="BD57" s="62">
        <f t="shared" si="54"/>
        <v>0.93</v>
      </c>
      <c r="BE57" s="62"/>
      <c r="BF57" s="62"/>
      <c r="BG57" s="62"/>
      <c r="BH57" s="62"/>
      <c r="BI57" s="62"/>
      <c r="BJ57" s="62"/>
      <c r="BK57" s="62">
        <f t="shared" si="50"/>
        <v>0.93</v>
      </c>
      <c r="BL57" s="62"/>
      <c r="BM57" s="62">
        <f t="shared" si="52"/>
        <v>0.93</v>
      </c>
      <c r="BN57" s="62">
        <f t="shared" si="52"/>
        <v>0.93</v>
      </c>
      <c r="BO57" s="62">
        <f t="shared" si="52"/>
        <v>0.93</v>
      </c>
      <c r="BP57" s="62">
        <f t="shared" si="52"/>
        <v>0.93</v>
      </c>
      <c r="BQ57" s="62">
        <f t="shared" si="52"/>
        <v>0.93</v>
      </c>
      <c r="BR57" s="62">
        <f t="shared" si="52"/>
        <v>0.93</v>
      </c>
      <c r="BS57" s="62">
        <f t="shared" si="52"/>
        <v>0.93</v>
      </c>
      <c r="BT57" s="62">
        <f t="shared" si="52"/>
        <v>0.93</v>
      </c>
      <c r="BU57" s="62">
        <f t="shared" si="52"/>
        <v>0.93</v>
      </c>
      <c r="BV57" s="62"/>
      <c r="BW57" s="62">
        <f t="shared" si="52"/>
        <v>0.93</v>
      </c>
      <c r="BX57" s="62">
        <f t="shared" si="52"/>
        <v>0.93</v>
      </c>
      <c r="BY57" s="62">
        <f t="shared" si="52"/>
        <v>0.93</v>
      </c>
      <c r="BZ57" s="62">
        <f t="shared" si="52"/>
        <v>0.93</v>
      </c>
      <c r="CA57" s="62">
        <f t="shared" si="52"/>
        <v>0.93</v>
      </c>
      <c r="CB57" s="62">
        <f t="shared" si="52"/>
        <v>0.93</v>
      </c>
      <c r="CC57" s="62">
        <f t="shared" si="52"/>
        <v>0.93</v>
      </c>
      <c r="CD57" s="62"/>
      <c r="CE57" s="62"/>
      <c r="CF57" s="62"/>
      <c r="CG57" s="62"/>
      <c r="CH57" s="62"/>
      <c r="CI57" s="62"/>
      <c r="CJ57" s="62">
        <f t="shared" si="52"/>
        <v>0.93</v>
      </c>
      <c r="CK57" s="62">
        <f t="shared" si="52"/>
        <v>0.93</v>
      </c>
      <c r="CL57" s="62">
        <f t="shared" si="52"/>
        <v>0.93</v>
      </c>
    </row>
    <row r="58" spans="1:90" x14ac:dyDescent="0.3">
      <c r="A58" s="52" t="str">
        <f>HABITATS!A17</f>
        <v>J2.8</v>
      </c>
      <c r="B58" s="79">
        <f>HABITATS!E164</f>
        <v>0</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row>
    <row r="59" spans="1:90" x14ac:dyDescent="0.3">
      <c r="A59" s="52" t="str">
        <f>HABITATS!A18</f>
        <v>J3.6</v>
      </c>
      <c r="B59" s="79">
        <f>HABITATS!E165</f>
        <v>0</v>
      </c>
      <c r="C59" s="62"/>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f t="shared" si="52"/>
        <v>0</v>
      </c>
      <c r="BN59" s="62"/>
      <c r="BO59" s="62">
        <f t="shared" si="52"/>
        <v>0</v>
      </c>
      <c r="BP59" s="62">
        <f t="shared" si="52"/>
        <v>0</v>
      </c>
      <c r="BQ59" s="62"/>
      <c r="BR59" s="62"/>
      <c r="BS59" s="62"/>
      <c r="BT59" s="62"/>
      <c r="BU59" s="62"/>
      <c r="BV59" s="62"/>
      <c r="BW59" s="62"/>
      <c r="BX59" s="62"/>
      <c r="BY59" s="62"/>
      <c r="BZ59" s="62"/>
      <c r="CA59" s="62"/>
      <c r="CB59" s="62"/>
      <c r="CC59" s="62"/>
      <c r="CD59" s="62"/>
      <c r="CE59" s="62"/>
      <c r="CF59" s="62"/>
      <c r="CG59" s="62"/>
      <c r="CH59" s="62"/>
      <c r="CI59" s="62"/>
      <c r="CJ59" s="62"/>
      <c r="CK59" s="62"/>
      <c r="CL59" s="62"/>
    </row>
    <row r="60" spans="1:90" x14ac:dyDescent="0.3">
      <c r="A60" s="52" t="str">
        <f>HABITATS!A19</f>
        <v>J4</v>
      </c>
      <c r="B60" s="79">
        <f>HABITATS!E166</f>
        <v>8.1000000000000003E-2</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row>
    <row r="61" spans="1:90" x14ac:dyDescent="0.3">
      <c r="A61" s="55" t="s">
        <v>3</v>
      </c>
      <c r="B61" s="63">
        <f t="shared" ref="B61:BI61" si="56">SUM(B44:B60)</f>
        <v>2.21</v>
      </c>
      <c r="C61" s="63">
        <f t="shared" si="56"/>
        <v>1.1000000000000001</v>
      </c>
      <c r="D61" s="63">
        <v>0.24</v>
      </c>
      <c r="E61" s="63">
        <f t="shared" si="56"/>
        <v>2.129</v>
      </c>
      <c r="F61" s="63">
        <f t="shared" si="56"/>
        <v>0</v>
      </c>
      <c r="G61" s="63">
        <f t="shared" si="56"/>
        <v>0</v>
      </c>
      <c r="H61" s="63">
        <f t="shared" si="56"/>
        <v>2.0510000000000002</v>
      </c>
      <c r="I61" s="63">
        <f t="shared" si="56"/>
        <v>2.129</v>
      </c>
      <c r="J61" s="63">
        <f t="shared" si="56"/>
        <v>1.1779999999999999</v>
      </c>
      <c r="K61" s="63">
        <f t="shared" si="56"/>
        <v>0</v>
      </c>
      <c r="L61" s="63">
        <f t="shared" si="56"/>
        <v>2.0510000000000002</v>
      </c>
      <c r="M61" s="63">
        <f t="shared" si="56"/>
        <v>0</v>
      </c>
      <c r="N61" s="63">
        <f t="shared" si="56"/>
        <v>0.95099999999999996</v>
      </c>
      <c r="O61" s="63">
        <f t="shared" si="56"/>
        <v>2.0510000000000002</v>
      </c>
      <c r="P61" s="63">
        <f t="shared" si="56"/>
        <v>0</v>
      </c>
      <c r="Q61" s="63">
        <f t="shared" si="56"/>
        <v>0.95099999999999996</v>
      </c>
      <c r="R61" s="63">
        <f t="shared" si="56"/>
        <v>2.129</v>
      </c>
      <c r="S61" s="63">
        <f t="shared" si="56"/>
        <v>2.0510000000000002</v>
      </c>
      <c r="T61" s="63">
        <f t="shared" si="56"/>
        <v>2.129</v>
      </c>
      <c r="U61" s="63">
        <f t="shared" si="56"/>
        <v>1.1779999999999999</v>
      </c>
      <c r="V61" s="63">
        <f t="shared" si="56"/>
        <v>2.129</v>
      </c>
      <c r="W61" s="63">
        <f t="shared" si="56"/>
        <v>1.0289999999999999</v>
      </c>
      <c r="X61" s="63">
        <f t="shared" si="56"/>
        <v>2.0510000000000002</v>
      </c>
      <c r="Y61" s="63">
        <f t="shared" si="56"/>
        <v>2.129</v>
      </c>
      <c r="Z61" s="63">
        <f t="shared" si="56"/>
        <v>0.95099999999999996</v>
      </c>
      <c r="AA61" s="63">
        <f t="shared" si="56"/>
        <v>0.95099999999999996</v>
      </c>
      <c r="AB61" s="63">
        <f t="shared" si="56"/>
        <v>0</v>
      </c>
      <c r="AC61" s="63">
        <f t="shared" si="56"/>
        <v>1.1779999999999999</v>
      </c>
      <c r="AD61" s="63">
        <f t="shared" si="56"/>
        <v>0.95099999999999996</v>
      </c>
      <c r="AE61" s="63">
        <f t="shared" si="56"/>
        <v>2.0510000000000002</v>
      </c>
      <c r="AF61" s="63">
        <f t="shared" si="56"/>
        <v>2.0510000000000002</v>
      </c>
      <c r="AG61" s="63">
        <f t="shared" si="56"/>
        <v>0.95099999999999996</v>
      </c>
      <c r="AH61" s="63">
        <f t="shared" si="56"/>
        <v>0.95099999999999996</v>
      </c>
      <c r="AI61" s="63">
        <f t="shared" si="56"/>
        <v>0.95099999999999996</v>
      </c>
      <c r="AJ61" s="63">
        <f t="shared" si="56"/>
        <v>0.95099999999999996</v>
      </c>
      <c r="AK61" s="63">
        <f t="shared" si="56"/>
        <v>1.0289999999999999</v>
      </c>
      <c r="AL61" s="63">
        <f t="shared" si="56"/>
        <v>0</v>
      </c>
      <c r="AM61" s="63">
        <f t="shared" si="56"/>
        <v>2.129</v>
      </c>
      <c r="AN61" s="63">
        <f t="shared" si="56"/>
        <v>0</v>
      </c>
      <c r="AO61" s="63">
        <f t="shared" si="56"/>
        <v>2.129</v>
      </c>
      <c r="AP61" s="63">
        <f t="shared" si="56"/>
        <v>2.0510000000000002</v>
      </c>
      <c r="AQ61" s="63">
        <f t="shared" si="56"/>
        <v>2.0510000000000002</v>
      </c>
      <c r="AR61" s="63">
        <f t="shared" si="56"/>
        <v>0</v>
      </c>
      <c r="AS61" s="63">
        <f t="shared" si="56"/>
        <v>2.129</v>
      </c>
      <c r="AT61" s="63">
        <f t="shared" si="56"/>
        <v>2.0510000000000002</v>
      </c>
      <c r="AU61" s="63">
        <f t="shared" si="56"/>
        <v>0.95099999999999996</v>
      </c>
      <c r="AV61" s="63">
        <f t="shared" si="56"/>
        <v>2.0510000000000002</v>
      </c>
      <c r="AW61" s="63">
        <f t="shared" si="56"/>
        <v>0.95099999999999996</v>
      </c>
      <c r="AX61" s="63">
        <f t="shared" si="56"/>
        <v>0.95099999999999996</v>
      </c>
      <c r="AY61" s="63">
        <f t="shared" si="56"/>
        <v>0.95099999999999996</v>
      </c>
      <c r="AZ61" s="63">
        <f t="shared" si="56"/>
        <v>2.0510000000000002</v>
      </c>
      <c r="BA61" s="63">
        <f t="shared" si="56"/>
        <v>0.95099999999999996</v>
      </c>
      <c r="BB61" s="63">
        <f t="shared" si="56"/>
        <v>0.95099999999999996</v>
      </c>
      <c r="BC61" s="63">
        <f t="shared" si="56"/>
        <v>2.0510000000000002</v>
      </c>
      <c r="BD61" s="63">
        <f t="shared" si="56"/>
        <v>1.1000000000000001</v>
      </c>
      <c r="BE61" s="63">
        <f t="shared" si="56"/>
        <v>0</v>
      </c>
      <c r="BF61" s="63">
        <f t="shared" si="56"/>
        <v>1.0289999999999999</v>
      </c>
      <c r="BG61" s="63">
        <f t="shared" si="56"/>
        <v>0</v>
      </c>
      <c r="BH61" s="63">
        <f t="shared" si="56"/>
        <v>0</v>
      </c>
      <c r="BI61" s="63">
        <f t="shared" si="56"/>
        <v>0</v>
      </c>
      <c r="BJ61" s="63">
        <f t="shared" ref="BJ61:CL61" si="57">SUM(BJ44:BJ60)</f>
        <v>1.0289999999999999</v>
      </c>
      <c r="BK61" s="63">
        <f t="shared" si="57"/>
        <v>1.9590000000000001</v>
      </c>
      <c r="BL61" s="63">
        <f t="shared" si="57"/>
        <v>0</v>
      </c>
      <c r="BM61" s="63">
        <f t="shared" si="57"/>
        <v>1.9590000000000001</v>
      </c>
      <c r="BN61" s="63">
        <f t="shared" si="57"/>
        <v>2.129</v>
      </c>
      <c r="BO61" s="63">
        <f t="shared" si="57"/>
        <v>1.9590000000000001</v>
      </c>
      <c r="BP61" s="63">
        <f t="shared" si="57"/>
        <v>1.1000000000000001</v>
      </c>
      <c r="BQ61" s="63">
        <f t="shared" si="57"/>
        <v>1.1779999999999999</v>
      </c>
      <c r="BR61" s="63">
        <f t="shared" si="57"/>
        <v>2.129</v>
      </c>
      <c r="BS61" s="63">
        <f t="shared" si="57"/>
        <v>2.129</v>
      </c>
      <c r="BT61" s="63">
        <f t="shared" si="57"/>
        <v>1.1000000000000001</v>
      </c>
      <c r="BU61" s="63">
        <f t="shared" si="57"/>
        <v>1.9590000000000001</v>
      </c>
      <c r="BV61" s="63">
        <f t="shared" si="57"/>
        <v>0</v>
      </c>
      <c r="BW61" s="63">
        <f t="shared" si="57"/>
        <v>2.129</v>
      </c>
      <c r="BX61" s="63">
        <f t="shared" si="57"/>
        <v>2.0510000000000002</v>
      </c>
      <c r="BY61" s="63">
        <f t="shared" si="57"/>
        <v>2.0510000000000002</v>
      </c>
      <c r="BZ61" s="63">
        <f t="shared" si="57"/>
        <v>2.0510000000000002</v>
      </c>
      <c r="CA61" s="63">
        <f t="shared" si="57"/>
        <v>2.0510000000000002</v>
      </c>
      <c r="CB61" s="63">
        <f t="shared" si="57"/>
        <v>1.1000000000000001</v>
      </c>
      <c r="CC61" s="63">
        <f t="shared" si="57"/>
        <v>1.1779999999999999</v>
      </c>
      <c r="CD61" s="63">
        <f t="shared" si="57"/>
        <v>0.95099999999999996</v>
      </c>
      <c r="CE61" s="63">
        <f t="shared" si="57"/>
        <v>1.0289999999999999</v>
      </c>
      <c r="CF61" s="63">
        <f t="shared" si="57"/>
        <v>0.95099999999999996</v>
      </c>
      <c r="CG61" s="63">
        <f t="shared" si="57"/>
        <v>7.8E-2</v>
      </c>
      <c r="CH61" s="63">
        <f t="shared" si="57"/>
        <v>0.95099999999999996</v>
      </c>
      <c r="CI61" s="63">
        <f t="shared" si="57"/>
        <v>0.95099999999999996</v>
      </c>
      <c r="CJ61" s="63">
        <f t="shared" si="57"/>
        <v>2.129</v>
      </c>
      <c r="CK61" s="63">
        <f t="shared" si="57"/>
        <v>2.129</v>
      </c>
      <c r="CL61" s="63">
        <f t="shared" si="57"/>
        <v>1.1000000000000001</v>
      </c>
    </row>
    <row r="62" spans="1:90" x14ac:dyDescent="0.3">
      <c r="A62" s="54" t="s">
        <v>10</v>
      </c>
      <c r="B62" s="54" t="s">
        <v>0</v>
      </c>
      <c r="C62" s="54"/>
      <c r="D62" s="69"/>
      <c r="E62" s="69"/>
      <c r="Q62" s="61"/>
      <c r="BC62" s="69"/>
      <c r="BD62" s="69"/>
      <c r="BE62" s="69"/>
    </row>
    <row r="63" spans="1:90" x14ac:dyDescent="0.3">
      <c r="A63" s="52" t="str">
        <f>HABITATS!A3</f>
        <v>A1.1.2</v>
      </c>
      <c r="B63" s="81">
        <f>HABITATS!F150</f>
        <v>15.51</v>
      </c>
      <c r="C63" s="62"/>
      <c r="D63" s="62"/>
      <c r="E63" s="62">
        <f t="shared" ref="E63:J70" si="58">$B63</f>
        <v>15.51</v>
      </c>
      <c r="F63" s="62"/>
      <c r="G63" s="62"/>
      <c r="H63" s="62">
        <f t="shared" si="58"/>
        <v>15.51</v>
      </c>
      <c r="I63" s="62">
        <f t="shared" si="58"/>
        <v>15.51</v>
      </c>
      <c r="J63" s="62">
        <f t="shared" si="58"/>
        <v>15.51</v>
      </c>
      <c r="K63" s="62"/>
      <c r="L63" s="62">
        <f t="shared" ref="L63:AA69" si="59">$B63</f>
        <v>15.51</v>
      </c>
      <c r="M63" s="62"/>
      <c r="N63" s="62">
        <f t="shared" si="59"/>
        <v>15.51</v>
      </c>
      <c r="O63" s="62">
        <f t="shared" si="59"/>
        <v>15.51</v>
      </c>
      <c r="P63" s="62">
        <f t="shared" si="59"/>
        <v>15.51</v>
      </c>
      <c r="Q63" s="62">
        <f t="shared" si="59"/>
        <v>15.51</v>
      </c>
      <c r="R63" s="62">
        <f t="shared" si="59"/>
        <v>15.51</v>
      </c>
      <c r="S63" s="62">
        <f t="shared" si="59"/>
        <v>15.51</v>
      </c>
      <c r="T63" s="62">
        <f t="shared" si="59"/>
        <v>15.51</v>
      </c>
      <c r="U63" s="62">
        <f t="shared" si="59"/>
        <v>15.51</v>
      </c>
      <c r="V63" s="62">
        <f t="shared" si="59"/>
        <v>15.51</v>
      </c>
      <c r="W63" s="62">
        <f t="shared" si="59"/>
        <v>15.51</v>
      </c>
      <c r="X63" s="62">
        <f t="shared" si="59"/>
        <v>15.51</v>
      </c>
      <c r="Y63" s="62">
        <f t="shared" si="59"/>
        <v>15.51</v>
      </c>
      <c r="Z63" s="62">
        <f t="shared" si="59"/>
        <v>15.51</v>
      </c>
      <c r="AA63" s="62">
        <f t="shared" si="59"/>
        <v>15.51</v>
      </c>
      <c r="AB63" s="62"/>
      <c r="AC63" s="62">
        <f t="shared" ref="AC63:BF64" si="60">$B63</f>
        <v>15.51</v>
      </c>
      <c r="AD63" s="62">
        <f t="shared" si="60"/>
        <v>15.51</v>
      </c>
      <c r="AE63" s="62">
        <f t="shared" si="60"/>
        <v>15.51</v>
      </c>
      <c r="AF63" s="62">
        <f t="shared" si="60"/>
        <v>15.51</v>
      </c>
      <c r="AG63" s="62">
        <f t="shared" si="60"/>
        <v>15.51</v>
      </c>
      <c r="AH63" s="62">
        <f t="shared" si="60"/>
        <v>15.51</v>
      </c>
      <c r="AI63" s="62">
        <f t="shared" si="60"/>
        <v>15.51</v>
      </c>
      <c r="AJ63" s="62">
        <f t="shared" si="60"/>
        <v>15.51</v>
      </c>
      <c r="AK63" s="62">
        <f t="shared" si="60"/>
        <v>15.51</v>
      </c>
      <c r="AL63" s="62"/>
      <c r="AM63" s="62">
        <f t="shared" si="60"/>
        <v>15.51</v>
      </c>
      <c r="AN63" s="62">
        <f t="shared" si="60"/>
        <v>15.51</v>
      </c>
      <c r="AO63" s="62">
        <f t="shared" si="60"/>
        <v>15.51</v>
      </c>
      <c r="AP63" s="62">
        <f t="shared" si="60"/>
        <v>15.51</v>
      </c>
      <c r="AQ63" s="62">
        <f t="shared" si="60"/>
        <v>15.51</v>
      </c>
      <c r="AR63" s="62">
        <f t="shared" si="60"/>
        <v>15.51</v>
      </c>
      <c r="AS63" s="62">
        <f t="shared" si="60"/>
        <v>15.51</v>
      </c>
      <c r="AT63" s="62">
        <f t="shared" si="60"/>
        <v>15.51</v>
      </c>
      <c r="AU63" s="62">
        <f t="shared" si="60"/>
        <v>15.51</v>
      </c>
      <c r="AV63" s="62">
        <f t="shared" si="60"/>
        <v>15.51</v>
      </c>
      <c r="AW63" s="62">
        <f t="shared" si="60"/>
        <v>15.51</v>
      </c>
      <c r="AX63" s="62">
        <f t="shared" si="60"/>
        <v>15.51</v>
      </c>
      <c r="AY63" s="62">
        <f t="shared" si="60"/>
        <v>15.51</v>
      </c>
      <c r="AZ63" s="62">
        <f t="shared" si="60"/>
        <v>15.51</v>
      </c>
      <c r="BA63" s="62">
        <f t="shared" si="60"/>
        <v>15.51</v>
      </c>
      <c r="BB63" s="62">
        <f t="shared" si="60"/>
        <v>15.51</v>
      </c>
      <c r="BC63" s="62">
        <f t="shared" si="60"/>
        <v>15.51</v>
      </c>
      <c r="BD63" s="62"/>
      <c r="BE63" s="62"/>
      <c r="BF63" s="62">
        <f t="shared" si="60"/>
        <v>15.51</v>
      </c>
      <c r="BG63" s="62"/>
      <c r="BH63" s="62"/>
      <c r="BI63" s="62"/>
      <c r="BJ63" s="62">
        <f t="shared" ref="BJ63:CE66" si="61">$B63</f>
        <v>15.51</v>
      </c>
      <c r="BK63" s="62">
        <f t="shared" si="61"/>
        <v>15.51</v>
      </c>
      <c r="BL63" s="62"/>
      <c r="BM63" s="62">
        <f t="shared" si="61"/>
        <v>15.51</v>
      </c>
      <c r="BN63" s="62">
        <f t="shared" si="61"/>
        <v>15.51</v>
      </c>
      <c r="BO63" s="62">
        <f t="shared" si="61"/>
        <v>15.51</v>
      </c>
      <c r="BP63" s="62"/>
      <c r="BQ63" s="62">
        <f t="shared" si="61"/>
        <v>15.51</v>
      </c>
      <c r="BR63" s="62">
        <f t="shared" si="61"/>
        <v>15.51</v>
      </c>
      <c r="BS63" s="62">
        <f t="shared" si="61"/>
        <v>15.51</v>
      </c>
      <c r="BT63" s="62">
        <f t="shared" si="61"/>
        <v>15.51</v>
      </c>
      <c r="BU63" s="62">
        <f t="shared" si="61"/>
        <v>15.51</v>
      </c>
      <c r="BV63" s="62"/>
      <c r="BW63" s="62">
        <f t="shared" si="61"/>
        <v>15.51</v>
      </c>
      <c r="BX63" s="62">
        <f t="shared" si="61"/>
        <v>15.51</v>
      </c>
      <c r="BY63" s="62">
        <f t="shared" si="61"/>
        <v>15.51</v>
      </c>
      <c r="BZ63" s="62">
        <f t="shared" si="61"/>
        <v>15.51</v>
      </c>
      <c r="CA63" s="62">
        <f t="shared" si="61"/>
        <v>15.51</v>
      </c>
      <c r="CB63" s="62">
        <f t="shared" si="61"/>
        <v>15.51</v>
      </c>
      <c r="CC63" s="62"/>
      <c r="CD63" s="62">
        <f t="shared" si="61"/>
        <v>15.51</v>
      </c>
      <c r="CE63" s="62">
        <f t="shared" si="61"/>
        <v>15.51</v>
      </c>
      <c r="CF63" s="62">
        <f t="shared" ref="CF63:CL64" si="62">$B63</f>
        <v>15.51</v>
      </c>
      <c r="CG63" s="62">
        <f t="shared" si="62"/>
        <v>15.51</v>
      </c>
      <c r="CH63" s="62">
        <f t="shared" si="62"/>
        <v>15.51</v>
      </c>
      <c r="CI63" s="62">
        <f t="shared" si="62"/>
        <v>15.51</v>
      </c>
      <c r="CJ63" s="62">
        <f t="shared" si="62"/>
        <v>15.51</v>
      </c>
      <c r="CK63" s="62">
        <f t="shared" si="62"/>
        <v>15.51</v>
      </c>
      <c r="CL63" s="62">
        <f t="shared" si="62"/>
        <v>15.51</v>
      </c>
    </row>
    <row r="64" spans="1:90" x14ac:dyDescent="0.3">
      <c r="A64" s="52" t="str">
        <f>HABITATS!A4</f>
        <v>A1.3.2</v>
      </c>
      <c r="B64" s="81">
        <f>HABITATS!F151</f>
        <v>0</v>
      </c>
      <c r="C64" s="62"/>
      <c r="D64" s="62"/>
      <c r="E64" s="62">
        <f t="shared" si="58"/>
        <v>0</v>
      </c>
      <c r="F64" s="62"/>
      <c r="G64" s="62"/>
      <c r="H64" s="62">
        <f t="shared" si="58"/>
        <v>0</v>
      </c>
      <c r="I64" s="62">
        <f t="shared" si="58"/>
        <v>0</v>
      </c>
      <c r="J64" s="62"/>
      <c r="K64" s="62"/>
      <c r="L64" s="62">
        <f t="shared" si="59"/>
        <v>0</v>
      </c>
      <c r="M64" s="62"/>
      <c r="N64" s="62">
        <f t="shared" si="59"/>
        <v>0</v>
      </c>
      <c r="O64" s="62">
        <f t="shared" si="59"/>
        <v>0</v>
      </c>
      <c r="P64" s="62"/>
      <c r="Q64" s="62">
        <f t="shared" si="59"/>
        <v>0</v>
      </c>
      <c r="R64" s="62">
        <f t="shared" si="59"/>
        <v>0</v>
      </c>
      <c r="S64" s="62">
        <f t="shared" si="59"/>
        <v>0</v>
      </c>
      <c r="T64" s="62">
        <f t="shared" si="59"/>
        <v>0</v>
      </c>
      <c r="U64" s="62"/>
      <c r="V64" s="62">
        <f t="shared" si="59"/>
        <v>0</v>
      </c>
      <c r="W64" s="62">
        <f t="shared" si="59"/>
        <v>0</v>
      </c>
      <c r="X64" s="62">
        <f t="shared" si="59"/>
        <v>0</v>
      </c>
      <c r="Y64" s="62">
        <f t="shared" si="59"/>
        <v>0</v>
      </c>
      <c r="Z64" s="62">
        <f t="shared" si="59"/>
        <v>0</v>
      </c>
      <c r="AA64" s="62">
        <f t="shared" si="59"/>
        <v>0</v>
      </c>
      <c r="AB64" s="62"/>
      <c r="AC64" s="62"/>
      <c r="AD64" s="62">
        <f t="shared" si="60"/>
        <v>0</v>
      </c>
      <c r="AE64" s="62">
        <f t="shared" si="60"/>
        <v>0</v>
      </c>
      <c r="AF64" s="62">
        <f t="shared" si="60"/>
        <v>0</v>
      </c>
      <c r="AG64" s="62">
        <f t="shared" si="60"/>
        <v>0</v>
      </c>
      <c r="AH64" s="62">
        <f t="shared" si="60"/>
        <v>0</v>
      </c>
      <c r="AI64" s="62">
        <f t="shared" si="60"/>
        <v>0</v>
      </c>
      <c r="AJ64" s="62">
        <f t="shared" si="60"/>
        <v>0</v>
      </c>
      <c r="AK64" s="62">
        <f t="shared" si="60"/>
        <v>0</v>
      </c>
      <c r="AL64" s="62"/>
      <c r="AM64" s="62">
        <f t="shared" si="60"/>
        <v>0</v>
      </c>
      <c r="AN64" s="62"/>
      <c r="AO64" s="62">
        <f t="shared" si="60"/>
        <v>0</v>
      </c>
      <c r="AP64" s="62">
        <f t="shared" si="60"/>
        <v>0</v>
      </c>
      <c r="AQ64" s="62">
        <f t="shared" si="60"/>
        <v>0</v>
      </c>
      <c r="AR64" s="62"/>
      <c r="AS64" s="62">
        <f t="shared" si="60"/>
        <v>0</v>
      </c>
      <c r="AT64" s="62">
        <f t="shared" si="60"/>
        <v>0</v>
      </c>
      <c r="AU64" s="62">
        <f t="shared" si="60"/>
        <v>0</v>
      </c>
      <c r="AV64" s="62">
        <f t="shared" si="60"/>
        <v>0</v>
      </c>
      <c r="AW64" s="62">
        <f t="shared" si="60"/>
        <v>0</v>
      </c>
      <c r="AX64" s="62">
        <f t="shared" si="60"/>
        <v>0</v>
      </c>
      <c r="AY64" s="62">
        <f t="shared" si="60"/>
        <v>0</v>
      </c>
      <c r="AZ64" s="62">
        <f t="shared" si="60"/>
        <v>0</v>
      </c>
      <c r="BA64" s="62">
        <f t="shared" si="60"/>
        <v>0</v>
      </c>
      <c r="BB64" s="62">
        <f t="shared" si="60"/>
        <v>0</v>
      </c>
      <c r="BC64" s="62">
        <f t="shared" si="60"/>
        <v>0</v>
      </c>
      <c r="BD64" s="62"/>
      <c r="BE64" s="62"/>
      <c r="BF64" s="62">
        <f t="shared" si="60"/>
        <v>0</v>
      </c>
      <c r="BG64" s="62"/>
      <c r="BH64" s="62"/>
      <c r="BI64" s="62"/>
      <c r="BJ64" s="62">
        <f t="shared" si="61"/>
        <v>0</v>
      </c>
      <c r="BK64" s="62">
        <f t="shared" si="61"/>
        <v>0</v>
      </c>
      <c r="BL64" s="62"/>
      <c r="BM64" s="62">
        <f t="shared" si="61"/>
        <v>0</v>
      </c>
      <c r="BN64" s="62">
        <f t="shared" si="61"/>
        <v>0</v>
      </c>
      <c r="BO64" s="62">
        <f t="shared" si="61"/>
        <v>0</v>
      </c>
      <c r="BP64" s="62"/>
      <c r="BQ64" s="62"/>
      <c r="BR64" s="62">
        <f t="shared" si="61"/>
        <v>0</v>
      </c>
      <c r="BS64" s="62">
        <f t="shared" si="61"/>
        <v>0</v>
      </c>
      <c r="BT64" s="62"/>
      <c r="BU64" s="62">
        <f t="shared" si="61"/>
        <v>0</v>
      </c>
      <c r="BV64" s="62"/>
      <c r="BW64" s="62">
        <f t="shared" si="61"/>
        <v>0</v>
      </c>
      <c r="BX64" s="62">
        <f t="shared" si="61"/>
        <v>0</v>
      </c>
      <c r="BY64" s="62">
        <f t="shared" si="61"/>
        <v>0</v>
      </c>
      <c r="BZ64" s="62">
        <f t="shared" si="61"/>
        <v>0</v>
      </c>
      <c r="CA64" s="62">
        <f t="shared" si="61"/>
        <v>0</v>
      </c>
      <c r="CB64" s="62"/>
      <c r="CC64" s="62"/>
      <c r="CD64" s="62">
        <f t="shared" si="61"/>
        <v>0</v>
      </c>
      <c r="CE64" s="62">
        <f t="shared" si="61"/>
        <v>0</v>
      </c>
      <c r="CF64" s="62">
        <f t="shared" si="62"/>
        <v>0</v>
      </c>
      <c r="CG64" s="62"/>
      <c r="CH64" s="62">
        <f t="shared" si="62"/>
        <v>0</v>
      </c>
      <c r="CI64" s="62">
        <f t="shared" si="62"/>
        <v>0</v>
      </c>
      <c r="CJ64" s="62">
        <f t="shared" si="62"/>
        <v>0</v>
      </c>
      <c r="CK64" s="62">
        <f t="shared" si="62"/>
        <v>0</v>
      </c>
      <c r="CL64" s="62"/>
    </row>
    <row r="65" spans="1:90" x14ac:dyDescent="0.3">
      <c r="A65" s="52" t="str">
        <f>HABITATS!A5</f>
        <v>A2.1</v>
      </c>
      <c r="B65" s="81">
        <f>HABITATS!F152</f>
        <v>0</v>
      </c>
      <c r="C65" s="62"/>
      <c r="D65" s="62"/>
      <c r="E65" s="62">
        <f t="shared" si="58"/>
        <v>0</v>
      </c>
      <c r="F65" s="62"/>
      <c r="G65" s="62"/>
      <c r="H65" s="62">
        <f t="shared" si="58"/>
        <v>0</v>
      </c>
      <c r="I65" s="62">
        <f t="shared" si="58"/>
        <v>0</v>
      </c>
      <c r="J65" s="62"/>
      <c r="K65" s="62"/>
      <c r="L65" s="62"/>
      <c r="M65" s="62"/>
      <c r="N65" s="62">
        <f t="shared" si="59"/>
        <v>0</v>
      </c>
      <c r="O65" s="62"/>
      <c r="P65" s="62"/>
      <c r="Q65" s="62">
        <f t="shared" si="59"/>
        <v>0</v>
      </c>
      <c r="R65" s="62">
        <f t="shared" si="59"/>
        <v>0</v>
      </c>
      <c r="S65" s="62"/>
      <c r="T65" s="62"/>
      <c r="U65" s="62">
        <f t="shared" ref="U65:BG69" si="63">$B65</f>
        <v>0</v>
      </c>
      <c r="V65" s="62">
        <f t="shared" si="63"/>
        <v>0</v>
      </c>
      <c r="W65" s="62">
        <f t="shared" si="63"/>
        <v>0</v>
      </c>
      <c r="X65" s="62">
        <f t="shared" si="63"/>
        <v>0</v>
      </c>
      <c r="Y65" s="62">
        <f t="shared" si="63"/>
        <v>0</v>
      </c>
      <c r="Z65" s="62"/>
      <c r="AA65" s="62"/>
      <c r="AB65" s="62"/>
      <c r="AC65" s="62">
        <f t="shared" si="63"/>
        <v>0</v>
      </c>
      <c r="AD65" s="62"/>
      <c r="AE65" s="62">
        <f t="shared" si="63"/>
        <v>0</v>
      </c>
      <c r="AF65" s="62"/>
      <c r="AG65" s="62">
        <f t="shared" si="63"/>
        <v>0</v>
      </c>
      <c r="AH65" s="62"/>
      <c r="AI65" s="62"/>
      <c r="AJ65" s="62"/>
      <c r="AK65" s="62">
        <f t="shared" si="63"/>
        <v>0</v>
      </c>
      <c r="AL65" s="62">
        <f t="shared" si="63"/>
        <v>0</v>
      </c>
      <c r="AM65" s="62">
        <f t="shared" si="63"/>
        <v>0</v>
      </c>
      <c r="AN65" s="62">
        <f t="shared" si="63"/>
        <v>0</v>
      </c>
      <c r="AO65" s="62">
        <f t="shared" si="63"/>
        <v>0</v>
      </c>
      <c r="AP65" s="62">
        <f t="shared" si="63"/>
        <v>0</v>
      </c>
      <c r="AQ65" s="62"/>
      <c r="AR65" s="62"/>
      <c r="AS65" s="62">
        <f t="shared" si="63"/>
        <v>0</v>
      </c>
      <c r="AT65" s="62">
        <f t="shared" si="63"/>
        <v>0</v>
      </c>
      <c r="AU65" s="62"/>
      <c r="AV65" s="62"/>
      <c r="AW65" s="62">
        <f t="shared" si="63"/>
        <v>0</v>
      </c>
      <c r="AX65" s="62">
        <f t="shared" si="63"/>
        <v>0</v>
      </c>
      <c r="AY65" s="62">
        <f t="shared" si="63"/>
        <v>0</v>
      </c>
      <c r="AZ65" s="62"/>
      <c r="BA65" s="62"/>
      <c r="BB65" s="62">
        <f t="shared" si="63"/>
        <v>0</v>
      </c>
      <c r="BC65" s="62">
        <f t="shared" si="63"/>
        <v>0</v>
      </c>
      <c r="BD65" s="62"/>
      <c r="BE65" s="62"/>
      <c r="BF65" s="62"/>
      <c r="BG65" s="62"/>
      <c r="BH65" s="62"/>
      <c r="BI65" s="62"/>
      <c r="BJ65" s="62">
        <f t="shared" ref="BI65:CE68" si="64">$B65</f>
        <v>0</v>
      </c>
      <c r="BK65" s="62"/>
      <c r="BL65" s="62"/>
      <c r="BM65" s="62"/>
      <c r="BN65" s="62">
        <f t="shared" si="61"/>
        <v>0</v>
      </c>
      <c r="BO65" s="62"/>
      <c r="BP65" s="62">
        <f t="shared" si="61"/>
        <v>0</v>
      </c>
      <c r="BQ65" s="62"/>
      <c r="BR65" s="62">
        <f t="shared" si="61"/>
        <v>0</v>
      </c>
      <c r="BS65" s="62">
        <f t="shared" si="61"/>
        <v>0</v>
      </c>
      <c r="BT65" s="62">
        <f t="shared" si="61"/>
        <v>0</v>
      </c>
      <c r="BU65" s="62">
        <f t="shared" si="61"/>
        <v>0</v>
      </c>
      <c r="BV65" s="62">
        <f t="shared" si="61"/>
        <v>0</v>
      </c>
      <c r="BW65" s="62">
        <f t="shared" si="61"/>
        <v>0</v>
      </c>
      <c r="BX65" s="62">
        <f t="shared" si="61"/>
        <v>0</v>
      </c>
      <c r="BY65" s="62">
        <f t="shared" si="61"/>
        <v>0</v>
      </c>
      <c r="BZ65" s="62">
        <f t="shared" si="61"/>
        <v>0</v>
      </c>
      <c r="CA65" s="62">
        <f t="shared" si="61"/>
        <v>0</v>
      </c>
      <c r="CB65" s="62">
        <f t="shared" si="61"/>
        <v>0</v>
      </c>
      <c r="CC65" s="62"/>
      <c r="CD65" s="62"/>
      <c r="CE65" s="62"/>
      <c r="CF65" s="62"/>
      <c r="CG65" s="62">
        <f t="shared" ref="CG65:CG70" si="65">$B65</f>
        <v>0</v>
      </c>
      <c r="CH65" s="62"/>
      <c r="CI65" s="62"/>
      <c r="CJ65" s="62"/>
      <c r="CK65" s="62"/>
      <c r="CL65" s="62"/>
    </row>
    <row r="66" spans="1:90" x14ac:dyDescent="0.3">
      <c r="A66" s="52" t="str">
        <f>HABITATS!A6</f>
        <v>A3.1</v>
      </c>
      <c r="B66" s="81">
        <f>HABITATS!F153</f>
        <v>0</v>
      </c>
      <c r="C66" s="62"/>
      <c r="D66" s="62"/>
      <c r="E66" s="62">
        <f t="shared" si="58"/>
        <v>0</v>
      </c>
      <c r="F66" s="62"/>
      <c r="G66" s="62"/>
      <c r="H66" s="62"/>
      <c r="I66" s="62">
        <f t="shared" si="58"/>
        <v>0</v>
      </c>
      <c r="J66" s="62">
        <f t="shared" si="58"/>
        <v>0</v>
      </c>
      <c r="K66" s="62"/>
      <c r="L66" s="62"/>
      <c r="M66" s="62"/>
      <c r="N66" s="62"/>
      <c r="O66" s="62"/>
      <c r="P66" s="62"/>
      <c r="Q66" s="62"/>
      <c r="R66" s="62">
        <f t="shared" si="59"/>
        <v>0</v>
      </c>
      <c r="S66" s="62"/>
      <c r="T66" s="62">
        <f t="shared" si="59"/>
        <v>0</v>
      </c>
      <c r="U66" s="62">
        <f t="shared" si="63"/>
        <v>0</v>
      </c>
      <c r="V66" s="62">
        <f t="shared" si="63"/>
        <v>0</v>
      </c>
      <c r="W66" s="62">
        <f t="shared" si="63"/>
        <v>0</v>
      </c>
      <c r="X66" s="62"/>
      <c r="Y66" s="62">
        <f t="shared" si="63"/>
        <v>0</v>
      </c>
      <c r="Z66" s="62"/>
      <c r="AA66" s="62"/>
      <c r="AB66" s="62"/>
      <c r="AC66" s="62">
        <f t="shared" si="63"/>
        <v>0</v>
      </c>
      <c r="AD66" s="62"/>
      <c r="AE66" s="62"/>
      <c r="AF66" s="62"/>
      <c r="AG66" s="62"/>
      <c r="AH66" s="62"/>
      <c r="AI66" s="62"/>
      <c r="AJ66" s="62"/>
      <c r="AK66" s="62">
        <f t="shared" si="63"/>
        <v>0</v>
      </c>
      <c r="AL66" s="62"/>
      <c r="AM66" s="62">
        <f t="shared" si="63"/>
        <v>0</v>
      </c>
      <c r="AN66" s="62"/>
      <c r="AO66" s="62">
        <f t="shared" si="63"/>
        <v>0</v>
      </c>
      <c r="AP66" s="62"/>
      <c r="AQ66" s="62"/>
      <c r="AR66" s="62"/>
      <c r="AS66" s="62">
        <f t="shared" si="63"/>
        <v>0</v>
      </c>
      <c r="AT66" s="62"/>
      <c r="AU66" s="62"/>
      <c r="AV66" s="62"/>
      <c r="AW66" s="62"/>
      <c r="AX66" s="62"/>
      <c r="AY66" s="62"/>
      <c r="AZ66" s="62"/>
      <c r="BA66" s="62"/>
      <c r="BB66" s="62"/>
      <c r="BC66" s="62"/>
      <c r="BD66" s="62"/>
      <c r="BE66" s="62"/>
      <c r="BF66" s="62">
        <f t="shared" si="63"/>
        <v>0</v>
      </c>
      <c r="BG66" s="62"/>
      <c r="BH66" s="62"/>
      <c r="BI66" s="62"/>
      <c r="BJ66" s="62">
        <f t="shared" si="64"/>
        <v>0</v>
      </c>
      <c r="BK66" s="62">
        <f t="shared" si="64"/>
        <v>0</v>
      </c>
      <c r="BL66" s="62"/>
      <c r="BM66" s="62">
        <f t="shared" si="61"/>
        <v>0</v>
      </c>
      <c r="BN66" s="62">
        <f t="shared" si="61"/>
        <v>0</v>
      </c>
      <c r="BO66" s="62">
        <f t="shared" si="61"/>
        <v>0</v>
      </c>
      <c r="BP66" s="62"/>
      <c r="BQ66" s="62">
        <f t="shared" si="61"/>
        <v>0</v>
      </c>
      <c r="BR66" s="62">
        <f t="shared" si="61"/>
        <v>0</v>
      </c>
      <c r="BS66" s="62">
        <f t="shared" si="61"/>
        <v>0</v>
      </c>
      <c r="BT66" s="62"/>
      <c r="BU66" s="62">
        <f t="shared" si="61"/>
        <v>0</v>
      </c>
      <c r="BV66" s="62"/>
      <c r="BW66" s="62">
        <f t="shared" si="61"/>
        <v>0</v>
      </c>
      <c r="BX66" s="62"/>
      <c r="BY66" s="62"/>
      <c r="BZ66" s="62"/>
      <c r="CA66" s="62"/>
      <c r="CB66" s="62"/>
      <c r="CC66" s="62">
        <f t="shared" ref="CC66:CK70" si="66">$B66</f>
        <v>0</v>
      </c>
      <c r="CD66" s="62"/>
      <c r="CE66" s="62">
        <f t="shared" si="66"/>
        <v>0</v>
      </c>
      <c r="CF66" s="62"/>
      <c r="CG66" s="62">
        <f t="shared" si="65"/>
        <v>0</v>
      </c>
      <c r="CH66" s="62"/>
      <c r="CI66" s="62"/>
      <c r="CJ66" s="62">
        <f t="shared" si="66"/>
        <v>0</v>
      </c>
      <c r="CK66" s="62">
        <f t="shared" si="66"/>
        <v>0</v>
      </c>
      <c r="CL66" s="62"/>
    </row>
    <row r="67" spans="1:90" x14ac:dyDescent="0.3">
      <c r="A67" s="52" t="str">
        <f>HABITATS!A7</f>
        <v>B2.2</v>
      </c>
      <c r="B67" s="81">
        <f>HABITATS!F154</f>
        <v>10.093999999999999</v>
      </c>
      <c r="C67" s="62"/>
      <c r="D67" s="62"/>
      <c r="E67" s="62">
        <f t="shared" si="58"/>
        <v>10.093999999999999</v>
      </c>
      <c r="F67" s="62"/>
      <c r="G67" s="62">
        <f t="shared" si="58"/>
        <v>10.093999999999999</v>
      </c>
      <c r="H67" s="62"/>
      <c r="I67" s="62"/>
      <c r="J67" s="62"/>
      <c r="K67" s="62"/>
      <c r="L67" s="62">
        <f t="shared" si="59"/>
        <v>10.093999999999999</v>
      </c>
      <c r="M67" s="62"/>
      <c r="N67" s="62">
        <f t="shared" si="59"/>
        <v>10.093999999999999</v>
      </c>
      <c r="O67" s="62">
        <f t="shared" si="59"/>
        <v>10.093999999999999</v>
      </c>
      <c r="P67" s="62"/>
      <c r="Q67" s="62"/>
      <c r="R67" s="62"/>
      <c r="S67" s="62"/>
      <c r="T67" s="62"/>
      <c r="U67" s="62"/>
      <c r="V67" s="62"/>
      <c r="W67" s="62">
        <f t="shared" si="63"/>
        <v>10.093999999999999</v>
      </c>
      <c r="X67" s="62">
        <f t="shared" si="63"/>
        <v>10.093999999999999</v>
      </c>
      <c r="Y67" s="62">
        <f t="shared" si="63"/>
        <v>10.093999999999999</v>
      </c>
      <c r="Z67" s="62">
        <f t="shared" si="63"/>
        <v>10.093999999999999</v>
      </c>
      <c r="AA67" s="62"/>
      <c r="AB67" s="62">
        <f t="shared" si="63"/>
        <v>10.093999999999999</v>
      </c>
      <c r="AC67" s="62"/>
      <c r="AD67" s="62"/>
      <c r="AE67" s="62">
        <f t="shared" si="63"/>
        <v>10.093999999999999</v>
      </c>
      <c r="AF67" s="62">
        <f t="shared" si="63"/>
        <v>10.093999999999999</v>
      </c>
      <c r="AG67" s="62">
        <f t="shared" si="63"/>
        <v>10.093999999999999</v>
      </c>
      <c r="AH67" s="62"/>
      <c r="AI67" s="62">
        <f t="shared" si="63"/>
        <v>10.093999999999999</v>
      </c>
      <c r="AJ67" s="62"/>
      <c r="AK67" s="62"/>
      <c r="AL67" s="62">
        <f t="shared" si="63"/>
        <v>10.093999999999999</v>
      </c>
      <c r="AM67" s="62"/>
      <c r="AN67" s="62">
        <f t="shared" si="63"/>
        <v>10.093999999999999</v>
      </c>
      <c r="AO67" s="62">
        <f t="shared" si="63"/>
        <v>10.093999999999999</v>
      </c>
      <c r="AP67" s="62">
        <f t="shared" si="63"/>
        <v>10.093999999999999</v>
      </c>
      <c r="AQ67" s="62"/>
      <c r="AR67" s="62"/>
      <c r="AS67" s="62"/>
      <c r="AT67" s="62">
        <f t="shared" si="63"/>
        <v>10.093999999999999</v>
      </c>
      <c r="AU67" s="62"/>
      <c r="AV67" s="62">
        <f t="shared" si="63"/>
        <v>10.093999999999999</v>
      </c>
      <c r="AW67" s="62">
        <f t="shared" si="63"/>
        <v>10.093999999999999</v>
      </c>
      <c r="AX67" s="62"/>
      <c r="AY67" s="62"/>
      <c r="AZ67" s="62">
        <f t="shared" si="63"/>
        <v>10.093999999999999</v>
      </c>
      <c r="BA67" s="62">
        <f t="shared" si="63"/>
        <v>10.093999999999999</v>
      </c>
      <c r="BB67" s="62">
        <f t="shared" si="63"/>
        <v>10.093999999999999</v>
      </c>
      <c r="BC67" s="62">
        <f t="shared" si="63"/>
        <v>10.093999999999999</v>
      </c>
      <c r="BD67" s="62">
        <f t="shared" si="63"/>
        <v>10.093999999999999</v>
      </c>
      <c r="BE67" s="62">
        <f t="shared" si="63"/>
        <v>10.093999999999999</v>
      </c>
      <c r="BF67" s="62">
        <f t="shared" si="63"/>
        <v>10.093999999999999</v>
      </c>
      <c r="BG67" s="62">
        <f t="shared" si="63"/>
        <v>10.093999999999999</v>
      </c>
      <c r="BH67" s="62"/>
      <c r="BI67" s="62"/>
      <c r="BJ67" s="62"/>
      <c r="BK67" s="62">
        <f t="shared" si="64"/>
        <v>10.093999999999999</v>
      </c>
      <c r="BL67" s="62">
        <f t="shared" si="64"/>
        <v>10.093999999999999</v>
      </c>
      <c r="BM67" s="62">
        <f t="shared" si="64"/>
        <v>10.093999999999999</v>
      </c>
      <c r="BN67" s="62"/>
      <c r="BO67" s="62"/>
      <c r="BP67" s="62"/>
      <c r="BQ67" s="62">
        <f t="shared" si="64"/>
        <v>10.093999999999999</v>
      </c>
      <c r="BR67" s="62"/>
      <c r="BS67" s="62"/>
      <c r="BT67" s="62">
        <f t="shared" si="64"/>
        <v>10.093999999999999</v>
      </c>
      <c r="BU67" s="62"/>
      <c r="BV67" s="62">
        <f t="shared" si="64"/>
        <v>10.093999999999999</v>
      </c>
      <c r="BW67" s="62">
        <f t="shared" si="64"/>
        <v>10.093999999999999</v>
      </c>
      <c r="BX67" s="62">
        <f t="shared" si="64"/>
        <v>10.093999999999999</v>
      </c>
      <c r="BY67" s="62">
        <f t="shared" si="64"/>
        <v>10.093999999999999</v>
      </c>
      <c r="BZ67" s="62">
        <f t="shared" si="64"/>
        <v>10.093999999999999</v>
      </c>
      <c r="CA67" s="62">
        <f t="shared" si="64"/>
        <v>10.093999999999999</v>
      </c>
      <c r="CB67" s="62"/>
      <c r="CC67" s="62">
        <f t="shared" si="64"/>
        <v>10.093999999999999</v>
      </c>
      <c r="CD67" s="62">
        <f t="shared" si="64"/>
        <v>10.093999999999999</v>
      </c>
      <c r="CE67" s="62">
        <f t="shared" si="64"/>
        <v>10.093999999999999</v>
      </c>
      <c r="CF67" s="62"/>
      <c r="CG67" s="62">
        <f t="shared" si="65"/>
        <v>10.093999999999999</v>
      </c>
      <c r="CH67" s="62">
        <f t="shared" si="66"/>
        <v>10.093999999999999</v>
      </c>
      <c r="CI67" s="62"/>
      <c r="CJ67" s="62">
        <f t="shared" si="66"/>
        <v>10.093999999999999</v>
      </c>
      <c r="CK67" s="62">
        <f t="shared" si="66"/>
        <v>10.093999999999999</v>
      </c>
      <c r="CL67" s="62"/>
    </row>
    <row r="68" spans="1:90" x14ac:dyDescent="0.3">
      <c r="A68" s="52" t="str">
        <f>HABITATS!A8</f>
        <v>B6</v>
      </c>
      <c r="B68" s="81">
        <f>HABITATS!F155</f>
        <v>0</v>
      </c>
      <c r="C68" s="62"/>
      <c r="D68" s="62"/>
      <c r="E68" s="62">
        <f t="shared" si="58"/>
        <v>0</v>
      </c>
      <c r="F68" s="62"/>
      <c r="G68" s="62">
        <f t="shared" si="58"/>
        <v>0</v>
      </c>
      <c r="H68" s="62"/>
      <c r="I68" s="62"/>
      <c r="J68" s="62"/>
      <c r="K68" s="62"/>
      <c r="L68" s="62">
        <f t="shared" si="59"/>
        <v>0</v>
      </c>
      <c r="M68" s="62"/>
      <c r="N68" s="62">
        <f t="shared" si="59"/>
        <v>0</v>
      </c>
      <c r="O68" s="62">
        <f t="shared" si="59"/>
        <v>0</v>
      </c>
      <c r="P68" s="62"/>
      <c r="Q68" s="62"/>
      <c r="R68" s="62"/>
      <c r="S68" s="62"/>
      <c r="T68" s="62"/>
      <c r="U68" s="62"/>
      <c r="V68" s="62"/>
      <c r="W68" s="62">
        <f t="shared" si="63"/>
        <v>0</v>
      </c>
      <c r="X68" s="62"/>
      <c r="Y68" s="62">
        <f t="shared" si="63"/>
        <v>0</v>
      </c>
      <c r="Z68" s="62">
        <f t="shared" si="63"/>
        <v>0</v>
      </c>
      <c r="AA68" s="62"/>
      <c r="AB68" s="62">
        <f t="shared" si="63"/>
        <v>0</v>
      </c>
      <c r="AC68" s="62"/>
      <c r="AD68" s="62"/>
      <c r="AE68" s="62">
        <f t="shared" si="63"/>
        <v>0</v>
      </c>
      <c r="AF68" s="62">
        <f t="shared" si="63"/>
        <v>0</v>
      </c>
      <c r="AG68" s="62"/>
      <c r="AH68" s="62"/>
      <c r="AI68" s="62">
        <f t="shared" si="63"/>
        <v>0</v>
      </c>
      <c r="AJ68" s="62"/>
      <c r="AK68" s="62"/>
      <c r="AL68" s="62">
        <f t="shared" si="63"/>
        <v>0</v>
      </c>
      <c r="AM68" s="62"/>
      <c r="AN68" s="62">
        <f t="shared" si="63"/>
        <v>0</v>
      </c>
      <c r="AO68" s="62">
        <f t="shared" si="63"/>
        <v>0</v>
      </c>
      <c r="AP68" s="62">
        <f t="shared" si="63"/>
        <v>0</v>
      </c>
      <c r="AQ68" s="62"/>
      <c r="AR68" s="62"/>
      <c r="AS68" s="62"/>
      <c r="AT68" s="62">
        <f t="shared" si="63"/>
        <v>0</v>
      </c>
      <c r="AU68" s="62"/>
      <c r="AV68" s="62"/>
      <c r="AW68" s="62">
        <f t="shared" si="63"/>
        <v>0</v>
      </c>
      <c r="AX68" s="62"/>
      <c r="AY68" s="62"/>
      <c r="AZ68" s="62">
        <f t="shared" si="63"/>
        <v>0</v>
      </c>
      <c r="BA68" s="62">
        <f t="shared" si="63"/>
        <v>0</v>
      </c>
      <c r="BB68" s="62">
        <f t="shared" si="63"/>
        <v>0</v>
      </c>
      <c r="BC68" s="62">
        <f t="shared" si="63"/>
        <v>0</v>
      </c>
      <c r="BD68" s="62">
        <f t="shared" si="63"/>
        <v>0</v>
      </c>
      <c r="BE68" s="62">
        <f t="shared" si="63"/>
        <v>0</v>
      </c>
      <c r="BF68" s="62">
        <f t="shared" si="63"/>
        <v>0</v>
      </c>
      <c r="BG68" s="62">
        <f t="shared" si="63"/>
        <v>0</v>
      </c>
      <c r="BH68" s="62"/>
      <c r="BI68" s="62">
        <f t="shared" si="64"/>
        <v>0</v>
      </c>
      <c r="BJ68" s="62"/>
      <c r="BK68" s="62">
        <f t="shared" si="64"/>
        <v>0</v>
      </c>
      <c r="BL68" s="62">
        <f t="shared" si="64"/>
        <v>0</v>
      </c>
      <c r="BM68" s="62">
        <f t="shared" si="64"/>
        <v>0</v>
      </c>
      <c r="BN68" s="62"/>
      <c r="BO68" s="62"/>
      <c r="BP68" s="62"/>
      <c r="BQ68" s="62">
        <f t="shared" si="64"/>
        <v>0</v>
      </c>
      <c r="BR68" s="62"/>
      <c r="BS68" s="62"/>
      <c r="BT68" s="62">
        <f t="shared" si="64"/>
        <v>0</v>
      </c>
      <c r="BU68" s="62"/>
      <c r="BV68" s="62">
        <f t="shared" si="64"/>
        <v>0</v>
      </c>
      <c r="BW68" s="62">
        <f t="shared" si="64"/>
        <v>0</v>
      </c>
      <c r="BX68" s="62">
        <f t="shared" si="64"/>
        <v>0</v>
      </c>
      <c r="BY68" s="62">
        <f t="shared" si="64"/>
        <v>0</v>
      </c>
      <c r="BZ68" s="62">
        <f t="shared" si="64"/>
        <v>0</v>
      </c>
      <c r="CA68" s="62"/>
      <c r="CB68" s="62"/>
      <c r="CC68" s="62">
        <f t="shared" si="64"/>
        <v>0</v>
      </c>
      <c r="CD68" s="62">
        <f t="shared" si="64"/>
        <v>0</v>
      </c>
      <c r="CE68" s="62">
        <f t="shared" si="64"/>
        <v>0</v>
      </c>
      <c r="CF68" s="62"/>
      <c r="CG68" s="62">
        <f t="shared" si="65"/>
        <v>0</v>
      </c>
      <c r="CH68" s="62">
        <f t="shared" si="66"/>
        <v>0</v>
      </c>
      <c r="CI68" s="62"/>
      <c r="CJ68" s="62">
        <f t="shared" si="66"/>
        <v>0</v>
      </c>
      <c r="CK68" s="62">
        <f t="shared" si="66"/>
        <v>0</v>
      </c>
      <c r="CL68" s="62"/>
    </row>
    <row r="69" spans="1:90" x14ac:dyDescent="0.3">
      <c r="A69" s="52" t="str">
        <f>HABITATS!A9</f>
        <v>C3.1</v>
      </c>
      <c r="B69" s="81">
        <f>HABITATS!F156</f>
        <v>0</v>
      </c>
      <c r="C69" s="62"/>
      <c r="D69" s="62"/>
      <c r="E69" s="62">
        <f t="shared" si="58"/>
        <v>0</v>
      </c>
      <c r="F69" s="62"/>
      <c r="G69" s="62"/>
      <c r="H69" s="62"/>
      <c r="I69" s="62"/>
      <c r="J69" s="62"/>
      <c r="K69" s="62"/>
      <c r="L69" s="62"/>
      <c r="M69" s="62"/>
      <c r="N69" s="62">
        <f t="shared" si="59"/>
        <v>0</v>
      </c>
      <c r="O69" s="62">
        <f t="shared" si="59"/>
        <v>0</v>
      </c>
      <c r="P69" s="62"/>
      <c r="Q69" s="62"/>
      <c r="R69" s="62"/>
      <c r="S69" s="62"/>
      <c r="T69" s="62"/>
      <c r="U69" s="62"/>
      <c r="V69" s="62"/>
      <c r="W69" s="62"/>
      <c r="X69" s="62"/>
      <c r="Y69" s="62"/>
      <c r="Z69" s="62"/>
      <c r="AA69" s="62"/>
      <c r="AB69" s="62"/>
      <c r="AC69" s="62"/>
      <c r="AD69" s="62"/>
      <c r="AE69" s="62"/>
      <c r="AF69" s="62">
        <f t="shared" si="63"/>
        <v>0</v>
      </c>
      <c r="AG69" s="62"/>
      <c r="AH69" s="62"/>
      <c r="AI69" s="62"/>
      <c r="AJ69" s="62"/>
      <c r="AK69" s="62"/>
      <c r="AL69" s="62"/>
      <c r="AM69" s="62"/>
      <c r="AN69" s="62"/>
      <c r="AO69" s="62"/>
      <c r="AP69" s="62"/>
      <c r="AQ69" s="62"/>
      <c r="AR69" s="62"/>
      <c r="AS69" s="62"/>
      <c r="AT69" s="62"/>
      <c r="AU69" s="62"/>
      <c r="AV69" s="62"/>
      <c r="AW69" s="62"/>
      <c r="AX69" s="62"/>
      <c r="AY69" s="62"/>
      <c r="AZ69" s="62"/>
      <c r="BA69" s="62">
        <f t="shared" si="63"/>
        <v>0</v>
      </c>
      <c r="BB69" s="62">
        <f t="shared" si="63"/>
        <v>0</v>
      </c>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row>
    <row r="70" spans="1:90" x14ac:dyDescent="0.3">
      <c r="A70" s="52" t="str">
        <f>HABITATS!A10</f>
        <v>G1</v>
      </c>
      <c r="B70" s="81">
        <f>HABITATS!F157</f>
        <v>0</v>
      </c>
      <c r="C70" s="62"/>
      <c r="D70" s="62"/>
      <c r="E70" s="62">
        <f t="shared" si="58"/>
        <v>0</v>
      </c>
      <c r="F70" s="62">
        <f t="shared" si="58"/>
        <v>0</v>
      </c>
      <c r="G70" s="62"/>
      <c r="H70" s="62"/>
      <c r="I70" s="62"/>
      <c r="J70" s="62"/>
      <c r="K70" s="62"/>
      <c r="L70" s="62"/>
      <c r="M70" s="62"/>
      <c r="N70" s="62"/>
      <c r="O70" s="62"/>
      <c r="P70" s="62"/>
      <c r="Q70" s="62"/>
      <c r="R70" s="62"/>
      <c r="S70" s="62"/>
      <c r="T70" s="62"/>
      <c r="U70" s="62"/>
      <c r="V70" s="62"/>
      <c r="W70" s="62"/>
      <c r="X70" s="62"/>
      <c r="Y70" s="62"/>
      <c r="Z70" s="62"/>
      <c r="AA70" s="62"/>
      <c r="AB70" s="62"/>
      <c r="AC70" s="62"/>
      <c r="AD70" s="62" t="s">
        <v>629</v>
      </c>
      <c r="AE70" s="62"/>
      <c r="AF70" s="62"/>
      <c r="AG70" s="62"/>
      <c r="AH70" s="62"/>
      <c r="AI70" s="62"/>
      <c r="AJ70" s="62"/>
      <c r="AK70" s="62"/>
      <c r="AL70" s="62"/>
      <c r="AM70" s="62"/>
      <c r="AN70" s="62"/>
      <c r="AO70" s="62"/>
      <c r="AP70" s="62"/>
      <c r="AQ70" s="62"/>
      <c r="AR70" s="62"/>
      <c r="AS70" s="62"/>
      <c r="AT70" s="62"/>
      <c r="AU70" s="62"/>
      <c r="AV70" s="62"/>
      <c r="AW70" s="62"/>
      <c r="AX70" s="62"/>
      <c r="AY70" s="62"/>
      <c r="AZ70" s="62">
        <f t="shared" ref="AZ70:BH71" si="67">$B70</f>
        <v>0</v>
      </c>
      <c r="BA70" s="62"/>
      <c r="BB70" s="62"/>
      <c r="BC70" s="62">
        <f t="shared" si="67"/>
        <v>0</v>
      </c>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f t="shared" si="65"/>
        <v>0</v>
      </c>
      <c r="CH70" s="62"/>
      <c r="CI70" s="62">
        <f t="shared" si="66"/>
        <v>0</v>
      </c>
      <c r="CJ70" s="62">
        <f t="shared" si="66"/>
        <v>0</v>
      </c>
      <c r="CK70" s="62">
        <f t="shared" si="66"/>
        <v>0</v>
      </c>
      <c r="CL70" s="62"/>
    </row>
    <row r="71" spans="1:90" x14ac:dyDescent="0.3">
      <c r="A71" s="52" t="str">
        <f>HABITATS!A11</f>
        <v>I2.1</v>
      </c>
      <c r="B71" s="81">
        <f>HABITATS!F158</f>
        <v>0</v>
      </c>
      <c r="C71" s="62"/>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f t="shared" si="67"/>
        <v>0</v>
      </c>
      <c r="BD71" s="62"/>
      <c r="BE71" s="62"/>
      <c r="BF71" s="62"/>
      <c r="BG71" s="62"/>
      <c r="BH71" s="62">
        <f t="shared" si="67"/>
        <v>0</v>
      </c>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row>
    <row r="72" spans="1:90" x14ac:dyDescent="0.3">
      <c r="A72" s="52" t="str">
        <f>HABITATS!A12</f>
        <v>J1.1</v>
      </c>
      <c r="B72" s="81">
        <f>HABITATS!F159</f>
        <v>25.629000000000001</v>
      </c>
      <c r="C72" s="62"/>
      <c r="D72" s="62"/>
      <c r="E72" s="62">
        <f t="shared" ref="E72:BK76" si="68">$B72</f>
        <v>25.629000000000001</v>
      </c>
      <c r="F72" s="62"/>
      <c r="G72" s="62"/>
      <c r="H72" s="62"/>
      <c r="I72" s="62"/>
      <c r="J72" s="62"/>
      <c r="K72" s="62"/>
      <c r="L72" s="62">
        <f t="shared" ref="L72:BG72" si="69">$B72</f>
        <v>25.629000000000001</v>
      </c>
      <c r="M72" s="62"/>
      <c r="N72" s="62">
        <f t="shared" si="69"/>
        <v>25.629000000000001</v>
      </c>
      <c r="O72" s="62">
        <f t="shared" si="69"/>
        <v>25.629000000000001</v>
      </c>
      <c r="P72" s="62"/>
      <c r="Q72" s="62"/>
      <c r="R72" s="62"/>
      <c r="S72" s="62"/>
      <c r="T72" s="62"/>
      <c r="U72" s="62">
        <f t="shared" si="69"/>
        <v>25.629000000000001</v>
      </c>
      <c r="V72" s="62"/>
      <c r="W72" s="62">
        <f t="shared" si="69"/>
        <v>25.629000000000001</v>
      </c>
      <c r="X72" s="62">
        <f t="shared" si="69"/>
        <v>25.629000000000001</v>
      </c>
      <c r="Y72" s="62">
        <f t="shared" si="69"/>
        <v>25.629000000000001</v>
      </c>
      <c r="Z72" s="62">
        <f t="shared" si="69"/>
        <v>25.629000000000001</v>
      </c>
      <c r="AA72" s="62"/>
      <c r="AB72" s="62">
        <f>($B72)/100*3</f>
        <v>0.76887000000000005</v>
      </c>
      <c r="AC72" s="62">
        <f t="shared" si="69"/>
        <v>25.629000000000001</v>
      </c>
      <c r="AD72" s="62"/>
      <c r="AE72" s="62">
        <f t="shared" si="69"/>
        <v>25.629000000000001</v>
      </c>
      <c r="AF72" s="62">
        <f t="shared" si="69"/>
        <v>25.629000000000001</v>
      </c>
      <c r="AG72" s="62"/>
      <c r="AH72" s="62">
        <f>($B72)/100*3</f>
        <v>0.76887000000000005</v>
      </c>
      <c r="AI72" s="62">
        <f t="shared" si="69"/>
        <v>25.629000000000001</v>
      </c>
      <c r="AJ72" s="62"/>
      <c r="AK72" s="62"/>
      <c r="AL72" s="62"/>
      <c r="AM72" s="62"/>
      <c r="AN72" s="62"/>
      <c r="AO72" s="62">
        <f t="shared" si="69"/>
        <v>25.629000000000001</v>
      </c>
      <c r="AP72" s="62">
        <f t="shared" si="69"/>
        <v>25.629000000000001</v>
      </c>
      <c r="AQ72" s="62"/>
      <c r="AR72" s="62">
        <f t="shared" si="69"/>
        <v>25.629000000000001</v>
      </c>
      <c r="AS72" s="62"/>
      <c r="AT72" s="62">
        <f t="shared" si="69"/>
        <v>25.629000000000001</v>
      </c>
      <c r="AU72" s="62"/>
      <c r="AV72" s="62">
        <f t="shared" si="69"/>
        <v>25.629000000000001</v>
      </c>
      <c r="AW72" s="62">
        <f t="shared" si="69"/>
        <v>25.629000000000001</v>
      </c>
      <c r="AX72" s="62"/>
      <c r="AY72" s="62"/>
      <c r="AZ72" s="62">
        <f t="shared" si="69"/>
        <v>25.629000000000001</v>
      </c>
      <c r="BA72" s="62">
        <f t="shared" si="69"/>
        <v>25.629000000000001</v>
      </c>
      <c r="BB72" s="62">
        <f t="shared" si="69"/>
        <v>25.629000000000001</v>
      </c>
      <c r="BC72" s="62"/>
      <c r="BD72" s="62">
        <f t="shared" si="69"/>
        <v>25.629000000000001</v>
      </c>
      <c r="BE72" s="62">
        <f t="shared" si="69"/>
        <v>25.629000000000001</v>
      </c>
      <c r="BF72" s="62">
        <f t="shared" si="69"/>
        <v>25.629000000000001</v>
      </c>
      <c r="BG72" s="62">
        <f t="shared" si="69"/>
        <v>25.629000000000001</v>
      </c>
      <c r="BH72" s="62"/>
      <c r="BI72" s="62"/>
      <c r="BJ72" s="62"/>
      <c r="BK72" s="62"/>
      <c r="BL72" s="62">
        <f t="shared" ref="BL72:CL78" si="70">$B72</f>
        <v>25.629000000000001</v>
      </c>
      <c r="BM72" s="62">
        <f t="shared" si="70"/>
        <v>25.629000000000001</v>
      </c>
      <c r="BN72" s="62"/>
      <c r="BO72" s="62"/>
      <c r="BP72" s="62">
        <f t="shared" si="70"/>
        <v>25.629000000000001</v>
      </c>
      <c r="BQ72" s="62">
        <f t="shared" si="70"/>
        <v>25.629000000000001</v>
      </c>
      <c r="BR72" s="62"/>
      <c r="BS72" s="62"/>
      <c r="BT72" s="62">
        <f t="shared" si="70"/>
        <v>25.629000000000001</v>
      </c>
      <c r="BU72" s="62"/>
      <c r="BV72" s="62">
        <f t="shared" si="70"/>
        <v>25.629000000000001</v>
      </c>
      <c r="BW72" s="62">
        <f t="shared" si="70"/>
        <v>25.629000000000001</v>
      </c>
      <c r="BX72" s="62">
        <f t="shared" si="70"/>
        <v>25.629000000000001</v>
      </c>
      <c r="BY72" s="62">
        <f t="shared" si="70"/>
        <v>25.629000000000001</v>
      </c>
      <c r="BZ72" s="62"/>
      <c r="CA72" s="62"/>
      <c r="CB72" s="62"/>
      <c r="CC72" s="62"/>
      <c r="CD72" s="62"/>
      <c r="CE72" s="62"/>
      <c r="CF72" s="62"/>
      <c r="CG72" s="62">
        <f t="shared" ref="CG72" si="71">$B72</f>
        <v>25.629000000000001</v>
      </c>
      <c r="CH72" s="62"/>
      <c r="CI72" s="62"/>
      <c r="CJ72" s="62">
        <f t="shared" si="70"/>
        <v>25.629000000000001</v>
      </c>
      <c r="CK72" s="62">
        <f t="shared" si="70"/>
        <v>25.629000000000001</v>
      </c>
      <c r="CL72" s="62"/>
    </row>
    <row r="73" spans="1:90" x14ac:dyDescent="0.3">
      <c r="A73" s="52" t="str">
        <f>HABITATS!A13</f>
        <v>J1.3</v>
      </c>
      <c r="B73" s="81">
        <f>HABITATS!F160</f>
        <v>0</v>
      </c>
      <c r="C73" s="62"/>
      <c r="D73" s="62"/>
      <c r="E73" s="62">
        <f t="shared" si="68"/>
        <v>0</v>
      </c>
      <c r="F73" s="62"/>
      <c r="G73" s="62"/>
      <c r="H73" s="62"/>
      <c r="I73" s="62"/>
      <c r="J73" s="62"/>
      <c r="K73" s="62">
        <f t="shared" ref="K73:BH76" si="72">$B73</f>
        <v>0</v>
      </c>
      <c r="L73" s="62">
        <f t="shared" si="72"/>
        <v>0</v>
      </c>
      <c r="M73" s="62">
        <f t="shared" si="72"/>
        <v>0</v>
      </c>
      <c r="N73" s="62">
        <f t="shared" si="72"/>
        <v>0</v>
      </c>
      <c r="O73" s="62">
        <f t="shared" si="72"/>
        <v>0</v>
      </c>
      <c r="P73" s="62"/>
      <c r="Q73" s="62"/>
      <c r="R73" s="62">
        <f t="shared" si="72"/>
        <v>0</v>
      </c>
      <c r="S73" s="62">
        <f t="shared" si="72"/>
        <v>0</v>
      </c>
      <c r="T73" s="62">
        <f t="shared" si="72"/>
        <v>0</v>
      </c>
      <c r="U73" s="62">
        <f t="shared" si="72"/>
        <v>0</v>
      </c>
      <c r="V73" s="62">
        <f t="shared" si="72"/>
        <v>0</v>
      </c>
      <c r="W73" s="62">
        <f t="shared" si="72"/>
        <v>0</v>
      </c>
      <c r="X73" s="62">
        <f t="shared" si="72"/>
        <v>0</v>
      </c>
      <c r="Y73" s="62">
        <f t="shared" si="72"/>
        <v>0</v>
      </c>
      <c r="Z73" s="62">
        <f t="shared" si="72"/>
        <v>0</v>
      </c>
      <c r="AA73" s="62"/>
      <c r="AB73" s="62">
        <f t="shared" si="72"/>
        <v>0</v>
      </c>
      <c r="AC73" s="62">
        <f t="shared" si="72"/>
        <v>0</v>
      </c>
      <c r="AD73" s="62"/>
      <c r="AE73" s="62">
        <f t="shared" si="72"/>
        <v>0</v>
      </c>
      <c r="AF73" s="62">
        <f t="shared" si="72"/>
        <v>0</v>
      </c>
      <c r="AG73" s="62"/>
      <c r="AH73" s="62">
        <f t="shared" si="72"/>
        <v>0</v>
      </c>
      <c r="AI73" s="62">
        <f t="shared" si="72"/>
        <v>0</v>
      </c>
      <c r="AJ73" s="62"/>
      <c r="AK73" s="62">
        <f t="shared" si="72"/>
        <v>0</v>
      </c>
      <c r="AL73" s="62">
        <f t="shared" si="72"/>
        <v>0</v>
      </c>
      <c r="AM73" s="62">
        <f t="shared" si="72"/>
        <v>0</v>
      </c>
      <c r="AN73" s="62"/>
      <c r="AO73" s="62">
        <f t="shared" si="72"/>
        <v>0</v>
      </c>
      <c r="AP73" s="62">
        <f t="shared" si="72"/>
        <v>0</v>
      </c>
      <c r="AQ73" s="62">
        <f t="shared" si="72"/>
        <v>0</v>
      </c>
      <c r="AR73" s="62">
        <f t="shared" si="72"/>
        <v>0</v>
      </c>
      <c r="AS73" s="62">
        <f t="shared" si="72"/>
        <v>0</v>
      </c>
      <c r="AT73" s="62">
        <f t="shared" si="72"/>
        <v>0</v>
      </c>
      <c r="AU73" s="62">
        <f t="shared" si="72"/>
        <v>0</v>
      </c>
      <c r="AV73" s="62">
        <f t="shared" si="72"/>
        <v>0</v>
      </c>
      <c r="AW73" s="62">
        <f t="shared" si="72"/>
        <v>0</v>
      </c>
      <c r="AX73" s="62">
        <f t="shared" si="72"/>
        <v>0</v>
      </c>
      <c r="AY73" s="62">
        <f t="shared" si="72"/>
        <v>0</v>
      </c>
      <c r="AZ73" s="62">
        <f t="shared" si="72"/>
        <v>0</v>
      </c>
      <c r="BA73" s="62">
        <f t="shared" si="72"/>
        <v>0</v>
      </c>
      <c r="BB73" s="62">
        <f t="shared" si="72"/>
        <v>0</v>
      </c>
      <c r="BC73" s="62">
        <f t="shared" si="72"/>
        <v>0</v>
      </c>
      <c r="BD73" s="62"/>
      <c r="BE73" s="62"/>
      <c r="BF73" s="62"/>
      <c r="BG73" s="62"/>
      <c r="BH73" s="62">
        <f t="shared" si="72"/>
        <v>0</v>
      </c>
      <c r="BI73" s="62"/>
      <c r="BJ73" s="62"/>
      <c r="BK73" s="62"/>
      <c r="BL73" s="62"/>
      <c r="BM73" s="62"/>
      <c r="BN73" s="62"/>
      <c r="BO73" s="62"/>
      <c r="BP73" s="62"/>
      <c r="BQ73" s="62"/>
      <c r="BR73" s="62"/>
      <c r="BS73" s="62"/>
      <c r="BT73" s="62"/>
      <c r="BU73" s="62"/>
      <c r="BV73" s="62"/>
      <c r="BW73" s="62">
        <f t="shared" si="70"/>
        <v>0</v>
      </c>
      <c r="BX73" s="62"/>
      <c r="BY73" s="62"/>
      <c r="BZ73" s="62"/>
      <c r="CA73" s="62"/>
      <c r="CB73" s="62"/>
      <c r="CC73" s="62"/>
      <c r="CD73" s="62"/>
      <c r="CE73" s="62"/>
      <c r="CF73" s="62"/>
      <c r="CG73" s="62"/>
      <c r="CH73" s="62"/>
      <c r="CI73" s="62"/>
      <c r="CJ73" s="62"/>
      <c r="CK73" s="62"/>
      <c r="CL73" s="62"/>
    </row>
    <row r="74" spans="1:90" x14ac:dyDescent="0.3">
      <c r="A74" s="52" t="str">
        <f>HABITATS!A14</f>
        <v>J2.1</v>
      </c>
      <c r="B74" s="81">
        <f>HABITATS!F161</f>
        <v>0</v>
      </c>
      <c r="C74" s="62">
        <f t="shared" ref="C74:C76" si="73">$B74</f>
        <v>0</v>
      </c>
      <c r="D74" s="62"/>
      <c r="E74" s="62">
        <f t="shared" si="68"/>
        <v>0</v>
      </c>
      <c r="F74" s="62"/>
      <c r="G74" s="62"/>
      <c r="H74" s="62">
        <f t="shared" si="68"/>
        <v>0</v>
      </c>
      <c r="I74" s="62">
        <f t="shared" si="68"/>
        <v>0</v>
      </c>
      <c r="J74" s="62">
        <f t="shared" si="68"/>
        <v>0</v>
      </c>
      <c r="K74" s="62"/>
      <c r="L74" s="62">
        <f t="shared" si="72"/>
        <v>0</v>
      </c>
      <c r="M74" s="62"/>
      <c r="N74" s="62"/>
      <c r="O74" s="62">
        <f t="shared" si="72"/>
        <v>0</v>
      </c>
      <c r="P74" s="62"/>
      <c r="Q74" s="62"/>
      <c r="R74" s="62">
        <f t="shared" si="72"/>
        <v>0</v>
      </c>
      <c r="S74" s="62">
        <f t="shared" si="72"/>
        <v>0</v>
      </c>
      <c r="T74" s="62">
        <f t="shared" si="72"/>
        <v>0</v>
      </c>
      <c r="U74" s="62">
        <f t="shared" si="72"/>
        <v>0</v>
      </c>
      <c r="V74" s="62">
        <f t="shared" si="72"/>
        <v>0</v>
      </c>
      <c r="W74" s="62"/>
      <c r="X74" s="62">
        <f t="shared" si="72"/>
        <v>0</v>
      </c>
      <c r="Y74" s="62">
        <f t="shared" si="72"/>
        <v>0</v>
      </c>
      <c r="Z74" s="62"/>
      <c r="AA74" s="62"/>
      <c r="AB74" s="62"/>
      <c r="AC74" s="62">
        <f t="shared" si="72"/>
        <v>0</v>
      </c>
      <c r="AD74" s="62"/>
      <c r="AE74" s="62">
        <f t="shared" si="72"/>
        <v>0</v>
      </c>
      <c r="AF74" s="62">
        <f t="shared" si="72"/>
        <v>0</v>
      </c>
      <c r="AG74" s="62"/>
      <c r="AH74" s="62"/>
      <c r="AI74" s="62"/>
      <c r="AJ74" s="62"/>
      <c r="AK74" s="62"/>
      <c r="AL74" s="62"/>
      <c r="AM74" s="62">
        <f t="shared" si="72"/>
        <v>0</v>
      </c>
      <c r="AN74" s="62"/>
      <c r="AO74" s="62">
        <f t="shared" si="72"/>
        <v>0</v>
      </c>
      <c r="AP74" s="62">
        <f t="shared" si="72"/>
        <v>0</v>
      </c>
      <c r="AQ74" s="62">
        <f t="shared" si="72"/>
        <v>0</v>
      </c>
      <c r="AR74" s="62"/>
      <c r="AS74" s="62">
        <f t="shared" si="72"/>
        <v>0</v>
      </c>
      <c r="AT74" s="62">
        <f t="shared" si="72"/>
        <v>0</v>
      </c>
      <c r="AU74" s="62"/>
      <c r="AV74" s="62">
        <f t="shared" si="72"/>
        <v>0</v>
      </c>
      <c r="AW74" s="62"/>
      <c r="AX74" s="62"/>
      <c r="AY74" s="62"/>
      <c r="AZ74" s="62">
        <f t="shared" si="72"/>
        <v>0</v>
      </c>
      <c r="BA74" s="62"/>
      <c r="BB74" s="62"/>
      <c r="BC74" s="62">
        <f t="shared" si="72"/>
        <v>0</v>
      </c>
      <c r="BD74" s="62">
        <f t="shared" si="72"/>
        <v>0</v>
      </c>
      <c r="BE74" s="62"/>
      <c r="BF74" s="62"/>
      <c r="BG74" s="62"/>
      <c r="BH74" s="62"/>
      <c r="BI74" s="62"/>
      <c r="BJ74" s="62"/>
      <c r="BK74" s="62"/>
      <c r="BL74" s="62"/>
      <c r="BM74" s="62"/>
      <c r="BN74" s="62">
        <f t="shared" si="70"/>
        <v>0</v>
      </c>
      <c r="BO74" s="62"/>
      <c r="BP74" s="62">
        <f t="shared" si="70"/>
        <v>0</v>
      </c>
      <c r="BQ74" s="62">
        <f t="shared" si="70"/>
        <v>0</v>
      </c>
      <c r="BR74" s="62">
        <f t="shared" si="70"/>
        <v>0</v>
      </c>
      <c r="BS74" s="62">
        <f t="shared" si="70"/>
        <v>0</v>
      </c>
      <c r="BT74" s="62">
        <f t="shared" si="70"/>
        <v>0</v>
      </c>
      <c r="BU74" s="62"/>
      <c r="BV74" s="62"/>
      <c r="BW74" s="62">
        <f t="shared" si="70"/>
        <v>0</v>
      </c>
      <c r="BX74" s="62">
        <f t="shared" si="70"/>
        <v>0</v>
      </c>
      <c r="BY74" s="62">
        <f t="shared" si="70"/>
        <v>0</v>
      </c>
      <c r="BZ74" s="62">
        <f t="shared" si="70"/>
        <v>0</v>
      </c>
      <c r="CA74" s="62">
        <f t="shared" si="70"/>
        <v>0</v>
      </c>
      <c r="CB74" s="62">
        <f t="shared" si="70"/>
        <v>0</v>
      </c>
      <c r="CC74" s="62">
        <f t="shared" si="70"/>
        <v>0</v>
      </c>
      <c r="CD74" s="62"/>
      <c r="CE74" s="62"/>
      <c r="CF74" s="62"/>
      <c r="CG74" s="62"/>
      <c r="CH74" s="62"/>
      <c r="CI74" s="62"/>
      <c r="CJ74" s="62">
        <f t="shared" si="70"/>
        <v>0</v>
      </c>
      <c r="CK74" s="62">
        <f t="shared" si="70"/>
        <v>0</v>
      </c>
      <c r="CL74" s="62">
        <f t="shared" si="70"/>
        <v>0</v>
      </c>
    </row>
    <row r="75" spans="1:90" x14ac:dyDescent="0.3">
      <c r="A75" s="52" t="str">
        <f>HABITATS!A15</f>
        <v>J2.2</v>
      </c>
      <c r="B75" s="81">
        <f>HABITATS!F162</f>
        <v>0</v>
      </c>
      <c r="C75" s="62">
        <f t="shared" si="73"/>
        <v>0</v>
      </c>
      <c r="D75" s="62">
        <v>0</v>
      </c>
      <c r="E75" s="62">
        <f t="shared" si="68"/>
        <v>0</v>
      </c>
      <c r="F75" s="62"/>
      <c r="G75" s="62"/>
      <c r="H75" s="62">
        <f t="shared" si="68"/>
        <v>0</v>
      </c>
      <c r="I75" s="62">
        <f t="shared" si="68"/>
        <v>0</v>
      </c>
      <c r="J75" s="62">
        <f t="shared" si="68"/>
        <v>0</v>
      </c>
      <c r="K75" s="62"/>
      <c r="L75" s="62">
        <f t="shared" si="72"/>
        <v>0</v>
      </c>
      <c r="M75" s="62"/>
      <c r="N75" s="62"/>
      <c r="O75" s="62">
        <f t="shared" si="72"/>
        <v>0</v>
      </c>
      <c r="P75" s="62"/>
      <c r="Q75" s="62"/>
      <c r="R75" s="62">
        <f t="shared" si="72"/>
        <v>0</v>
      </c>
      <c r="S75" s="62">
        <f t="shared" si="72"/>
        <v>0</v>
      </c>
      <c r="T75" s="62">
        <f t="shared" si="72"/>
        <v>0</v>
      </c>
      <c r="U75" s="62">
        <f t="shared" si="72"/>
        <v>0</v>
      </c>
      <c r="V75" s="62">
        <f t="shared" si="72"/>
        <v>0</v>
      </c>
      <c r="W75" s="62"/>
      <c r="X75" s="62">
        <f t="shared" si="72"/>
        <v>0</v>
      </c>
      <c r="Y75" s="62">
        <f t="shared" si="72"/>
        <v>0</v>
      </c>
      <c r="Z75" s="62"/>
      <c r="AA75" s="62"/>
      <c r="AB75" s="62"/>
      <c r="AC75" s="62">
        <f t="shared" si="72"/>
        <v>0</v>
      </c>
      <c r="AD75" s="62"/>
      <c r="AE75" s="62">
        <f t="shared" si="72"/>
        <v>0</v>
      </c>
      <c r="AF75" s="62">
        <f t="shared" si="72"/>
        <v>0</v>
      </c>
      <c r="AG75" s="62"/>
      <c r="AH75" s="62"/>
      <c r="AI75" s="62"/>
      <c r="AJ75" s="62"/>
      <c r="AK75" s="62"/>
      <c r="AL75" s="62"/>
      <c r="AM75" s="62">
        <f t="shared" si="72"/>
        <v>0</v>
      </c>
      <c r="AN75" s="62"/>
      <c r="AO75" s="62">
        <f t="shared" si="72"/>
        <v>0</v>
      </c>
      <c r="AP75" s="62">
        <f t="shared" si="72"/>
        <v>0</v>
      </c>
      <c r="AQ75" s="62">
        <f t="shared" si="72"/>
        <v>0</v>
      </c>
      <c r="AR75" s="62"/>
      <c r="AS75" s="62">
        <f t="shared" si="72"/>
        <v>0</v>
      </c>
      <c r="AT75" s="62">
        <f t="shared" si="72"/>
        <v>0</v>
      </c>
      <c r="AU75" s="62"/>
      <c r="AV75" s="62">
        <f t="shared" si="72"/>
        <v>0</v>
      </c>
      <c r="AW75" s="62"/>
      <c r="AX75" s="62"/>
      <c r="AY75" s="62"/>
      <c r="AZ75" s="62">
        <f t="shared" si="72"/>
        <v>0</v>
      </c>
      <c r="BA75" s="62"/>
      <c r="BB75" s="62"/>
      <c r="BC75" s="62">
        <f t="shared" si="72"/>
        <v>0</v>
      </c>
      <c r="BD75" s="62">
        <f t="shared" si="72"/>
        <v>0</v>
      </c>
      <c r="BE75" s="62"/>
      <c r="BF75" s="62"/>
      <c r="BG75" s="62"/>
      <c r="BH75" s="62"/>
      <c r="BI75" s="62"/>
      <c r="BJ75" s="62"/>
      <c r="BK75" s="62"/>
      <c r="BL75" s="62"/>
      <c r="BM75" s="62"/>
      <c r="BN75" s="62">
        <f t="shared" si="70"/>
        <v>0</v>
      </c>
      <c r="BO75" s="62"/>
      <c r="BP75" s="62">
        <f t="shared" si="70"/>
        <v>0</v>
      </c>
      <c r="BQ75" s="62">
        <f t="shared" si="70"/>
        <v>0</v>
      </c>
      <c r="BR75" s="62">
        <f t="shared" si="70"/>
        <v>0</v>
      </c>
      <c r="BS75" s="62">
        <f t="shared" si="70"/>
        <v>0</v>
      </c>
      <c r="BT75" s="62">
        <f t="shared" si="70"/>
        <v>0</v>
      </c>
      <c r="BU75" s="62"/>
      <c r="BV75" s="62"/>
      <c r="BW75" s="62">
        <f t="shared" si="70"/>
        <v>0</v>
      </c>
      <c r="BX75" s="62"/>
      <c r="BY75" s="62">
        <f t="shared" si="70"/>
        <v>0</v>
      </c>
      <c r="BZ75" s="62">
        <f t="shared" si="70"/>
        <v>0</v>
      </c>
      <c r="CA75" s="62">
        <f t="shared" si="70"/>
        <v>0</v>
      </c>
      <c r="CB75" s="62"/>
      <c r="CC75" s="62">
        <f t="shared" si="70"/>
        <v>0</v>
      </c>
      <c r="CD75" s="62"/>
      <c r="CE75" s="62"/>
      <c r="CF75" s="62"/>
      <c r="CG75" s="62"/>
      <c r="CH75" s="62"/>
      <c r="CI75" s="62"/>
      <c r="CJ75" s="62">
        <f t="shared" si="70"/>
        <v>0</v>
      </c>
      <c r="CK75" s="62">
        <f t="shared" si="70"/>
        <v>0</v>
      </c>
      <c r="CL75" s="62">
        <f t="shared" si="70"/>
        <v>0</v>
      </c>
    </row>
    <row r="76" spans="1:90" x14ac:dyDescent="0.3">
      <c r="A76" s="52" t="str">
        <f>HABITATS!A16</f>
        <v>J2.3</v>
      </c>
      <c r="B76" s="81">
        <f>HABITATS!F163</f>
        <v>0.436</v>
      </c>
      <c r="C76" s="62">
        <f t="shared" si="73"/>
        <v>0.436</v>
      </c>
      <c r="D76" s="62">
        <v>1.4319999999999999</v>
      </c>
      <c r="E76" s="62">
        <f t="shared" si="68"/>
        <v>0.436</v>
      </c>
      <c r="F76" s="62"/>
      <c r="G76" s="62"/>
      <c r="H76" s="62">
        <f t="shared" si="68"/>
        <v>0.436</v>
      </c>
      <c r="I76" s="62">
        <f t="shared" si="68"/>
        <v>0.436</v>
      </c>
      <c r="J76" s="62">
        <f t="shared" si="68"/>
        <v>0.436</v>
      </c>
      <c r="K76" s="62"/>
      <c r="L76" s="62">
        <f t="shared" si="72"/>
        <v>0.436</v>
      </c>
      <c r="M76" s="62"/>
      <c r="N76" s="62"/>
      <c r="O76" s="62">
        <f t="shared" si="72"/>
        <v>0.436</v>
      </c>
      <c r="P76" s="62"/>
      <c r="Q76" s="62"/>
      <c r="R76" s="62">
        <f t="shared" si="72"/>
        <v>0.436</v>
      </c>
      <c r="S76" s="62">
        <f t="shared" si="72"/>
        <v>0.436</v>
      </c>
      <c r="T76" s="62">
        <f t="shared" si="72"/>
        <v>0.436</v>
      </c>
      <c r="U76" s="62">
        <f t="shared" si="72"/>
        <v>0.436</v>
      </c>
      <c r="V76" s="62">
        <f t="shared" si="72"/>
        <v>0.436</v>
      </c>
      <c r="W76" s="62"/>
      <c r="X76" s="62">
        <f t="shared" si="72"/>
        <v>0.436</v>
      </c>
      <c r="Y76" s="62">
        <f t="shared" si="72"/>
        <v>0.436</v>
      </c>
      <c r="Z76" s="62"/>
      <c r="AA76" s="62"/>
      <c r="AB76" s="62"/>
      <c r="AC76" s="62">
        <f t="shared" si="72"/>
        <v>0.436</v>
      </c>
      <c r="AD76" s="62"/>
      <c r="AE76" s="62">
        <f t="shared" si="72"/>
        <v>0.436</v>
      </c>
      <c r="AF76" s="62">
        <f t="shared" si="72"/>
        <v>0.436</v>
      </c>
      <c r="AG76" s="62"/>
      <c r="AH76" s="62"/>
      <c r="AI76" s="62"/>
      <c r="AJ76" s="62"/>
      <c r="AK76" s="62"/>
      <c r="AL76" s="62"/>
      <c r="AM76" s="62">
        <f t="shared" si="72"/>
        <v>0.436</v>
      </c>
      <c r="AN76" s="62"/>
      <c r="AO76" s="62">
        <f t="shared" si="72"/>
        <v>0.436</v>
      </c>
      <c r="AP76" s="62">
        <f t="shared" si="72"/>
        <v>0.436</v>
      </c>
      <c r="AQ76" s="62">
        <f t="shared" si="72"/>
        <v>0.436</v>
      </c>
      <c r="AR76" s="62"/>
      <c r="AS76" s="62">
        <f t="shared" si="72"/>
        <v>0.436</v>
      </c>
      <c r="AT76" s="62">
        <f t="shared" si="72"/>
        <v>0.436</v>
      </c>
      <c r="AU76" s="62"/>
      <c r="AV76" s="62">
        <f t="shared" si="72"/>
        <v>0.436</v>
      </c>
      <c r="AW76" s="62"/>
      <c r="AX76" s="62"/>
      <c r="AY76" s="62"/>
      <c r="AZ76" s="62">
        <f t="shared" si="72"/>
        <v>0.436</v>
      </c>
      <c r="BA76" s="62"/>
      <c r="BB76" s="62"/>
      <c r="BC76" s="62">
        <f t="shared" si="72"/>
        <v>0.436</v>
      </c>
      <c r="BD76" s="62">
        <f t="shared" si="72"/>
        <v>0.436</v>
      </c>
      <c r="BE76" s="62"/>
      <c r="BF76" s="62"/>
      <c r="BG76" s="62"/>
      <c r="BH76" s="62"/>
      <c r="BI76" s="62"/>
      <c r="BJ76" s="62"/>
      <c r="BK76" s="62">
        <f t="shared" si="68"/>
        <v>0.436</v>
      </c>
      <c r="BL76" s="62"/>
      <c r="BM76" s="62">
        <f t="shared" si="70"/>
        <v>0.436</v>
      </c>
      <c r="BN76" s="62">
        <f t="shared" si="70"/>
        <v>0.436</v>
      </c>
      <c r="BO76" s="62">
        <f t="shared" si="70"/>
        <v>0.436</v>
      </c>
      <c r="BP76" s="62">
        <f t="shared" si="70"/>
        <v>0.436</v>
      </c>
      <c r="BQ76" s="62">
        <f t="shared" si="70"/>
        <v>0.436</v>
      </c>
      <c r="BR76" s="62">
        <f t="shared" si="70"/>
        <v>0.436</v>
      </c>
      <c r="BS76" s="62">
        <f t="shared" si="70"/>
        <v>0.436</v>
      </c>
      <c r="BT76" s="62">
        <f t="shared" si="70"/>
        <v>0.436</v>
      </c>
      <c r="BU76" s="62">
        <f t="shared" si="70"/>
        <v>0.436</v>
      </c>
      <c r="BV76" s="62"/>
      <c r="BW76" s="62">
        <f t="shared" si="70"/>
        <v>0.436</v>
      </c>
      <c r="BX76" s="62">
        <f t="shared" si="70"/>
        <v>0.436</v>
      </c>
      <c r="BY76" s="62">
        <f t="shared" si="70"/>
        <v>0.436</v>
      </c>
      <c r="BZ76" s="62">
        <f t="shared" si="70"/>
        <v>0.436</v>
      </c>
      <c r="CA76" s="62">
        <f t="shared" si="70"/>
        <v>0.436</v>
      </c>
      <c r="CB76" s="62">
        <f t="shared" si="70"/>
        <v>0.436</v>
      </c>
      <c r="CC76" s="62">
        <f t="shared" si="70"/>
        <v>0.436</v>
      </c>
      <c r="CD76" s="62"/>
      <c r="CE76" s="62"/>
      <c r="CF76" s="62"/>
      <c r="CG76" s="62"/>
      <c r="CH76" s="62"/>
      <c r="CI76" s="62"/>
      <c r="CJ76" s="62">
        <f t="shared" si="70"/>
        <v>0.436</v>
      </c>
      <c r="CK76" s="62">
        <f t="shared" si="70"/>
        <v>0.436</v>
      </c>
      <c r="CL76" s="62">
        <f t="shared" si="70"/>
        <v>0.436</v>
      </c>
    </row>
    <row r="77" spans="1:90" x14ac:dyDescent="0.3">
      <c r="A77" s="52" t="str">
        <f>HABITATS!A17</f>
        <v>J2.8</v>
      </c>
      <c r="B77" s="81">
        <f>HABITATS!F164</f>
        <v>0</v>
      </c>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row>
    <row r="78" spans="1:90" x14ac:dyDescent="0.3">
      <c r="A78" s="52" t="str">
        <f>HABITATS!A18</f>
        <v>J3.6</v>
      </c>
      <c r="B78" s="81">
        <f>HABITATS!F165</f>
        <v>0</v>
      </c>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f t="shared" si="70"/>
        <v>0</v>
      </c>
      <c r="BN78" s="62"/>
      <c r="BO78" s="62">
        <f t="shared" si="70"/>
        <v>0</v>
      </c>
      <c r="BP78" s="62">
        <f t="shared" si="70"/>
        <v>0</v>
      </c>
      <c r="BQ78" s="62"/>
      <c r="BR78" s="62"/>
      <c r="BS78" s="62"/>
      <c r="BT78" s="62"/>
      <c r="BU78" s="62"/>
      <c r="BV78" s="62"/>
      <c r="BW78" s="62"/>
      <c r="BX78" s="62"/>
      <c r="BY78" s="62"/>
      <c r="BZ78" s="62"/>
      <c r="CA78" s="62"/>
      <c r="CB78" s="62"/>
      <c r="CC78" s="62"/>
      <c r="CD78" s="62"/>
      <c r="CE78" s="62"/>
      <c r="CF78" s="62"/>
      <c r="CG78" s="62"/>
      <c r="CH78" s="62"/>
      <c r="CI78" s="62"/>
      <c r="CJ78" s="62"/>
      <c r="CK78" s="62"/>
      <c r="CL78" s="62"/>
    </row>
    <row r="79" spans="1:90" x14ac:dyDescent="0.3">
      <c r="A79" s="52" t="str">
        <f>HABITATS!A19</f>
        <v>J4</v>
      </c>
      <c r="B79" s="81">
        <f>HABITATS!F166</f>
        <v>5.9999999999999984E-2</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row>
    <row r="80" spans="1:90" s="70" customFormat="1" x14ac:dyDescent="0.3">
      <c r="A80" s="55" t="s">
        <v>3</v>
      </c>
      <c r="B80" s="72">
        <f t="shared" ref="B80:BI80" si="74">SUM(B63:B79)</f>
        <v>51.729000000000006</v>
      </c>
      <c r="C80" s="72">
        <f t="shared" si="74"/>
        <v>0.436</v>
      </c>
      <c r="D80" s="72">
        <v>1.4319999999999999</v>
      </c>
      <c r="E80" s="72">
        <f t="shared" si="74"/>
        <v>51.669000000000004</v>
      </c>
      <c r="F80" s="72">
        <f t="shared" si="74"/>
        <v>0</v>
      </c>
      <c r="G80" s="72">
        <f t="shared" si="74"/>
        <v>10.093999999999999</v>
      </c>
      <c r="H80" s="72">
        <f t="shared" si="74"/>
        <v>15.946</v>
      </c>
      <c r="I80" s="72">
        <f t="shared" si="74"/>
        <v>15.946</v>
      </c>
      <c r="J80" s="72">
        <f t="shared" si="74"/>
        <v>15.946</v>
      </c>
      <c r="K80" s="72">
        <f t="shared" si="74"/>
        <v>0</v>
      </c>
      <c r="L80" s="72">
        <f t="shared" si="74"/>
        <v>51.669000000000004</v>
      </c>
      <c r="M80" s="72">
        <f t="shared" si="74"/>
        <v>0</v>
      </c>
      <c r="N80" s="72">
        <f t="shared" si="74"/>
        <v>51.233000000000004</v>
      </c>
      <c r="O80" s="72">
        <f t="shared" si="74"/>
        <v>51.669000000000004</v>
      </c>
      <c r="P80" s="72">
        <f t="shared" si="74"/>
        <v>15.51</v>
      </c>
      <c r="Q80" s="72">
        <f t="shared" si="74"/>
        <v>15.51</v>
      </c>
      <c r="R80" s="72">
        <f t="shared" si="74"/>
        <v>15.946</v>
      </c>
      <c r="S80" s="72">
        <f t="shared" si="74"/>
        <v>15.946</v>
      </c>
      <c r="T80" s="72">
        <f t="shared" si="74"/>
        <v>15.946</v>
      </c>
      <c r="U80" s="72">
        <f t="shared" si="74"/>
        <v>41.575000000000003</v>
      </c>
      <c r="V80" s="72">
        <f t="shared" si="74"/>
        <v>15.946</v>
      </c>
      <c r="W80" s="72">
        <f t="shared" si="74"/>
        <v>51.233000000000004</v>
      </c>
      <c r="X80" s="72">
        <f t="shared" si="74"/>
        <v>51.669000000000004</v>
      </c>
      <c r="Y80" s="72">
        <f t="shared" si="74"/>
        <v>51.669000000000004</v>
      </c>
      <c r="Z80" s="72">
        <f t="shared" si="74"/>
        <v>51.233000000000004</v>
      </c>
      <c r="AA80" s="72">
        <f t="shared" si="74"/>
        <v>15.51</v>
      </c>
      <c r="AB80" s="72">
        <f t="shared" si="74"/>
        <v>10.862869999999999</v>
      </c>
      <c r="AC80" s="72">
        <f t="shared" si="74"/>
        <v>41.575000000000003</v>
      </c>
      <c r="AD80" s="72">
        <f t="shared" si="74"/>
        <v>15.51</v>
      </c>
      <c r="AE80" s="72">
        <f t="shared" si="74"/>
        <v>51.669000000000004</v>
      </c>
      <c r="AF80" s="72">
        <f t="shared" si="74"/>
        <v>51.669000000000004</v>
      </c>
      <c r="AG80" s="72">
        <f t="shared" si="74"/>
        <v>25.603999999999999</v>
      </c>
      <c r="AH80" s="72">
        <f t="shared" si="74"/>
        <v>16.278870000000001</v>
      </c>
      <c r="AI80" s="72">
        <f t="shared" si="74"/>
        <v>51.233000000000004</v>
      </c>
      <c r="AJ80" s="72">
        <f t="shared" si="74"/>
        <v>15.51</v>
      </c>
      <c r="AK80" s="72">
        <f t="shared" si="74"/>
        <v>15.51</v>
      </c>
      <c r="AL80" s="72">
        <f t="shared" si="74"/>
        <v>10.093999999999999</v>
      </c>
      <c r="AM80" s="72">
        <f t="shared" si="74"/>
        <v>15.946</v>
      </c>
      <c r="AN80" s="72">
        <f t="shared" si="74"/>
        <v>25.603999999999999</v>
      </c>
      <c r="AO80" s="72">
        <f t="shared" si="74"/>
        <v>51.669000000000004</v>
      </c>
      <c r="AP80" s="72">
        <f t="shared" si="74"/>
        <v>51.669000000000004</v>
      </c>
      <c r="AQ80" s="72">
        <f t="shared" si="74"/>
        <v>15.946</v>
      </c>
      <c r="AR80" s="72">
        <f t="shared" si="74"/>
        <v>41.139000000000003</v>
      </c>
      <c r="AS80" s="72">
        <f t="shared" si="74"/>
        <v>15.946</v>
      </c>
      <c r="AT80" s="72">
        <f t="shared" si="74"/>
        <v>51.669000000000004</v>
      </c>
      <c r="AU80" s="72">
        <f t="shared" si="74"/>
        <v>15.51</v>
      </c>
      <c r="AV80" s="72">
        <f t="shared" si="74"/>
        <v>51.669000000000004</v>
      </c>
      <c r="AW80" s="72">
        <f t="shared" si="74"/>
        <v>51.233000000000004</v>
      </c>
      <c r="AX80" s="72">
        <f t="shared" si="74"/>
        <v>15.51</v>
      </c>
      <c r="AY80" s="72">
        <f t="shared" si="74"/>
        <v>15.51</v>
      </c>
      <c r="AZ80" s="72">
        <f t="shared" si="74"/>
        <v>51.669000000000004</v>
      </c>
      <c r="BA80" s="72">
        <f t="shared" si="74"/>
        <v>51.233000000000004</v>
      </c>
      <c r="BB80" s="72">
        <f t="shared" si="74"/>
        <v>51.233000000000004</v>
      </c>
      <c r="BC80" s="72">
        <f t="shared" si="74"/>
        <v>26.04</v>
      </c>
      <c r="BD80" s="72">
        <f t="shared" si="74"/>
        <v>36.158999999999999</v>
      </c>
      <c r="BE80" s="72">
        <f t="shared" si="74"/>
        <v>35.722999999999999</v>
      </c>
      <c r="BF80" s="72">
        <f t="shared" si="74"/>
        <v>51.233000000000004</v>
      </c>
      <c r="BG80" s="72">
        <f t="shared" si="74"/>
        <v>35.722999999999999</v>
      </c>
      <c r="BH80" s="72">
        <f t="shared" si="74"/>
        <v>0</v>
      </c>
      <c r="BI80" s="72">
        <f t="shared" si="74"/>
        <v>0</v>
      </c>
      <c r="BJ80" s="72">
        <f t="shared" ref="BJ80:CL80" si="75">SUM(BJ63:BJ79)</f>
        <v>15.51</v>
      </c>
      <c r="BK80" s="72">
        <f t="shared" si="75"/>
        <v>26.04</v>
      </c>
      <c r="BL80" s="72">
        <f t="shared" si="75"/>
        <v>35.722999999999999</v>
      </c>
      <c r="BM80" s="72">
        <f t="shared" si="75"/>
        <v>51.669000000000004</v>
      </c>
      <c r="BN80" s="72">
        <f t="shared" si="75"/>
        <v>15.946</v>
      </c>
      <c r="BO80" s="72">
        <f t="shared" si="75"/>
        <v>15.946</v>
      </c>
      <c r="BP80" s="72">
        <f t="shared" si="75"/>
        <v>26.065000000000001</v>
      </c>
      <c r="BQ80" s="72">
        <f t="shared" si="75"/>
        <v>51.669000000000004</v>
      </c>
      <c r="BR80" s="72">
        <f t="shared" si="75"/>
        <v>15.946</v>
      </c>
      <c r="BS80" s="72">
        <f t="shared" si="75"/>
        <v>15.946</v>
      </c>
      <c r="BT80" s="72">
        <f t="shared" si="75"/>
        <v>51.669000000000004</v>
      </c>
      <c r="BU80" s="72">
        <f t="shared" si="75"/>
        <v>15.946</v>
      </c>
      <c r="BV80" s="72">
        <f t="shared" si="75"/>
        <v>35.722999999999999</v>
      </c>
      <c r="BW80" s="72">
        <f t="shared" si="75"/>
        <v>51.669000000000004</v>
      </c>
      <c r="BX80" s="72">
        <f t="shared" si="75"/>
        <v>51.669000000000004</v>
      </c>
      <c r="BY80" s="72">
        <f t="shared" si="75"/>
        <v>51.669000000000004</v>
      </c>
      <c r="BZ80" s="72">
        <f t="shared" si="75"/>
        <v>26.04</v>
      </c>
      <c r="CA80" s="72">
        <f t="shared" si="75"/>
        <v>26.04</v>
      </c>
      <c r="CB80" s="72">
        <f t="shared" si="75"/>
        <v>15.946</v>
      </c>
      <c r="CC80" s="72">
        <f t="shared" si="75"/>
        <v>10.53</v>
      </c>
      <c r="CD80" s="72">
        <f t="shared" si="75"/>
        <v>25.603999999999999</v>
      </c>
      <c r="CE80" s="72">
        <f t="shared" si="75"/>
        <v>25.603999999999999</v>
      </c>
      <c r="CF80" s="72">
        <f t="shared" si="75"/>
        <v>15.51</v>
      </c>
      <c r="CG80" s="72">
        <f t="shared" si="75"/>
        <v>51.233000000000004</v>
      </c>
      <c r="CH80" s="72">
        <f t="shared" si="75"/>
        <v>25.603999999999999</v>
      </c>
      <c r="CI80" s="72">
        <f t="shared" si="75"/>
        <v>15.51</v>
      </c>
      <c r="CJ80" s="72">
        <f t="shared" si="75"/>
        <v>51.669000000000004</v>
      </c>
      <c r="CK80" s="72">
        <f t="shared" si="75"/>
        <v>51.669000000000004</v>
      </c>
      <c r="CL80" s="72">
        <f t="shared" si="75"/>
        <v>15.946</v>
      </c>
    </row>
    <row r="81" spans="1:90" x14ac:dyDescent="0.3">
      <c r="A81" s="56" t="s">
        <v>627</v>
      </c>
      <c r="B81" s="73" t="s">
        <v>0</v>
      </c>
      <c r="C81" s="73"/>
      <c r="D81" s="74"/>
      <c r="E81" s="74"/>
      <c r="Q81" s="61"/>
      <c r="BC81" s="74"/>
      <c r="BD81" s="74"/>
      <c r="BE81" s="74"/>
    </row>
    <row r="82" spans="1:90" x14ac:dyDescent="0.3">
      <c r="A82" s="52" t="str">
        <f>HABITATS!A3</f>
        <v>A1.1.2</v>
      </c>
      <c r="B82" s="82">
        <f>HABITATS!H150</f>
        <v>23.602</v>
      </c>
      <c r="C82" s="62"/>
      <c r="D82" s="62"/>
      <c r="E82" s="62">
        <f t="shared" ref="E82:J89" si="76">$B82</f>
        <v>23.602</v>
      </c>
      <c r="F82" s="62"/>
      <c r="G82" s="62"/>
      <c r="H82" s="62">
        <f t="shared" si="76"/>
        <v>23.602</v>
      </c>
      <c r="I82" s="62">
        <f t="shared" si="76"/>
        <v>23.602</v>
      </c>
      <c r="J82" s="62">
        <f t="shared" si="76"/>
        <v>23.602</v>
      </c>
      <c r="K82" s="62"/>
      <c r="L82" s="62">
        <f t="shared" ref="L82:AA88" si="77">$B82</f>
        <v>23.602</v>
      </c>
      <c r="M82" s="62"/>
      <c r="N82" s="62">
        <f t="shared" si="77"/>
        <v>23.602</v>
      </c>
      <c r="O82" s="62">
        <f t="shared" si="77"/>
        <v>23.602</v>
      </c>
      <c r="P82" s="62">
        <f t="shared" si="77"/>
        <v>23.602</v>
      </c>
      <c r="Q82" s="62">
        <f t="shared" si="77"/>
        <v>23.602</v>
      </c>
      <c r="R82" s="62">
        <f t="shared" si="77"/>
        <v>23.602</v>
      </c>
      <c r="S82" s="62">
        <f t="shared" si="77"/>
        <v>23.602</v>
      </c>
      <c r="T82" s="62">
        <f t="shared" si="77"/>
        <v>23.602</v>
      </c>
      <c r="U82" s="62">
        <f t="shared" si="77"/>
        <v>23.602</v>
      </c>
      <c r="V82" s="62">
        <f t="shared" si="77"/>
        <v>23.602</v>
      </c>
      <c r="W82" s="62">
        <f t="shared" si="77"/>
        <v>23.602</v>
      </c>
      <c r="X82" s="62">
        <f t="shared" si="77"/>
        <v>23.602</v>
      </c>
      <c r="Y82" s="62">
        <f t="shared" si="77"/>
        <v>23.602</v>
      </c>
      <c r="Z82" s="62">
        <f t="shared" si="77"/>
        <v>23.602</v>
      </c>
      <c r="AA82" s="62">
        <f t="shared" si="77"/>
        <v>23.602</v>
      </c>
      <c r="AB82" s="62"/>
      <c r="AC82" s="62">
        <f t="shared" ref="AC82:BF83" si="78">$B82</f>
        <v>23.602</v>
      </c>
      <c r="AD82" s="62">
        <f t="shared" si="78"/>
        <v>23.602</v>
      </c>
      <c r="AE82" s="62">
        <f t="shared" si="78"/>
        <v>23.602</v>
      </c>
      <c r="AF82" s="62">
        <f t="shared" si="78"/>
        <v>23.602</v>
      </c>
      <c r="AG82" s="62">
        <f t="shared" si="78"/>
        <v>23.602</v>
      </c>
      <c r="AH82" s="62">
        <f t="shared" si="78"/>
        <v>23.602</v>
      </c>
      <c r="AI82" s="62">
        <f t="shared" si="78"/>
        <v>23.602</v>
      </c>
      <c r="AJ82" s="62">
        <f t="shared" si="78"/>
        <v>23.602</v>
      </c>
      <c r="AK82" s="62">
        <f t="shared" si="78"/>
        <v>23.602</v>
      </c>
      <c r="AL82" s="62"/>
      <c r="AM82" s="62">
        <f t="shared" si="78"/>
        <v>23.602</v>
      </c>
      <c r="AN82" s="62">
        <f t="shared" si="78"/>
        <v>23.602</v>
      </c>
      <c r="AO82" s="62">
        <f t="shared" si="78"/>
        <v>23.602</v>
      </c>
      <c r="AP82" s="62">
        <f t="shared" si="78"/>
        <v>23.602</v>
      </c>
      <c r="AQ82" s="62">
        <f t="shared" si="78"/>
        <v>23.602</v>
      </c>
      <c r="AR82" s="62">
        <f t="shared" si="78"/>
        <v>23.602</v>
      </c>
      <c r="AS82" s="62">
        <f t="shared" si="78"/>
        <v>23.602</v>
      </c>
      <c r="AT82" s="62">
        <f t="shared" si="78"/>
        <v>23.602</v>
      </c>
      <c r="AU82" s="62">
        <f t="shared" si="78"/>
        <v>23.602</v>
      </c>
      <c r="AV82" s="62">
        <f t="shared" si="78"/>
        <v>23.602</v>
      </c>
      <c r="AW82" s="62">
        <f t="shared" si="78"/>
        <v>23.602</v>
      </c>
      <c r="AX82" s="62">
        <f t="shared" si="78"/>
        <v>23.602</v>
      </c>
      <c r="AY82" s="62">
        <f t="shared" si="78"/>
        <v>23.602</v>
      </c>
      <c r="AZ82" s="62">
        <f t="shared" si="78"/>
        <v>23.602</v>
      </c>
      <c r="BA82" s="62">
        <f t="shared" si="78"/>
        <v>23.602</v>
      </c>
      <c r="BB82" s="62">
        <f t="shared" si="78"/>
        <v>23.602</v>
      </c>
      <c r="BC82" s="62">
        <f t="shared" si="78"/>
        <v>23.602</v>
      </c>
      <c r="BD82" s="62"/>
      <c r="BE82" s="62"/>
      <c r="BF82" s="62">
        <f t="shared" si="78"/>
        <v>23.602</v>
      </c>
      <c r="BG82" s="62"/>
      <c r="BH82" s="62"/>
      <c r="BI82" s="62"/>
      <c r="BJ82" s="62">
        <f t="shared" ref="BJ82:CE85" si="79">$B82</f>
        <v>23.602</v>
      </c>
      <c r="BK82" s="62">
        <f t="shared" si="79"/>
        <v>23.602</v>
      </c>
      <c r="BL82" s="62"/>
      <c r="BM82" s="62">
        <f t="shared" si="79"/>
        <v>23.602</v>
      </c>
      <c r="BN82" s="62">
        <f t="shared" si="79"/>
        <v>23.602</v>
      </c>
      <c r="BO82" s="62">
        <f t="shared" si="79"/>
        <v>23.602</v>
      </c>
      <c r="BP82" s="62"/>
      <c r="BQ82" s="62">
        <f t="shared" si="79"/>
        <v>23.602</v>
      </c>
      <c r="BR82" s="62">
        <f t="shared" si="79"/>
        <v>23.602</v>
      </c>
      <c r="BS82" s="62">
        <f t="shared" si="79"/>
        <v>23.602</v>
      </c>
      <c r="BT82" s="62">
        <f t="shared" si="79"/>
        <v>23.602</v>
      </c>
      <c r="BU82" s="62">
        <f t="shared" si="79"/>
        <v>23.602</v>
      </c>
      <c r="BV82" s="62"/>
      <c r="BW82" s="62">
        <f t="shared" si="79"/>
        <v>23.602</v>
      </c>
      <c r="BX82" s="62">
        <f t="shared" si="79"/>
        <v>23.602</v>
      </c>
      <c r="BY82" s="62">
        <f t="shared" si="79"/>
        <v>23.602</v>
      </c>
      <c r="BZ82" s="62">
        <f t="shared" si="79"/>
        <v>23.602</v>
      </c>
      <c r="CA82" s="62">
        <f t="shared" si="79"/>
        <v>23.602</v>
      </c>
      <c r="CB82" s="62">
        <f t="shared" si="79"/>
        <v>23.602</v>
      </c>
      <c r="CC82" s="62"/>
      <c r="CD82" s="62">
        <f t="shared" si="79"/>
        <v>23.602</v>
      </c>
      <c r="CE82" s="62">
        <f t="shared" si="79"/>
        <v>23.602</v>
      </c>
      <c r="CF82" s="62">
        <f t="shared" ref="CF82:CL83" si="80">$B82</f>
        <v>23.602</v>
      </c>
      <c r="CG82" s="62">
        <f t="shared" si="80"/>
        <v>23.602</v>
      </c>
      <c r="CH82" s="62">
        <f t="shared" si="80"/>
        <v>23.602</v>
      </c>
      <c r="CI82" s="62">
        <f t="shared" si="80"/>
        <v>23.602</v>
      </c>
      <c r="CJ82" s="62">
        <f t="shared" si="80"/>
        <v>23.602</v>
      </c>
      <c r="CK82" s="62">
        <f t="shared" si="80"/>
        <v>23.602</v>
      </c>
      <c r="CL82" s="62">
        <f t="shared" si="80"/>
        <v>23.602</v>
      </c>
    </row>
    <row r="83" spans="1:90" x14ac:dyDescent="0.3">
      <c r="A83" s="52" t="str">
        <f>HABITATS!A4</f>
        <v>A1.3.2</v>
      </c>
      <c r="B83" s="82">
        <f>HABITATS!H151</f>
        <v>0.95099999999999996</v>
      </c>
      <c r="C83" s="62"/>
      <c r="D83" s="62"/>
      <c r="E83" s="62">
        <f t="shared" si="76"/>
        <v>0.95099999999999996</v>
      </c>
      <c r="F83" s="62"/>
      <c r="G83" s="62"/>
      <c r="H83" s="62">
        <f t="shared" si="76"/>
        <v>0.95099999999999996</v>
      </c>
      <c r="I83" s="62">
        <f t="shared" si="76"/>
        <v>0.95099999999999996</v>
      </c>
      <c r="J83" s="62"/>
      <c r="K83" s="62"/>
      <c r="L83" s="62">
        <f t="shared" si="77"/>
        <v>0.95099999999999996</v>
      </c>
      <c r="M83" s="62"/>
      <c r="N83" s="62">
        <f t="shared" si="77"/>
        <v>0.95099999999999996</v>
      </c>
      <c r="O83" s="62">
        <f t="shared" si="77"/>
        <v>0.95099999999999996</v>
      </c>
      <c r="P83" s="62"/>
      <c r="Q83" s="62">
        <f t="shared" si="77"/>
        <v>0.95099999999999996</v>
      </c>
      <c r="R83" s="62">
        <f t="shared" si="77"/>
        <v>0.95099999999999996</v>
      </c>
      <c r="S83" s="62">
        <f t="shared" si="77"/>
        <v>0.95099999999999996</v>
      </c>
      <c r="T83" s="62">
        <f t="shared" si="77"/>
        <v>0.95099999999999996</v>
      </c>
      <c r="U83" s="62"/>
      <c r="V83" s="62">
        <f t="shared" si="77"/>
        <v>0.95099999999999996</v>
      </c>
      <c r="W83" s="62">
        <f t="shared" si="77"/>
        <v>0.95099999999999996</v>
      </c>
      <c r="X83" s="62">
        <f t="shared" si="77"/>
        <v>0.95099999999999996</v>
      </c>
      <c r="Y83" s="62">
        <f t="shared" si="77"/>
        <v>0.95099999999999996</v>
      </c>
      <c r="Z83" s="62">
        <f t="shared" si="77"/>
        <v>0.95099999999999996</v>
      </c>
      <c r="AA83" s="62">
        <f t="shared" si="77"/>
        <v>0.95099999999999996</v>
      </c>
      <c r="AB83" s="62"/>
      <c r="AC83" s="62"/>
      <c r="AD83" s="62">
        <f t="shared" si="78"/>
        <v>0.95099999999999996</v>
      </c>
      <c r="AE83" s="62">
        <f t="shared" si="78"/>
        <v>0.95099999999999996</v>
      </c>
      <c r="AF83" s="62">
        <f t="shared" si="78"/>
        <v>0.95099999999999996</v>
      </c>
      <c r="AG83" s="62">
        <f t="shared" si="78"/>
        <v>0.95099999999999996</v>
      </c>
      <c r="AH83" s="62">
        <f t="shared" si="78"/>
        <v>0.95099999999999996</v>
      </c>
      <c r="AI83" s="62">
        <f t="shared" si="78"/>
        <v>0.95099999999999996</v>
      </c>
      <c r="AJ83" s="62">
        <f t="shared" si="78"/>
        <v>0.95099999999999996</v>
      </c>
      <c r="AK83" s="62">
        <f t="shared" si="78"/>
        <v>0.95099999999999996</v>
      </c>
      <c r="AL83" s="62"/>
      <c r="AM83" s="62">
        <f t="shared" si="78"/>
        <v>0.95099999999999996</v>
      </c>
      <c r="AN83" s="62"/>
      <c r="AO83" s="62">
        <f t="shared" si="78"/>
        <v>0.95099999999999996</v>
      </c>
      <c r="AP83" s="62">
        <f t="shared" si="78"/>
        <v>0.95099999999999996</v>
      </c>
      <c r="AQ83" s="62">
        <f t="shared" si="78"/>
        <v>0.95099999999999996</v>
      </c>
      <c r="AR83" s="62"/>
      <c r="AS83" s="62">
        <f t="shared" si="78"/>
        <v>0.95099999999999996</v>
      </c>
      <c r="AT83" s="62">
        <f t="shared" si="78"/>
        <v>0.95099999999999996</v>
      </c>
      <c r="AU83" s="62">
        <f t="shared" si="78"/>
        <v>0.95099999999999996</v>
      </c>
      <c r="AV83" s="62">
        <f t="shared" si="78"/>
        <v>0.95099999999999996</v>
      </c>
      <c r="AW83" s="62">
        <f t="shared" si="78"/>
        <v>0.95099999999999996</v>
      </c>
      <c r="AX83" s="62">
        <f t="shared" si="78"/>
        <v>0.95099999999999996</v>
      </c>
      <c r="AY83" s="62">
        <f t="shared" si="78"/>
        <v>0.95099999999999996</v>
      </c>
      <c r="AZ83" s="62">
        <f t="shared" si="78"/>
        <v>0.95099999999999996</v>
      </c>
      <c r="BA83" s="62">
        <f t="shared" si="78"/>
        <v>0.95099999999999996</v>
      </c>
      <c r="BB83" s="62">
        <f t="shared" si="78"/>
        <v>0.95099999999999996</v>
      </c>
      <c r="BC83" s="62">
        <f t="shared" si="78"/>
        <v>0.95099999999999996</v>
      </c>
      <c r="BD83" s="62"/>
      <c r="BE83" s="62"/>
      <c r="BF83" s="62">
        <f t="shared" si="78"/>
        <v>0.95099999999999996</v>
      </c>
      <c r="BG83" s="62"/>
      <c r="BH83" s="62"/>
      <c r="BI83" s="62"/>
      <c r="BJ83" s="62">
        <f t="shared" si="79"/>
        <v>0.95099999999999996</v>
      </c>
      <c r="BK83" s="62">
        <f t="shared" si="79"/>
        <v>0.95099999999999996</v>
      </c>
      <c r="BL83" s="62"/>
      <c r="BM83" s="62">
        <f t="shared" si="79"/>
        <v>0.95099999999999996</v>
      </c>
      <c r="BN83" s="62">
        <f t="shared" si="79"/>
        <v>0.95099999999999996</v>
      </c>
      <c r="BO83" s="62">
        <f t="shared" si="79"/>
        <v>0.95099999999999996</v>
      </c>
      <c r="BP83" s="62"/>
      <c r="BQ83" s="62"/>
      <c r="BR83" s="62">
        <f t="shared" si="79"/>
        <v>0.95099999999999996</v>
      </c>
      <c r="BS83" s="62">
        <f t="shared" si="79"/>
        <v>0.95099999999999996</v>
      </c>
      <c r="BT83" s="62"/>
      <c r="BU83" s="62">
        <f t="shared" si="79"/>
        <v>0.95099999999999996</v>
      </c>
      <c r="BV83" s="62"/>
      <c r="BW83" s="62">
        <f t="shared" si="79"/>
        <v>0.95099999999999996</v>
      </c>
      <c r="BX83" s="62">
        <f t="shared" si="79"/>
        <v>0.95099999999999996</v>
      </c>
      <c r="BY83" s="62">
        <f t="shared" si="79"/>
        <v>0.95099999999999996</v>
      </c>
      <c r="BZ83" s="62">
        <f t="shared" si="79"/>
        <v>0.95099999999999996</v>
      </c>
      <c r="CA83" s="62">
        <f t="shared" si="79"/>
        <v>0.95099999999999996</v>
      </c>
      <c r="CB83" s="62"/>
      <c r="CC83" s="62"/>
      <c r="CD83" s="62">
        <f t="shared" si="79"/>
        <v>0.95099999999999996</v>
      </c>
      <c r="CE83" s="62">
        <f t="shared" si="79"/>
        <v>0.95099999999999996</v>
      </c>
      <c r="CF83" s="62">
        <f t="shared" si="80"/>
        <v>0.95099999999999996</v>
      </c>
      <c r="CG83" s="62"/>
      <c r="CH83" s="62">
        <f t="shared" si="80"/>
        <v>0.95099999999999996</v>
      </c>
      <c r="CI83" s="62">
        <f t="shared" si="80"/>
        <v>0.95099999999999996</v>
      </c>
      <c r="CJ83" s="62">
        <f t="shared" si="80"/>
        <v>0.95099999999999996</v>
      </c>
      <c r="CK83" s="62">
        <f t="shared" si="80"/>
        <v>0.95099999999999996</v>
      </c>
      <c r="CL83" s="62"/>
    </row>
    <row r="84" spans="1:90" x14ac:dyDescent="0.3">
      <c r="A84" s="52" t="str">
        <f>HABITATS!A5</f>
        <v>A2.1</v>
      </c>
      <c r="B84" s="82">
        <f>HABITATS!H152</f>
        <v>0</v>
      </c>
      <c r="C84" s="62"/>
      <c r="D84" s="62"/>
      <c r="E84" s="62">
        <f t="shared" si="76"/>
        <v>0</v>
      </c>
      <c r="F84" s="62"/>
      <c r="G84" s="62"/>
      <c r="H84" s="62">
        <f t="shared" si="76"/>
        <v>0</v>
      </c>
      <c r="I84" s="62">
        <f t="shared" si="76"/>
        <v>0</v>
      </c>
      <c r="J84" s="62"/>
      <c r="K84" s="62"/>
      <c r="L84" s="62"/>
      <c r="M84" s="62"/>
      <c r="N84" s="62">
        <f t="shared" si="77"/>
        <v>0</v>
      </c>
      <c r="O84" s="62"/>
      <c r="P84" s="62"/>
      <c r="Q84" s="62">
        <f t="shared" si="77"/>
        <v>0</v>
      </c>
      <c r="R84" s="62">
        <f t="shared" si="77"/>
        <v>0</v>
      </c>
      <c r="S84" s="62"/>
      <c r="T84" s="62"/>
      <c r="U84" s="62">
        <f t="shared" ref="U84:BG88" si="81">$B84</f>
        <v>0</v>
      </c>
      <c r="V84" s="62">
        <f t="shared" si="81"/>
        <v>0</v>
      </c>
      <c r="W84" s="62">
        <f t="shared" si="81"/>
        <v>0</v>
      </c>
      <c r="X84" s="62">
        <f t="shared" si="81"/>
        <v>0</v>
      </c>
      <c r="Y84" s="62">
        <f t="shared" si="81"/>
        <v>0</v>
      </c>
      <c r="Z84" s="62"/>
      <c r="AA84" s="62"/>
      <c r="AB84" s="62"/>
      <c r="AC84" s="62">
        <f t="shared" si="81"/>
        <v>0</v>
      </c>
      <c r="AD84" s="62"/>
      <c r="AE84" s="62">
        <f t="shared" si="81"/>
        <v>0</v>
      </c>
      <c r="AF84" s="62"/>
      <c r="AG84" s="62">
        <f t="shared" si="81"/>
        <v>0</v>
      </c>
      <c r="AH84" s="62"/>
      <c r="AI84" s="62"/>
      <c r="AJ84" s="62"/>
      <c r="AK84" s="62">
        <f t="shared" si="81"/>
        <v>0</v>
      </c>
      <c r="AL84" s="62">
        <f t="shared" si="81"/>
        <v>0</v>
      </c>
      <c r="AM84" s="62">
        <f t="shared" si="81"/>
        <v>0</v>
      </c>
      <c r="AN84" s="62">
        <f t="shared" si="81"/>
        <v>0</v>
      </c>
      <c r="AO84" s="62">
        <f t="shared" si="81"/>
        <v>0</v>
      </c>
      <c r="AP84" s="62">
        <f t="shared" si="81"/>
        <v>0</v>
      </c>
      <c r="AQ84" s="62"/>
      <c r="AR84" s="62"/>
      <c r="AS84" s="62">
        <f t="shared" si="81"/>
        <v>0</v>
      </c>
      <c r="AT84" s="62">
        <f t="shared" si="81"/>
        <v>0</v>
      </c>
      <c r="AU84" s="62"/>
      <c r="AV84" s="62"/>
      <c r="AW84" s="62">
        <f t="shared" si="81"/>
        <v>0</v>
      </c>
      <c r="AX84" s="62">
        <f t="shared" si="81"/>
        <v>0</v>
      </c>
      <c r="AY84" s="62">
        <f t="shared" si="81"/>
        <v>0</v>
      </c>
      <c r="AZ84" s="62"/>
      <c r="BA84" s="62"/>
      <c r="BB84" s="62">
        <f t="shared" si="81"/>
        <v>0</v>
      </c>
      <c r="BC84" s="62">
        <f t="shared" si="81"/>
        <v>0</v>
      </c>
      <c r="BD84" s="62"/>
      <c r="BE84" s="62"/>
      <c r="BF84" s="62"/>
      <c r="BG84" s="62"/>
      <c r="BH84" s="62"/>
      <c r="BI84" s="62"/>
      <c r="BJ84" s="62">
        <f t="shared" ref="BI84:CE87" si="82">$B84</f>
        <v>0</v>
      </c>
      <c r="BK84" s="62"/>
      <c r="BL84" s="62"/>
      <c r="BM84" s="62"/>
      <c r="BN84" s="62">
        <f t="shared" si="79"/>
        <v>0</v>
      </c>
      <c r="BO84" s="62"/>
      <c r="BP84" s="62">
        <f t="shared" si="79"/>
        <v>0</v>
      </c>
      <c r="BQ84" s="62"/>
      <c r="BR84" s="62">
        <f t="shared" si="79"/>
        <v>0</v>
      </c>
      <c r="BS84" s="62">
        <f t="shared" si="79"/>
        <v>0</v>
      </c>
      <c r="BT84" s="62">
        <f t="shared" si="79"/>
        <v>0</v>
      </c>
      <c r="BU84" s="62">
        <f t="shared" si="79"/>
        <v>0</v>
      </c>
      <c r="BV84" s="62">
        <f t="shared" si="79"/>
        <v>0</v>
      </c>
      <c r="BW84" s="62">
        <f t="shared" si="79"/>
        <v>0</v>
      </c>
      <c r="BX84" s="62">
        <f t="shared" si="79"/>
        <v>0</v>
      </c>
      <c r="BY84" s="62">
        <f t="shared" si="79"/>
        <v>0</v>
      </c>
      <c r="BZ84" s="62">
        <f t="shared" si="79"/>
        <v>0</v>
      </c>
      <c r="CA84" s="62">
        <f t="shared" si="79"/>
        <v>0</v>
      </c>
      <c r="CB84" s="62">
        <f t="shared" si="79"/>
        <v>0</v>
      </c>
      <c r="CC84" s="62"/>
      <c r="CD84" s="62"/>
      <c r="CE84" s="62"/>
      <c r="CF84" s="62"/>
      <c r="CG84" s="62">
        <f t="shared" ref="CG84:CG89" si="83">$B84</f>
        <v>0</v>
      </c>
      <c r="CH84" s="62"/>
      <c r="CI84" s="62"/>
      <c r="CJ84" s="62"/>
      <c r="CK84" s="62"/>
      <c r="CL84" s="62"/>
    </row>
    <row r="85" spans="1:90" x14ac:dyDescent="0.3">
      <c r="A85" s="52" t="str">
        <f>HABITATS!A6</f>
        <v>A3.1</v>
      </c>
      <c r="B85" s="82">
        <f>HABITATS!H153</f>
        <v>7.8E-2</v>
      </c>
      <c r="C85" s="62"/>
      <c r="D85" s="62"/>
      <c r="E85" s="62">
        <f t="shared" si="76"/>
        <v>7.8E-2</v>
      </c>
      <c r="F85" s="62"/>
      <c r="G85" s="62"/>
      <c r="H85" s="62"/>
      <c r="I85" s="62">
        <f t="shared" si="76"/>
        <v>7.8E-2</v>
      </c>
      <c r="J85" s="62">
        <f t="shared" si="76"/>
        <v>7.8E-2</v>
      </c>
      <c r="K85" s="62"/>
      <c r="L85" s="62"/>
      <c r="M85" s="62"/>
      <c r="N85" s="62"/>
      <c r="O85" s="62"/>
      <c r="P85" s="62"/>
      <c r="Q85" s="62"/>
      <c r="R85" s="62">
        <f t="shared" si="77"/>
        <v>7.8E-2</v>
      </c>
      <c r="S85" s="62"/>
      <c r="T85" s="62">
        <f t="shared" si="77"/>
        <v>7.8E-2</v>
      </c>
      <c r="U85" s="62">
        <f t="shared" si="81"/>
        <v>7.8E-2</v>
      </c>
      <c r="V85" s="62">
        <f t="shared" si="81"/>
        <v>7.8E-2</v>
      </c>
      <c r="W85" s="62">
        <f t="shared" si="81"/>
        <v>7.8E-2</v>
      </c>
      <c r="X85" s="62"/>
      <c r="Y85" s="62">
        <f t="shared" si="81"/>
        <v>7.8E-2</v>
      </c>
      <c r="Z85" s="62"/>
      <c r="AA85" s="62"/>
      <c r="AB85" s="62"/>
      <c r="AC85" s="62">
        <f t="shared" si="81"/>
        <v>7.8E-2</v>
      </c>
      <c r="AD85" s="62"/>
      <c r="AE85" s="62"/>
      <c r="AF85" s="62"/>
      <c r="AG85" s="62"/>
      <c r="AH85" s="62"/>
      <c r="AI85" s="62"/>
      <c r="AJ85" s="62"/>
      <c r="AK85" s="62">
        <f t="shared" si="81"/>
        <v>7.8E-2</v>
      </c>
      <c r="AL85" s="62"/>
      <c r="AM85" s="62">
        <f t="shared" si="81"/>
        <v>7.8E-2</v>
      </c>
      <c r="AN85" s="62"/>
      <c r="AO85" s="62">
        <f t="shared" si="81"/>
        <v>7.8E-2</v>
      </c>
      <c r="AP85" s="62"/>
      <c r="AQ85" s="62"/>
      <c r="AR85" s="62"/>
      <c r="AS85" s="62">
        <f t="shared" si="81"/>
        <v>7.8E-2</v>
      </c>
      <c r="AT85" s="62"/>
      <c r="AU85" s="62"/>
      <c r="AV85" s="62"/>
      <c r="AW85" s="62"/>
      <c r="AX85" s="62"/>
      <c r="AY85" s="62"/>
      <c r="AZ85" s="62"/>
      <c r="BA85" s="62"/>
      <c r="BB85" s="62"/>
      <c r="BC85" s="62"/>
      <c r="BD85" s="62"/>
      <c r="BE85" s="62"/>
      <c r="BF85" s="62">
        <f t="shared" si="81"/>
        <v>7.8E-2</v>
      </c>
      <c r="BG85" s="62"/>
      <c r="BH85" s="62"/>
      <c r="BI85" s="62"/>
      <c r="BJ85" s="62">
        <f t="shared" si="82"/>
        <v>7.8E-2</v>
      </c>
      <c r="BK85" s="62">
        <f t="shared" si="82"/>
        <v>7.8E-2</v>
      </c>
      <c r="BL85" s="62"/>
      <c r="BM85" s="62">
        <f t="shared" si="79"/>
        <v>7.8E-2</v>
      </c>
      <c r="BN85" s="62">
        <f t="shared" si="79"/>
        <v>7.8E-2</v>
      </c>
      <c r="BO85" s="62">
        <f t="shared" si="79"/>
        <v>7.8E-2</v>
      </c>
      <c r="BP85" s="62"/>
      <c r="BQ85" s="62">
        <f t="shared" si="79"/>
        <v>7.8E-2</v>
      </c>
      <c r="BR85" s="62">
        <f t="shared" si="79"/>
        <v>7.8E-2</v>
      </c>
      <c r="BS85" s="62">
        <f t="shared" si="79"/>
        <v>7.8E-2</v>
      </c>
      <c r="BT85" s="62"/>
      <c r="BU85" s="62">
        <f t="shared" si="79"/>
        <v>7.8E-2</v>
      </c>
      <c r="BV85" s="62"/>
      <c r="BW85" s="62">
        <f t="shared" si="79"/>
        <v>7.8E-2</v>
      </c>
      <c r="BX85" s="62"/>
      <c r="BY85" s="62"/>
      <c r="BZ85" s="62"/>
      <c r="CA85" s="62"/>
      <c r="CB85" s="62"/>
      <c r="CC85" s="62">
        <f t="shared" ref="CC85:CK89" si="84">$B85</f>
        <v>7.8E-2</v>
      </c>
      <c r="CD85" s="62"/>
      <c r="CE85" s="62">
        <f t="shared" si="84"/>
        <v>7.8E-2</v>
      </c>
      <c r="CF85" s="62"/>
      <c r="CG85" s="62">
        <f t="shared" si="83"/>
        <v>7.8E-2</v>
      </c>
      <c r="CH85" s="62"/>
      <c r="CI85" s="62"/>
      <c r="CJ85" s="62">
        <f t="shared" si="84"/>
        <v>7.8E-2</v>
      </c>
      <c r="CK85" s="62">
        <f t="shared" si="84"/>
        <v>7.8E-2</v>
      </c>
      <c r="CL85" s="62"/>
    </row>
    <row r="86" spans="1:90" x14ac:dyDescent="0.3">
      <c r="A86" s="52" t="str">
        <f>HABITATS!A7</f>
        <v>B2.2</v>
      </c>
      <c r="B86" s="82">
        <f>HABITATS!H154</f>
        <v>11.082000000000001</v>
      </c>
      <c r="C86" s="62"/>
      <c r="D86" s="62"/>
      <c r="E86" s="62">
        <f t="shared" si="76"/>
        <v>11.082000000000001</v>
      </c>
      <c r="F86" s="62"/>
      <c r="G86" s="62">
        <f t="shared" si="76"/>
        <v>11.082000000000001</v>
      </c>
      <c r="H86" s="62"/>
      <c r="I86" s="62"/>
      <c r="J86" s="62"/>
      <c r="K86" s="62"/>
      <c r="L86" s="62">
        <f t="shared" si="77"/>
        <v>11.082000000000001</v>
      </c>
      <c r="M86" s="62"/>
      <c r="N86" s="62">
        <f t="shared" si="77"/>
        <v>11.082000000000001</v>
      </c>
      <c r="O86" s="62">
        <f t="shared" si="77"/>
        <v>11.082000000000001</v>
      </c>
      <c r="P86" s="62"/>
      <c r="Q86" s="62"/>
      <c r="R86" s="62"/>
      <c r="S86" s="62"/>
      <c r="T86" s="62"/>
      <c r="U86" s="62"/>
      <c r="V86" s="62"/>
      <c r="W86" s="62">
        <f t="shared" si="81"/>
        <v>11.082000000000001</v>
      </c>
      <c r="X86" s="62">
        <f t="shared" si="81"/>
        <v>11.082000000000001</v>
      </c>
      <c r="Y86" s="62">
        <f t="shared" si="81"/>
        <v>11.082000000000001</v>
      </c>
      <c r="Z86" s="62">
        <f t="shared" si="81"/>
        <v>11.082000000000001</v>
      </c>
      <c r="AA86" s="62"/>
      <c r="AB86" s="62">
        <f t="shared" si="81"/>
        <v>11.082000000000001</v>
      </c>
      <c r="AC86" s="62"/>
      <c r="AD86" s="62"/>
      <c r="AE86" s="62">
        <f t="shared" si="81"/>
        <v>11.082000000000001</v>
      </c>
      <c r="AF86" s="62">
        <f t="shared" si="81"/>
        <v>11.082000000000001</v>
      </c>
      <c r="AG86" s="62">
        <f t="shared" si="81"/>
        <v>11.082000000000001</v>
      </c>
      <c r="AH86" s="62"/>
      <c r="AI86" s="62">
        <f t="shared" si="81"/>
        <v>11.082000000000001</v>
      </c>
      <c r="AJ86" s="62"/>
      <c r="AK86" s="62"/>
      <c r="AL86" s="62">
        <f t="shared" si="81"/>
        <v>11.082000000000001</v>
      </c>
      <c r="AM86" s="62"/>
      <c r="AN86" s="62">
        <f t="shared" si="81"/>
        <v>11.082000000000001</v>
      </c>
      <c r="AO86" s="62">
        <f t="shared" si="81"/>
        <v>11.082000000000001</v>
      </c>
      <c r="AP86" s="62">
        <f t="shared" si="81"/>
        <v>11.082000000000001</v>
      </c>
      <c r="AQ86" s="62"/>
      <c r="AR86" s="62"/>
      <c r="AS86" s="62"/>
      <c r="AT86" s="62">
        <f t="shared" si="81"/>
        <v>11.082000000000001</v>
      </c>
      <c r="AU86" s="62"/>
      <c r="AV86" s="62">
        <f t="shared" si="81"/>
        <v>11.082000000000001</v>
      </c>
      <c r="AW86" s="62">
        <f t="shared" si="81"/>
        <v>11.082000000000001</v>
      </c>
      <c r="AX86" s="62"/>
      <c r="AY86" s="62"/>
      <c r="AZ86" s="62">
        <f t="shared" si="81"/>
        <v>11.082000000000001</v>
      </c>
      <c r="BA86" s="62">
        <f t="shared" si="81"/>
        <v>11.082000000000001</v>
      </c>
      <c r="BB86" s="62">
        <f t="shared" si="81"/>
        <v>11.082000000000001</v>
      </c>
      <c r="BC86" s="62">
        <f t="shared" si="81"/>
        <v>11.082000000000001</v>
      </c>
      <c r="BD86" s="62">
        <f t="shared" si="81"/>
        <v>11.082000000000001</v>
      </c>
      <c r="BE86" s="62">
        <f t="shared" si="81"/>
        <v>11.082000000000001</v>
      </c>
      <c r="BF86" s="62">
        <f t="shared" si="81"/>
        <v>11.082000000000001</v>
      </c>
      <c r="BG86" s="62">
        <f t="shared" si="81"/>
        <v>11.082000000000001</v>
      </c>
      <c r="BH86" s="62"/>
      <c r="BI86" s="62"/>
      <c r="BJ86" s="62"/>
      <c r="BK86" s="62">
        <f t="shared" si="82"/>
        <v>11.082000000000001</v>
      </c>
      <c r="BL86" s="62">
        <f t="shared" si="82"/>
        <v>11.082000000000001</v>
      </c>
      <c r="BM86" s="62">
        <f t="shared" si="82"/>
        <v>11.082000000000001</v>
      </c>
      <c r="BN86" s="62"/>
      <c r="BO86" s="62"/>
      <c r="BP86" s="62"/>
      <c r="BQ86" s="62">
        <f t="shared" si="82"/>
        <v>11.082000000000001</v>
      </c>
      <c r="BR86" s="62"/>
      <c r="BS86" s="62"/>
      <c r="BT86" s="62">
        <f t="shared" si="82"/>
        <v>11.082000000000001</v>
      </c>
      <c r="BU86" s="62"/>
      <c r="BV86" s="62">
        <f t="shared" si="82"/>
        <v>11.082000000000001</v>
      </c>
      <c r="BW86" s="62">
        <f t="shared" si="82"/>
        <v>11.082000000000001</v>
      </c>
      <c r="BX86" s="62">
        <f t="shared" si="82"/>
        <v>11.082000000000001</v>
      </c>
      <c r="BY86" s="62">
        <f t="shared" si="82"/>
        <v>11.082000000000001</v>
      </c>
      <c r="BZ86" s="62">
        <f t="shared" si="82"/>
        <v>11.082000000000001</v>
      </c>
      <c r="CA86" s="62">
        <f t="shared" si="82"/>
        <v>11.082000000000001</v>
      </c>
      <c r="CB86" s="62"/>
      <c r="CC86" s="62">
        <f t="shared" si="82"/>
        <v>11.082000000000001</v>
      </c>
      <c r="CD86" s="62">
        <f t="shared" si="82"/>
        <v>11.082000000000001</v>
      </c>
      <c r="CE86" s="62">
        <f t="shared" si="82"/>
        <v>11.082000000000001</v>
      </c>
      <c r="CF86" s="62"/>
      <c r="CG86" s="62">
        <f t="shared" si="83"/>
        <v>11.082000000000001</v>
      </c>
      <c r="CH86" s="62">
        <f t="shared" si="84"/>
        <v>11.082000000000001</v>
      </c>
      <c r="CI86" s="62"/>
      <c r="CJ86" s="62">
        <f t="shared" si="84"/>
        <v>11.082000000000001</v>
      </c>
      <c r="CK86" s="62">
        <f t="shared" si="84"/>
        <v>11.082000000000001</v>
      </c>
      <c r="CL86" s="62"/>
    </row>
    <row r="87" spans="1:90" x14ac:dyDescent="0.3">
      <c r="A87" s="52" t="str">
        <f>HABITATS!A8</f>
        <v>B6</v>
      </c>
      <c r="B87" s="82">
        <f>HABITATS!H155</f>
        <v>0</v>
      </c>
      <c r="C87" s="62"/>
      <c r="D87" s="62"/>
      <c r="E87" s="62">
        <f t="shared" si="76"/>
        <v>0</v>
      </c>
      <c r="F87" s="62"/>
      <c r="G87" s="62">
        <f t="shared" si="76"/>
        <v>0</v>
      </c>
      <c r="H87" s="62"/>
      <c r="I87" s="62"/>
      <c r="J87" s="62"/>
      <c r="K87" s="62"/>
      <c r="L87" s="62">
        <f t="shared" si="77"/>
        <v>0</v>
      </c>
      <c r="M87" s="62"/>
      <c r="N87" s="62">
        <f t="shared" si="77"/>
        <v>0</v>
      </c>
      <c r="O87" s="62">
        <f t="shared" si="77"/>
        <v>0</v>
      </c>
      <c r="P87" s="62"/>
      <c r="Q87" s="62"/>
      <c r="R87" s="62"/>
      <c r="S87" s="62"/>
      <c r="T87" s="62"/>
      <c r="U87" s="62"/>
      <c r="V87" s="62"/>
      <c r="W87" s="62">
        <f t="shared" si="81"/>
        <v>0</v>
      </c>
      <c r="X87" s="62"/>
      <c r="Y87" s="62">
        <f t="shared" si="81"/>
        <v>0</v>
      </c>
      <c r="Z87" s="62">
        <f t="shared" si="81"/>
        <v>0</v>
      </c>
      <c r="AA87" s="62"/>
      <c r="AB87" s="62">
        <f t="shared" si="81"/>
        <v>0</v>
      </c>
      <c r="AC87" s="62"/>
      <c r="AD87" s="62"/>
      <c r="AE87" s="62">
        <f t="shared" si="81"/>
        <v>0</v>
      </c>
      <c r="AF87" s="62">
        <f t="shared" si="81"/>
        <v>0</v>
      </c>
      <c r="AG87" s="62"/>
      <c r="AH87" s="62"/>
      <c r="AI87" s="62">
        <f t="shared" si="81"/>
        <v>0</v>
      </c>
      <c r="AJ87" s="62"/>
      <c r="AK87" s="62"/>
      <c r="AL87" s="62">
        <f t="shared" si="81"/>
        <v>0</v>
      </c>
      <c r="AM87" s="62"/>
      <c r="AN87" s="62">
        <f t="shared" si="81"/>
        <v>0</v>
      </c>
      <c r="AO87" s="62">
        <f t="shared" si="81"/>
        <v>0</v>
      </c>
      <c r="AP87" s="62">
        <f t="shared" si="81"/>
        <v>0</v>
      </c>
      <c r="AQ87" s="62"/>
      <c r="AR87" s="62"/>
      <c r="AS87" s="62"/>
      <c r="AT87" s="62">
        <f t="shared" si="81"/>
        <v>0</v>
      </c>
      <c r="AU87" s="62"/>
      <c r="AV87" s="62"/>
      <c r="AW87" s="62">
        <f t="shared" si="81"/>
        <v>0</v>
      </c>
      <c r="AX87" s="62"/>
      <c r="AY87" s="62"/>
      <c r="AZ87" s="62">
        <f t="shared" si="81"/>
        <v>0</v>
      </c>
      <c r="BA87" s="62">
        <f t="shared" si="81"/>
        <v>0</v>
      </c>
      <c r="BB87" s="62">
        <f t="shared" si="81"/>
        <v>0</v>
      </c>
      <c r="BC87" s="62">
        <f t="shared" si="81"/>
        <v>0</v>
      </c>
      <c r="BD87" s="62">
        <f t="shared" si="81"/>
        <v>0</v>
      </c>
      <c r="BE87" s="62">
        <f t="shared" si="81"/>
        <v>0</v>
      </c>
      <c r="BF87" s="62">
        <f t="shared" si="81"/>
        <v>0</v>
      </c>
      <c r="BG87" s="62">
        <f t="shared" si="81"/>
        <v>0</v>
      </c>
      <c r="BH87" s="62"/>
      <c r="BI87" s="62">
        <f t="shared" si="82"/>
        <v>0</v>
      </c>
      <c r="BJ87" s="62"/>
      <c r="BK87" s="62">
        <f t="shared" si="82"/>
        <v>0</v>
      </c>
      <c r="BL87" s="62">
        <f t="shared" si="82"/>
        <v>0</v>
      </c>
      <c r="BM87" s="62">
        <f t="shared" si="82"/>
        <v>0</v>
      </c>
      <c r="BN87" s="62"/>
      <c r="BO87" s="62"/>
      <c r="BP87" s="62"/>
      <c r="BQ87" s="62">
        <f t="shared" si="82"/>
        <v>0</v>
      </c>
      <c r="BR87" s="62"/>
      <c r="BS87" s="62"/>
      <c r="BT87" s="62">
        <f t="shared" si="82"/>
        <v>0</v>
      </c>
      <c r="BU87" s="62"/>
      <c r="BV87" s="62">
        <f t="shared" si="82"/>
        <v>0</v>
      </c>
      <c r="BW87" s="62">
        <f t="shared" si="82"/>
        <v>0</v>
      </c>
      <c r="BX87" s="62">
        <f t="shared" si="82"/>
        <v>0</v>
      </c>
      <c r="BY87" s="62">
        <f t="shared" si="82"/>
        <v>0</v>
      </c>
      <c r="BZ87" s="62">
        <f t="shared" si="82"/>
        <v>0</v>
      </c>
      <c r="CA87" s="62"/>
      <c r="CB87" s="62"/>
      <c r="CC87" s="62">
        <f t="shared" si="82"/>
        <v>0</v>
      </c>
      <c r="CD87" s="62">
        <f t="shared" si="82"/>
        <v>0</v>
      </c>
      <c r="CE87" s="62">
        <f t="shared" si="82"/>
        <v>0</v>
      </c>
      <c r="CF87" s="62"/>
      <c r="CG87" s="62">
        <f t="shared" si="83"/>
        <v>0</v>
      </c>
      <c r="CH87" s="62">
        <f t="shared" si="84"/>
        <v>0</v>
      </c>
      <c r="CI87" s="62"/>
      <c r="CJ87" s="62">
        <f t="shared" si="84"/>
        <v>0</v>
      </c>
      <c r="CK87" s="62">
        <f t="shared" si="84"/>
        <v>0</v>
      </c>
      <c r="CL87" s="62"/>
    </row>
    <row r="88" spans="1:90" x14ac:dyDescent="0.3">
      <c r="A88" s="52" t="str">
        <f>HABITATS!A9</f>
        <v>C3.1</v>
      </c>
      <c r="B88" s="82">
        <f>HABITATS!H156</f>
        <v>0</v>
      </c>
      <c r="C88" s="62"/>
      <c r="D88" s="62"/>
      <c r="E88" s="62">
        <f t="shared" si="76"/>
        <v>0</v>
      </c>
      <c r="F88" s="62"/>
      <c r="G88" s="62"/>
      <c r="H88" s="62"/>
      <c r="I88" s="62"/>
      <c r="J88" s="62"/>
      <c r="K88" s="62"/>
      <c r="L88" s="62"/>
      <c r="M88" s="62"/>
      <c r="N88" s="62">
        <f t="shared" si="77"/>
        <v>0</v>
      </c>
      <c r="O88" s="62">
        <f t="shared" si="77"/>
        <v>0</v>
      </c>
      <c r="P88" s="62"/>
      <c r="Q88" s="62"/>
      <c r="R88" s="62"/>
      <c r="S88" s="62"/>
      <c r="T88" s="62"/>
      <c r="U88" s="62"/>
      <c r="V88" s="62"/>
      <c r="W88" s="62"/>
      <c r="X88" s="62"/>
      <c r="Y88" s="62"/>
      <c r="Z88" s="62"/>
      <c r="AA88" s="62"/>
      <c r="AB88" s="62"/>
      <c r="AC88" s="62"/>
      <c r="AD88" s="62"/>
      <c r="AE88" s="62"/>
      <c r="AF88" s="62">
        <f t="shared" si="81"/>
        <v>0</v>
      </c>
      <c r="AG88" s="62"/>
      <c r="AH88" s="62"/>
      <c r="AI88" s="62"/>
      <c r="AJ88" s="62"/>
      <c r="AK88" s="62"/>
      <c r="AL88" s="62"/>
      <c r="AM88" s="62"/>
      <c r="AN88" s="62"/>
      <c r="AO88" s="62"/>
      <c r="AP88" s="62"/>
      <c r="AQ88" s="62"/>
      <c r="AR88" s="62"/>
      <c r="AS88" s="62"/>
      <c r="AT88" s="62"/>
      <c r="AU88" s="62"/>
      <c r="AV88" s="62"/>
      <c r="AW88" s="62"/>
      <c r="AX88" s="62"/>
      <c r="AY88" s="62"/>
      <c r="AZ88" s="62"/>
      <c r="BA88" s="62">
        <f t="shared" si="81"/>
        <v>0</v>
      </c>
      <c r="BB88" s="62">
        <f t="shared" si="81"/>
        <v>0</v>
      </c>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row>
    <row r="89" spans="1:90" x14ac:dyDescent="0.3">
      <c r="A89" s="52" t="str">
        <f>HABITATS!A10</f>
        <v>G1</v>
      </c>
      <c r="B89" s="82">
        <f>HABITATS!H157</f>
        <v>0</v>
      </c>
      <c r="C89" s="62"/>
      <c r="D89" s="62"/>
      <c r="E89" s="62">
        <f t="shared" si="76"/>
        <v>0</v>
      </c>
      <c r="F89" s="62">
        <f t="shared" si="76"/>
        <v>0</v>
      </c>
      <c r="G89" s="62"/>
      <c r="H89" s="62"/>
      <c r="I89" s="62"/>
      <c r="J89" s="62"/>
      <c r="K89" s="62"/>
      <c r="L89" s="62"/>
      <c r="M89" s="62"/>
      <c r="N89" s="62"/>
      <c r="O89" s="62"/>
      <c r="P89" s="62"/>
      <c r="Q89" s="62"/>
      <c r="R89" s="62"/>
      <c r="S89" s="62"/>
      <c r="T89" s="62"/>
      <c r="U89" s="62"/>
      <c r="V89" s="62"/>
      <c r="W89" s="62"/>
      <c r="X89" s="62"/>
      <c r="Y89" s="62"/>
      <c r="Z89" s="62"/>
      <c r="AA89" s="62"/>
      <c r="AB89" s="62"/>
      <c r="AC89" s="62"/>
      <c r="AD89" s="62" t="s">
        <v>629</v>
      </c>
      <c r="AE89" s="62"/>
      <c r="AF89" s="62"/>
      <c r="AG89" s="62"/>
      <c r="AH89" s="62"/>
      <c r="AI89" s="62"/>
      <c r="AJ89" s="62"/>
      <c r="AK89" s="62"/>
      <c r="AL89" s="62"/>
      <c r="AM89" s="62"/>
      <c r="AN89" s="62"/>
      <c r="AO89" s="62"/>
      <c r="AP89" s="62"/>
      <c r="AQ89" s="62"/>
      <c r="AR89" s="62"/>
      <c r="AS89" s="62"/>
      <c r="AT89" s="62"/>
      <c r="AU89" s="62"/>
      <c r="AV89" s="62"/>
      <c r="AW89" s="62"/>
      <c r="AX89" s="62"/>
      <c r="AY89" s="62"/>
      <c r="AZ89" s="62">
        <f t="shared" ref="AZ89:BH90" si="85">$B89</f>
        <v>0</v>
      </c>
      <c r="BA89" s="62"/>
      <c r="BB89" s="62"/>
      <c r="BC89" s="62">
        <f t="shared" si="85"/>
        <v>0</v>
      </c>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f t="shared" si="83"/>
        <v>0</v>
      </c>
      <c r="CH89" s="62"/>
      <c r="CI89" s="62">
        <f t="shared" si="84"/>
        <v>0</v>
      </c>
      <c r="CJ89" s="62">
        <f t="shared" si="84"/>
        <v>0</v>
      </c>
      <c r="CK89" s="62">
        <f t="shared" si="84"/>
        <v>0</v>
      </c>
      <c r="CL89" s="62"/>
    </row>
    <row r="90" spans="1:90" x14ac:dyDescent="0.3">
      <c r="A90" s="52" t="str">
        <f>HABITATS!A11</f>
        <v>I2.1</v>
      </c>
      <c r="B90" s="82">
        <f>HABITATS!H158</f>
        <v>0</v>
      </c>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f t="shared" si="85"/>
        <v>0</v>
      </c>
      <c r="BD90" s="62"/>
      <c r="BE90" s="62"/>
      <c r="BF90" s="62"/>
      <c r="BG90" s="62"/>
      <c r="BH90" s="62">
        <f t="shared" si="85"/>
        <v>0</v>
      </c>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row>
    <row r="91" spans="1:90" x14ac:dyDescent="0.3">
      <c r="A91" s="52" t="str">
        <f>HABITATS!A12</f>
        <v>J1.1</v>
      </c>
      <c r="B91" s="82">
        <f>HABITATS!H159</f>
        <v>69.051000000000002</v>
      </c>
      <c r="C91" s="62"/>
      <c r="D91" s="62"/>
      <c r="E91" s="62">
        <f t="shared" ref="E91:BK95" si="86">$B91</f>
        <v>69.051000000000002</v>
      </c>
      <c r="F91" s="62"/>
      <c r="G91" s="62"/>
      <c r="H91" s="62"/>
      <c r="I91" s="62"/>
      <c r="J91" s="62"/>
      <c r="K91" s="62"/>
      <c r="L91" s="62">
        <f t="shared" ref="L91:BG91" si="87">$B91</f>
        <v>69.051000000000002</v>
      </c>
      <c r="M91" s="62"/>
      <c r="N91" s="62">
        <f t="shared" si="87"/>
        <v>69.051000000000002</v>
      </c>
      <c r="O91" s="62">
        <f t="shared" si="87"/>
        <v>69.051000000000002</v>
      </c>
      <c r="P91" s="62"/>
      <c r="Q91" s="62"/>
      <c r="R91" s="62"/>
      <c r="S91" s="62"/>
      <c r="T91" s="62"/>
      <c r="U91" s="62">
        <f t="shared" si="87"/>
        <v>69.051000000000002</v>
      </c>
      <c r="V91" s="62"/>
      <c r="W91" s="62">
        <f t="shared" si="87"/>
        <v>69.051000000000002</v>
      </c>
      <c r="X91" s="62">
        <f t="shared" si="87"/>
        <v>69.051000000000002</v>
      </c>
      <c r="Y91" s="62">
        <f t="shared" si="87"/>
        <v>69.051000000000002</v>
      </c>
      <c r="Z91" s="62">
        <f t="shared" si="87"/>
        <v>69.051000000000002</v>
      </c>
      <c r="AA91" s="62"/>
      <c r="AB91" s="62">
        <f>($B91)/100*3</f>
        <v>2.0715300000000001</v>
      </c>
      <c r="AC91" s="62">
        <f t="shared" si="87"/>
        <v>69.051000000000002</v>
      </c>
      <c r="AD91" s="62"/>
      <c r="AE91" s="62">
        <f t="shared" si="87"/>
        <v>69.051000000000002</v>
      </c>
      <c r="AF91" s="62">
        <f t="shared" si="87"/>
        <v>69.051000000000002</v>
      </c>
      <c r="AG91" s="62"/>
      <c r="AH91" s="62">
        <f>($B91)/100*3</f>
        <v>2.0715300000000001</v>
      </c>
      <c r="AI91" s="62">
        <f t="shared" si="87"/>
        <v>69.051000000000002</v>
      </c>
      <c r="AJ91" s="62"/>
      <c r="AK91" s="62"/>
      <c r="AL91" s="62"/>
      <c r="AM91" s="62"/>
      <c r="AN91" s="62"/>
      <c r="AO91" s="62">
        <f t="shared" si="87"/>
        <v>69.051000000000002</v>
      </c>
      <c r="AP91" s="62">
        <f t="shared" si="87"/>
        <v>69.051000000000002</v>
      </c>
      <c r="AQ91" s="62"/>
      <c r="AR91" s="62">
        <f t="shared" si="87"/>
        <v>69.051000000000002</v>
      </c>
      <c r="AS91" s="62"/>
      <c r="AT91" s="62">
        <f t="shared" si="87"/>
        <v>69.051000000000002</v>
      </c>
      <c r="AU91" s="62"/>
      <c r="AV91" s="62">
        <f t="shared" si="87"/>
        <v>69.051000000000002</v>
      </c>
      <c r="AW91" s="62">
        <f t="shared" si="87"/>
        <v>69.051000000000002</v>
      </c>
      <c r="AX91" s="62"/>
      <c r="AY91" s="62"/>
      <c r="AZ91" s="62">
        <f t="shared" si="87"/>
        <v>69.051000000000002</v>
      </c>
      <c r="BA91" s="62">
        <f t="shared" si="87"/>
        <v>69.051000000000002</v>
      </c>
      <c r="BB91" s="62">
        <f t="shared" si="87"/>
        <v>69.051000000000002</v>
      </c>
      <c r="BC91" s="62"/>
      <c r="BD91" s="62">
        <f t="shared" si="87"/>
        <v>69.051000000000002</v>
      </c>
      <c r="BE91" s="62">
        <f t="shared" si="87"/>
        <v>69.051000000000002</v>
      </c>
      <c r="BF91" s="62">
        <f t="shared" si="87"/>
        <v>69.051000000000002</v>
      </c>
      <c r="BG91" s="62">
        <f t="shared" si="87"/>
        <v>69.051000000000002</v>
      </c>
      <c r="BH91" s="62"/>
      <c r="BI91" s="62"/>
      <c r="BJ91" s="62"/>
      <c r="BK91" s="62"/>
      <c r="BL91" s="62">
        <f t="shared" ref="BL91:CL97" si="88">$B91</f>
        <v>69.051000000000002</v>
      </c>
      <c r="BM91" s="62">
        <f t="shared" si="88"/>
        <v>69.051000000000002</v>
      </c>
      <c r="BN91" s="62"/>
      <c r="BO91" s="62"/>
      <c r="BP91" s="62">
        <f t="shared" si="88"/>
        <v>69.051000000000002</v>
      </c>
      <c r="BQ91" s="62">
        <f t="shared" si="88"/>
        <v>69.051000000000002</v>
      </c>
      <c r="BR91" s="62"/>
      <c r="BS91" s="62"/>
      <c r="BT91" s="62">
        <f t="shared" si="88"/>
        <v>69.051000000000002</v>
      </c>
      <c r="BU91" s="62"/>
      <c r="BV91" s="62">
        <f t="shared" si="88"/>
        <v>69.051000000000002</v>
      </c>
      <c r="BW91" s="62">
        <f t="shared" si="88"/>
        <v>69.051000000000002</v>
      </c>
      <c r="BX91" s="62">
        <f t="shared" si="88"/>
        <v>69.051000000000002</v>
      </c>
      <c r="BY91" s="62">
        <f t="shared" si="88"/>
        <v>69.051000000000002</v>
      </c>
      <c r="BZ91" s="62"/>
      <c r="CA91" s="62"/>
      <c r="CB91" s="62"/>
      <c r="CC91" s="62"/>
      <c r="CD91" s="62"/>
      <c r="CE91" s="62"/>
      <c r="CF91" s="62"/>
      <c r="CG91" s="62">
        <f t="shared" ref="CG91" si="89">$B91</f>
        <v>69.051000000000002</v>
      </c>
      <c r="CH91" s="62"/>
      <c r="CI91" s="62"/>
      <c r="CJ91" s="62">
        <f t="shared" si="88"/>
        <v>69.051000000000002</v>
      </c>
      <c r="CK91" s="62">
        <f t="shared" si="88"/>
        <v>69.051000000000002</v>
      </c>
      <c r="CL91" s="62"/>
    </row>
    <row r="92" spans="1:90" x14ac:dyDescent="0.3">
      <c r="A92" s="52" t="str">
        <f>HABITATS!A13</f>
        <v>J1.3</v>
      </c>
      <c r="B92" s="82">
        <f>HABITATS!H160</f>
        <v>0</v>
      </c>
      <c r="C92" s="62"/>
      <c r="D92" s="62"/>
      <c r="E92" s="62">
        <f t="shared" si="86"/>
        <v>0</v>
      </c>
      <c r="F92" s="62"/>
      <c r="G92" s="62"/>
      <c r="H92" s="62"/>
      <c r="I92" s="62"/>
      <c r="J92" s="62"/>
      <c r="K92" s="62">
        <f t="shared" ref="K92:BH95" si="90">$B92</f>
        <v>0</v>
      </c>
      <c r="L92" s="62">
        <f t="shared" si="90"/>
        <v>0</v>
      </c>
      <c r="M92" s="62">
        <f t="shared" si="90"/>
        <v>0</v>
      </c>
      <c r="N92" s="62">
        <f t="shared" si="90"/>
        <v>0</v>
      </c>
      <c r="O92" s="62">
        <f t="shared" si="90"/>
        <v>0</v>
      </c>
      <c r="P92" s="62"/>
      <c r="Q92" s="62"/>
      <c r="R92" s="62">
        <f t="shared" si="90"/>
        <v>0</v>
      </c>
      <c r="S92" s="62">
        <f t="shared" si="90"/>
        <v>0</v>
      </c>
      <c r="T92" s="62">
        <f t="shared" si="90"/>
        <v>0</v>
      </c>
      <c r="U92" s="62">
        <f t="shared" si="90"/>
        <v>0</v>
      </c>
      <c r="V92" s="62">
        <f t="shared" si="90"/>
        <v>0</v>
      </c>
      <c r="W92" s="62">
        <f t="shared" si="90"/>
        <v>0</v>
      </c>
      <c r="X92" s="62">
        <f t="shared" si="90"/>
        <v>0</v>
      </c>
      <c r="Y92" s="62">
        <f t="shared" si="90"/>
        <v>0</v>
      </c>
      <c r="Z92" s="62">
        <f t="shared" si="90"/>
        <v>0</v>
      </c>
      <c r="AA92" s="62"/>
      <c r="AB92" s="62">
        <f t="shared" si="90"/>
        <v>0</v>
      </c>
      <c r="AC92" s="62">
        <f t="shared" si="90"/>
        <v>0</v>
      </c>
      <c r="AD92" s="62"/>
      <c r="AE92" s="62">
        <f t="shared" si="90"/>
        <v>0</v>
      </c>
      <c r="AF92" s="62">
        <f t="shared" si="90"/>
        <v>0</v>
      </c>
      <c r="AG92" s="62"/>
      <c r="AH92" s="62">
        <f t="shared" si="90"/>
        <v>0</v>
      </c>
      <c r="AI92" s="62">
        <f t="shared" si="90"/>
        <v>0</v>
      </c>
      <c r="AJ92" s="62"/>
      <c r="AK92" s="62">
        <f t="shared" si="90"/>
        <v>0</v>
      </c>
      <c r="AL92" s="62">
        <f t="shared" si="90"/>
        <v>0</v>
      </c>
      <c r="AM92" s="62">
        <f t="shared" si="90"/>
        <v>0</v>
      </c>
      <c r="AN92" s="62"/>
      <c r="AO92" s="62">
        <f t="shared" si="90"/>
        <v>0</v>
      </c>
      <c r="AP92" s="62">
        <f t="shared" si="90"/>
        <v>0</v>
      </c>
      <c r="AQ92" s="62">
        <f t="shared" si="90"/>
        <v>0</v>
      </c>
      <c r="AR92" s="62">
        <f t="shared" si="90"/>
        <v>0</v>
      </c>
      <c r="AS92" s="62">
        <f t="shared" si="90"/>
        <v>0</v>
      </c>
      <c r="AT92" s="62">
        <f t="shared" si="90"/>
        <v>0</v>
      </c>
      <c r="AU92" s="62">
        <f t="shared" si="90"/>
        <v>0</v>
      </c>
      <c r="AV92" s="62">
        <f t="shared" si="90"/>
        <v>0</v>
      </c>
      <c r="AW92" s="62">
        <f t="shared" si="90"/>
        <v>0</v>
      </c>
      <c r="AX92" s="62">
        <f t="shared" si="90"/>
        <v>0</v>
      </c>
      <c r="AY92" s="62">
        <f t="shared" si="90"/>
        <v>0</v>
      </c>
      <c r="AZ92" s="62">
        <f t="shared" si="90"/>
        <v>0</v>
      </c>
      <c r="BA92" s="62">
        <f t="shared" si="90"/>
        <v>0</v>
      </c>
      <c r="BB92" s="62">
        <f t="shared" si="90"/>
        <v>0</v>
      </c>
      <c r="BC92" s="62">
        <f t="shared" si="90"/>
        <v>0</v>
      </c>
      <c r="BD92" s="62"/>
      <c r="BE92" s="62"/>
      <c r="BF92" s="62"/>
      <c r="BG92" s="62"/>
      <c r="BH92" s="62">
        <f t="shared" si="90"/>
        <v>0</v>
      </c>
      <c r="BI92" s="62"/>
      <c r="BJ92" s="62"/>
      <c r="BK92" s="62"/>
      <c r="BL92" s="62"/>
      <c r="BM92" s="62"/>
      <c r="BN92" s="62"/>
      <c r="BO92" s="62"/>
      <c r="BP92" s="62"/>
      <c r="BQ92" s="62"/>
      <c r="BR92" s="62"/>
      <c r="BS92" s="62"/>
      <c r="BT92" s="62"/>
      <c r="BU92" s="62"/>
      <c r="BV92" s="62"/>
      <c r="BW92" s="62">
        <f t="shared" si="88"/>
        <v>0</v>
      </c>
      <c r="BX92" s="62"/>
      <c r="BY92" s="62"/>
      <c r="BZ92" s="62"/>
      <c r="CA92" s="62"/>
      <c r="CB92" s="62"/>
      <c r="CC92" s="62"/>
      <c r="CD92" s="62"/>
      <c r="CE92" s="62"/>
      <c r="CF92" s="62"/>
      <c r="CG92" s="62"/>
      <c r="CH92" s="62"/>
      <c r="CI92" s="62"/>
      <c r="CJ92" s="62"/>
      <c r="CK92" s="62"/>
      <c r="CL92" s="62"/>
    </row>
    <row r="93" spans="1:90" x14ac:dyDescent="0.3">
      <c r="A93" s="52" t="str">
        <f>HABITATS!A14</f>
        <v>J2.1</v>
      </c>
      <c r="B93" s="82">
        <f>HABITATS!H161</f>
        <v>0.17</v>
      </c>
      <c r="C93" s="62">
        <f t="shared" ref="C93:C95" si="91">$B93</f>
        <v>0.17</v>
      </c>
      <c r="D93" s="62"/>
      <c r="E93" s="62">
        <f t="shared" si="86"/>
        <v>0.17</v>
      </c>
      <c r="F93" s="62"/>
      <c r="G93" s="62"/>
      <c r="H93" s="62">
        <f t="shared" si="86"/>
        <v>0.17</v>
      </c>
      <c r="I93" s="62">
        <f t="shared" si="86"/>
        <v>0.17</v>
      </c>
      <c r="J93" s="62">
        <f t="shared" si="86"/>
        <v>0.17</v>
      </c>
      <c r="K93" s="62"/>
      <c r="L93" s="62">
        <f t="shared" si="90"/>
        <v>0.17</v>
      </c>
      <c r="M93" s="62"/>
      <c r="N93" s="62"/>
      <c r="O93" s="62">
        <f t="shared" si="90"/>
        <v>0.17</v>
      </c>
      <c r="P93" s="62"/>
      <c r="Q93" s="62"/>
      <c r="R93" s="62">
        <f t="shared" si="90"/>
        <v>0.17</v>
      </c>
      <c r="S93" s="62">
        <f t="shared" si="90"/>
        <v>0.17</v>
      </c>
      <c r="T93" s="62">
        <f t="shared" si="90"/>
        <v>0.17</v>
      </c>
      <c r="U93" s="62">
        <f t="shared" si="90"/>
        <v>0.17</v>
      </c>
      <c r="V93" s="62">
        <f t="shared" si="90"/>
        <v>0.17</v>
      </c>
      <c r="W93" s="62"/>
      <c r="X93" s="62">
        <f t="shared" si="90"/>
        <v>0.17</v>
      </c>
      <c r="Y93" s="62">
        <f t="shared" si="90"/>
        <v>0.17</v>
      </c>
      <c r="Z93" s="62"/>
      <c r="AA93" s="62"/>
      <c r="AB93" s="62"/>
      <c r="AC93" s="62">
        <f t="shared" si="90"/>
        <v>0.17</v>
      </c>
      <c r="AD93" s="62"/>
      <c r="AE93" s="62">
        <f t="shared" si="90"/>
        <v>0.17</v>
      </c>
      <c r="AF93" s="62">
        <f t="shared" si="90"/>
        <v>0.17</v>
      </c>
      <c r="AG93" s="62"/>
      <c r="AH93" s="62"/>
      <c r="AI93" s="62"/>
      <c r="AJ93" s="62"/>
      <c r="AK93" s="62"/>
      <c r="AL93" s="62"/>
      <c r="AM93" s="62">
        <f t="shared" si="90"/>
        <v>0.17</v>
      </c>
      <c r="AN93" s="62"/>
      <c r="AO93" s="62">
        <f t="shared" si="90"/>
        <v>0.17</v>
      </c>
      <c r="AP93" s="62">
        <f t="shared" si="90"/>
        <v>0.17</v>
      </c>
      <c r="AQ93" s="62">
        <f t="shared" si="90"/>
        <v>0.17</v>
      </c>
      <c r="AR93" s="62"/>
      <c r="AS93" s="62">
        <f t="shared" si="90"/>
        <v>0.17</v>
      </c>
      <c r="AT93" s="62">
        <f t="shared" si="90"/>
        <v>0.17</v>
      </c>
      <c r="AU93" s="62"/>
      <c r="AV93" s="62">
        <f t="shared" si="90"/>
        <v>0.17</v>
      </c>
      <c r="AW93" s="62"/>
      <c r="AX93" s="62"/>
      <c r="AY93" s="62"/>
      <c r="AZ93" s="62">
        <f t="shared" si="90"/>
        <v>0.17</v>
      </c>
      <c r="BA93" s="62"/>
      <c r="BB93" s="62"/>
      <c r="BC93" s="62">
        <f t="shared" si="90"/>
        <v>0.17</v>
      </c>
      <c r="BD93" s="62">
        <f t="shared" si="90"/>
        <v>0.17</v>
      </c>
      <c r="BE93" s="62"/>
      <c r="BF93" s="62"/>
      <c r="BG93" s="62"/>
      <c r="BH93" s="62"/>
      <c r="BI93" s="62"/>
      <c r="BJ93" s="62"/>
      <c r="BK93" s="62"/>
      <c r="BL93" s="62"/>
      <c r="BM93" s="62"/>
      <c r="BN93" s="62">
        <f t="shared" si="88"/>
        <v>0.17</v>
      </c>
      <c r="BO93" s="62"/>
      <c r="BP93" s="62">
        <f t="shared" si="88"/>
        <v>0.17</v>
      </c>
      <c r="BQ93" s="62">
        <f t="shared" si="88"/>
        <v>0.17</v>
      </c>
      <c r="BR93" s="62">
        <f t="shared" si="88"/>
        <v>0.17</v>
      </c>
      <c r="BS93" s="62">
        <f t="shared" si="88"/>
        <v>0.17</v>
      </c>
      <c r="BT93" s="62">
        <f t="shared" si="88"/>
        <v>0.17</v>
      </c>
      <c r="BU93" s="62"/>
      <c r="BV93" s="62"/>
      <c r="BW93" s="62">
        <f t="shared" si="88"/>
        <v>0.17</v>
      </c>
      <c r="BX93" s="62">
        <f t="shared" si="88"/>
        <v>0.17</v>
      </c>
      <c r="BY93" s="62">
        <f t="shared" si="88"/>
        <v>0.17</v>
      </c>
      <c r="BZ93" s="62">
        <f t="shared" si="88"/>
        <v>0.17</v>
      </c>
      <c r="CA93" s="62">
        <f t="shared" si="88"/>
        <v>0.17</v>
      </c>
      <c r="CB93" s="62">
        <f t="shared" si="88"/>
        <v>0.17</v>
      </c>
      <c r="CC93" s="62">
        <f t="shared" si="88"/>
        <v>0.17</v>
      </c>
      <c r="CD93" s="62"/>
      <c r="CE93" s="62"/>
      <c r="CF93" s="62"/>
      <c r="CG93" s="62"/>
      <c r="CH93" s="62"/>
      <c r="CI93" s="62"/>
      <c r="CJ93" s="62">
        <f t="shared" si="88"/>
        <v>0.17</v>
      </c>
      <c r="CK93" s="62">
        <f t="shared" si="88"/>
        <v>0.17</v>
      </c>
      <c r="CL93" s="62">
        <f t="shared" si="88"/>
        <v>0.17</v>
      </c>
    </row>
    <row r="94" spans="1:90" ht="13.2" customHeight="1" x14ac:dyDescent="0.3">
      <c r="A94" s="52" t="str">
        <f>HABITATS!A15</f>
        <v>J2.2</v>
      </c>
      <c r="B94" s="82">
        <f>HABITATS!H162</f>
        <v>0</v>
      </c>
      <c r="C94" s="62">
        <f t="shared" si="91"/>
        <v>0</v>
      </c>
      <c r="D94" s="62">
        <v>0</v>
      </c>
      <c r="E94" s="62">
        <f t="shared" si="86"/>
        <v>0</v>
      </c>
      <c r="F94" s="62"/>
      <c r="G94" s="62"/>
      <c r="H94" s="62">
        <f t="shared" si="86"/>
        <v>0</v>
      </c>
      <c r="I94" s="62">
        <f t="shared" si="86"/>
        <v>0</v>
      </c>
      <c r="J94" s="62">
        <f t="shared" si="86"/>
        <v>0</v>
      </c>
      <c r="K94" s="62"/>
      <c r="L94" s="62">
        <f t="shared" si="90"/>
        <v>0</v>
      </c>
      <c r="M94" s="62"/>
      <c r="N94" s="62"/>
      <c r="O94" s="62">
        <f t="shared" si="90"/>
        <v>0</v>
      </c>
      <c r="P94" s="62"/>
      <c r="Q94" s="62"/>
      <c r="R94" s="62">
        <f t="shared" si="90"/>
        <v>0</v>
      </c>
      <c r="S94" s="62">
        <f t="shared" si="90"/>
        <v>0</v>
      </c>
      <c r="T94" s="62">
        <f t="shared" si="90"/>
        <v>0</v>
      </c>
      <c r="U94" s="62">
        <f t="shared" si="90"/>
        <v>0</v>
      </c>
      <c r="V94" s="62">
        <f t="shared" si="90"/>
        <v>0</v>
      </c>
      <c r="W94" s="62"/>
      <c r="X94" s="62">
        <f t="shared" si="90"/>
        <v>0</v>
      </c>
      <c r="Y94" s="62">
        <f t="shared" si="90"/>
        <v>0</v>
      </c>
      <c r="Z94" s="62"/>
      <c r="AA94" s="62"/>
      <c r="AB94" s="62"/>
      <c r="AC94" s="62">
        <f t="shared" si="90"/>
        <v>0</v>
      </c>
      <c r="AD94" s="62"/>
      <c r="AE94" s="62">
        <f t="shared" si="90"/>
        <v>0</v>
      </c>
      <c r="AF94" s="62">
        <f t="shared" si="90"/>
        <v>0</v>
      </c>
      <c r="AG94" s="62"/>
      <c r="AH94" s="62"/>
      <c r="AI94" s="62"/>
      <c r="AJ94" s="62"/>
      <c r="AK94" s="62"/>
      <c r="AL94" s="62"/>
      <c r="AM94" s="62">
        <f t="shared" si="90"/>
        <v>0</v>
      </c>
      <c r="AN94" s="62"/>
      <c r="AO94" s="62">
        <f t="shared" si="90"/>
        <v>0</v>
      </c>
      <c r="AP94" s="62">
        <f t="shared" si="90"/>
        <v>0</v>
      </c>
      <c r="AQ94" s="62">
        <f t="shared" si="90"/>
        <v>0</v>
      </c>
      <c r="AR94" s="62"/>
      <c r="AS94" s="62">
        <f t="shared" si="90"/>
        <v>0</v>
      </c>
      <c r="AT94" s="62">
        <f t="shared" si="90"/>
        <v>0</v>
      </c>
      <c r="AU94" s="62"/>
      <c r="AV94" s="62">
        <f t="shared" si="90"/>
        <v>0</v>
      </c>
      <c r="AW94" s="62"/>
      <c r="AX94" s="62"/>
      <c r="AY94" s="62"/>
      <c r="AZ94" s="62">
        <f t="shared" si="90"/>
        <v>0</v>
      </c>
      <c r="BA94" s="62"/>
      <c r="BB94" s="62"/>
      <c r="BC94" s="62">
        <f t="shared" si="90"/>
        <v>0</v>
      </c>
      <c r="BD94" s="62">
        <f t="shared" si="90"/>
        <v>0</v>
      </c>
      <c r="BE94" s="62"/>
      <c r="BF94" s="62"/>
      <c r="BG94" s="62"/>
      <c r="BH94" s="62"/>
      <c r="BI94" s="62"/>
      <c r="BJ94" s="62"/>
      <c r="BK94" s="62"/>
      <c r="BL94" s="62"/>
      <c r="BM94" s="62"/>
      <c r="BN94" s="62">
        <f t="shared" si="88"/>
        <v>0</v>
      </c>
      <c r="BO94" s="62"/>
      <c r="BP94" s="62">
        <f t="shared" si="88"/>
        <v>0</v>
      </c>
      <c r="BQ94" s="62">
        <f t="shared" si="88"/>
        <v>0</v>
      </c>
      <c r="BR94" s="62">
        <f t="shared" si="88"/>
        <v>0</v>
      </c>
      <c r="BS94" s="62">
        <f t="shared" si="88"/>
        <v>0</v>
      </c>
      <c r="BT94" s="62">
        <f t="shared" si="88"/>
        <v>0</v>
      </c>
      <c r="BU94" s="62"/>
      <c r="BV94" s="62"/>
      <c r="BW94" s="62">
        <f t="shared" si="88"/>
        <v>0</v>
      </c>
      <c r="BX94" s="62"/>
      <c r="BY94" s="62">
        <f t="shared" si="88"/>
        <v>0</v>
      </c>
      <c r="BZ94" s="62">
        <f t="shared" si="88"/>
        <v>0</v>
      </c>
      <c r="CA94" s="62">
        <f t="shared" si="88"/>
        <v>0</v>
      </c>
      <c r="CB94" s="62"/>
      <c r="CC94" s="62">
        <f t="shared" si="88"/>
        <v>0</v>
      </c>
      <c r="CD94" s="62"/>
      <c r="CE94" s="62"/>
      <c r="CF94" s="62"/>
      <c r="CG94" s="62"/>
      <c r="CH94" s="62"/>
      <c r="CI94" s="62"/>
      <c r="CJ94" s="62">
        <f t="shared" si="88"/>
        <v>0</v>
      </c>
      <c r="CK94" s="62">
        <f t="shared" si="88"/>
        <v>0</v>
      </c>
      <c r="CL94" s="62">
        <f t="shared" si="88"/>
        <v>0</v>
      </c>
    </row>
    <row r="95" spans="1:90" ht="13.2" customHeight="1" x14ac:dyDescent="0.3">
      <c r="A95" s="52" t="str">
        <f>HABITATS!A16</f>
        <v>J2.3</v>
      </c>
      <c r="B95" s="82">
        <f>HABITATS!H163</f>
        <v>1.5129999999999999</v>
      </c>
      <c r="C95" s="62">
        <f t="shared" si="91"/>
        <v>1.5129999999999999</v>
      </c>
      <c r="D95" s="62">
        <v>1.6719999999999999</v>
      </c>
      <c r="E95" s="62">
        <f t="shared" si="86"/>
        <v>1.5129999999999999</v>
      </c>
      <c r="F95" s="62"/>
      <c r="G95" s="62"/>
      <c r="H95" s="62">
        <f t="shared" si="86"/>
        <v>1.5129999999999999</v>
      </c>
      <c r="I95" s="62">
        <f t="shared" si="86"/>
        <v>1.5129999999999999</v>
      </c>
      <c r="J95" s="62">
        <f t="shared" si="86"/>
        <v>1.5129999999999999</v>
      </c>
      <c r="K95" s="62"/>
      <c r="L95" s="62">
        <f t="shared" si="90"/>
        <v>1.5129999999999999</v>
      </c>
      <c r="M95" s="62"/>
      <c r="N95" s="62"/>
      <c r="O95" s="62">
        <f t="shared" si="90"/>
        <v>1.5129999999999999</v>
      </c>
      <c r="P95" s="62"/>
      <c r="Q95" s="62"/>
      <c r="R95" s="62">
        <f t="shared" si="90"/>
        <v>1.5129999999999999</v>
      </c>
      <c r="S95" s="62">
        <f t="shared" si="90"/>
        <v>1.5129999999999999</v>
      </c>
      <c r="T95" s="62">
        <f t="shared" si="90"/>
        <v>1.5129999999999999</v>
      </c>
      <c r="U95" s="62">
        <f t="shared" si="90"/>
        <v>1.5129999999999999</v>
      </c>
      <c r="V95" s="62">
        <f t="shared" si="90"/>
        <v>1.5129999999999999</v>
      </c>
      <c r="W95" s="62"/>
      <c r="X95" s="62">
        <f t="shared" si="90"/>
        <v>1.5129999999999999</v>
      </c>
      <c r="Y95" s="62">
        <f t="shared" si="90"/>
        <v>1.5129999999999999</v>
      </c>
      <c r="Z95" s="62"/>
      <c r="AA95" s="62"/>
      <c r="AB95" s="62"/>
      <c r="AC95" s="62">
        <f t="shared" si="90"/>
        <v>1.5129999999999999</v>
      </c>
      <c r="AD95" s="62"/>
      <c r="AE95" s="62">
        <f t="shared" si="90"/>
        <v>1.5129999999999999</v>
      </c>
      <c r="AF95" s="62">
        <f t="shared" si="90"/>
        <v>1.5129999999999999</v>
      </c>
      <c r="AG95" s="62"/>
      <c r="AH95" s="62"/>
      <c r="AI95" s="62"/>
      <c r="AJ95" s="62"/>
      <c r="AK95" s="62"/>
      <c r="AL95" s="62"/>
      <c r="AM95" s="62">
        <f t="shared" si="90"/>
        <v>1.5129999999999999</v>
      </c>
      <c r="AN95" s="62"/>
      <c r="AO95" s="62">
        <f t="shared" si="90"/>
        <v>1.5129999999999999</v>
      </c>
      <c r="AP95" s="62">
        <f t="shared" si="90"/>
        <v>1.5129999999999999</v>
      </c>
      <c r="AQ95" s="62">
        <f t="shared" si="90"/>
        <v>1.5129999999999999</v>
      </c>
      <c r="AR95" s="62"/>
      <c r="AS95" s="62">
        <f t="shared" si="90"/>
        <v>1.5129999999999999</v>
      </c>
      <c r="AT95" s="62">
        <f t="shared" si="90"/>
        <v>1.5129999999999999</v>
      </c>
      <c r="AU95" s="62"/>
      <c r="AV95" s="62">
        <f t="shared" si="90"/>
        <v>1.5129999999999999</v>
      </c>
      <c r="AW95" s="62"/>
      <c r="AX95" s="62"/>
      <c r="AY95" s="62"/>
      <c r="AZ95" s="62">
        <f t="shared" si="90"/>
        <v>1.5129999999999999</v>
      </c>
      <c r="BA95" s="62"/>
      <c r="BB95" s="62"/>
      <c r="BC95" s="62">
        <f t="shared" si="90"/>
        <v>1.5129999999999999</v>
      </c>
      <c r="BD95" s="62">
        <f t="shared" si="90"/>
        <v>1.5129999999999999</v>
      </c>
      <c r="BE95" s="62"/>
      <c r="BF95" s="62"/>
      <c r="BG95" s="62"/>
      <c r="BH95" s="62"/>
      <c r="BI95" s="62"/>
      <c r="BJ95" s="62"/>
      <c r="BK95" s="62">
        <f t="shared" si="86"/>
        <v>1.5129999999999999</v>
      </c>
      <c r="BL95" s="62"/>
      <c r="BM95" s="62">
        <f t="shared" si="88"/>
        <v>1.5129999999999999</v>
      </c>
      <c r="BN95" s="62">
        <f t="shared" si="88"/>
        <v>1.5129999999999999</v>
      </c>
      <c r="BO95" s="62">
        <f t="shared" si="88"/>
        <v>1.5129999999999999</v>
      </c>
      <c r="BP95" s="62">
        <f t="shared" si="88"/>
        <v>1.5129999999999999</v>
      </c>
      <c r="BQ95" s="62">
        <f t="shared" si="88"/>
        <v>1.5129999999999999</v>
      </c>
      <c r="BR95" s="62">
        <f t="shared" si="88"/>
        <v>1.5129999999999999</v>
      </c>
      <c r="BS95" s="62">
        <f t="shared" si="88"/>
        <v>1.5129999999999999</v>
      </c>
      <c r="BT95" s="62">
        <f t="shared" si="88"/>
        <v>1.5129999999999999</v>
      </c>
      <c r="BU95" s="62">
        <f t="shared" si="88"/>
        <v>1.5129999999999999</v>
      </c>
      <c r="BV95" s="62"/>
      <c r="BW95" s="62">
        <f t="shared" si="88"/>
        <v>1.5129999999999999</v>
      </c>
      <c r="BX95" s="62">
        <f t="shared" si="88"/>
        <v>1.5129999999999999</v>
      </c>
      <c r="BY95" s="62">
        <f t="shared" si="88"/>
        <v>1.5129999999999999</v>
      </c>
      <c r="BZ95" s="62">
        <f t="shared" si="88"/>
        <v>1.5129999999999999</v>
      </c>
      <c r="CA95" s="62">
        <f t="shared" si="88"/>
        <v>1.5129999999999999</v>
      </c>
      <c r="CB95" s="62">
        <f t="shared" si="88"/>
        <v>1.5129999999999999</v>
      </c>
      <c r="CC95" s="62">
        <f t="shared" si="88"/>
        <v>1.5129999999999999</v>
      </c>
      <c r="CD95" s="62"/>
      <c r="CE95" s="62"/>
      <c r="CF95" s="62"/>
      <c r="CG95" s="62"/>
      <c r="CH95" s="62"/>
      <c r="CI95" s="62"/>
      <c r="CJ95" s="62">
        <f t="shared" si="88"/>
        <v>1.5129999999999999</v>
      </c>
      <c r="CK95" s="62">
        <f t="shared" si="88"/>
        <v>1.5129999999999999</v>
      </c>
      <c r="CL95" s="62">
        <f t="shared" si="88"/>
        <v>1.5129999999999999</v>
      </c>
    </row>
    <row r="96" spans="1:90" x14ac:dyDescent="0.3">
      <c r="A96" s="52" t="str">
        <f>HABITATS!A17</f>
        <v>J2.8</v>
      </c>
      <c r="B96" s="82">
        <f>HABITATS!H164</f>
        <v>0</v>
      </c>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row>
    <row r="97" spans="1:90" x14ac:dyDescent="0.3">
      <c r="A97" s="52" t="str">
        <f>HABITATS!A18</f>
        <v>J3.6</v>
      </c>
      <c r="B97" s="82">
        <f>HABITATS!H165</f>
        <v>0</v>
      </c>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f t="shared" si="88"/>
        <v>0</v>
      </c>
      <c r="BN97" s="62"/>
      <c r="BO97" s="62">
        <f t="shared" si="88"/>
        <v>0</v>
      </c>
      <c r="BP97" s="62">
        <f t="shared" si="88"/>
        <v>0</v>
      </c>
      <c r="BQ97" s="62"/>
      <c r="BR97" s="62"/>
      <c r="BS97" s="62"/>
      <c r="BT97" s="62"/>
      <c r="BU97" s="62"/>
      <c r="BV97" s="62"/>
      <c r="BW97" s="62"/>
      <c r="BX97" s="62"/>
      <c r="BY97" s="62"/>
      <c r="BZ97" s="62"/>
      <c r="CA97" s="62"/>
      <c r="CB97" s="62"/>
      <c r="CC97" s="62"/>
      <c r="CD97" s="62"/>
      <c r="CE97" s="62"/>
      <c r="CF97" s="62"/>
      <c r="CG97" s="62"/>
      <c r="CH97" s="62"/>
      <c r="CI97" s="62"/>
      <c r="CJ97" s="62"/>
      <c r="CK97" s="62"/>
      <c r="CL97" s="62"/>
    </row>
    <row r="98" spans="1:90" x14ac:dyDescent="0.3">
      <c r="A98" s="52" t="str">
        <f>HABITATS!A19</f>
        <v>J4</v>
      </c>
      <c r="B98" s="82">
        <f>HABITATS!H166</f>
        <v>0.14099999999999999</v>
      </c>
      <c r="C98" s="62"/>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row>
    <row r="99" spans="1:90" x14ac:dyDescent="0.3">
      <c r="A99" s="55" t="s">
        <v>3</v>
      </c>
      <c r="B99" s="75">
        <f t="shared" ref="B99:BI99" si="92">SUM(B82:B98)</f>
        <v>106.58800000000002</v>
      </c>
      <c r="C99" s="75">
        <f t="shared" si="92"/>
        <v>1.6829999999999998</v>
      </c>
      <c r="D99" s="75">
        <v>1.6719999999999999</v>
      </c>
      <c r="E99" s="75">
        <f t="shared" si="92"/>
        <v>106.44700000000002</v>
      </c>
      <c r="F99" s="75">
        <f t="shared" si="92"/>
        <v>0</v>
      </c>
      <c r="G99" s="75">
        <f t="shared" si="92"/>
        <v>11.082000000000001</v>
      </c>
      <c r="H99" s="75">
        <f t="shared" si="92"/>
        <v>26.236000000000004</v>
      </c>
      <c r="I99" s="75">
        <f t="shared" si="92"/>
        <v>26.314</v>
      </c>
      <c r="J99" s="75">
        <f t="shared" si="92"/>
        <v>25.363</v>
      </c>
      <c r="K99" s="75">
        <f t="shared" si="92"/>
        <v>0</v>
      </c>
      <c r="L99" s="75">
        <f t="shared" si="92"/>
        <v>106.36900000000001</v>
      </c>
      <c r="M99" s="75">
        <f t="shared" si="92"/>
        <v>0</v>
      </c>
      <c r="N99" s="75">
        <f t="shared" si="92"/>
        <v>104.68600000000001</v>
      </c>
      <c r="O99" s="75">
        <f t="shared" si="92"/>
        <v>106.36900000000001</v>
      </c>
      <c r="P99" s="75">
        <f t="shared" si="92"/>
        <v>23.602</v>
      </c>
      <c r="Q99" s="75">
        <f t="shared" si="92"/>
        <v>24.553000000000001</v>
      </c>
      <c r="R99" s="75">
        <f t="shared" si="92"/>
        <v>26.314</v>
      </c>
      <c r="S99" s="75">
        <f t="shared" si="92"/>
        <v>26.236000000000004</v>
      </c>
      <c r="T99" s="75">
        <f t="shared" si="92"/>
        <v>26.314</v>
      </c>
      <c r="U99" s="75">
        <f t="shared" si="92"/>
        <v>94.414000000000001</v>
      </c>
      <c r="V99" s="75">
        <f t="shared" si="92"/>
        <v>26.314</v>
      </c>
      <c r="W99" s="75">
        <f t="shared" si="92"/>
        <v>104.76400000000001</v>
      </c>
      <c r="X99" s="75">
        <f t="shared" si="92"/>
        <v>106.36900000000001</v>
      </c>
      <c r="Y99" s="75">
        <f t="shared" si="92"/>
        <v>106.44700000000002</v>
      </c>
      <c r="Z99" s="75">
        <f t="shared" si="92"/>
        <v>104.68600000000001</v>
      </c>
      <c r="AA99" s="75">
        <f t="shared" si="92"/>
        <v>24.553000000000001</v>
      </c>
      <c r="AB99" s="75">
        <f t="shared" si="92"/>
        <v>13.15353</v>
      </c>
      <c r="AC99" s="75">
        <f t="shared" si="92"/>
        <v>94.414000000000001</v>
      </c>
      <c r="AD99" s="75">
        <f t="shared" si="92"/>
        <v>24.553000000000001</v>
      </c>
      <c r="AE99" s="75">
        <f t="shared" si="92"/>
        <v>106.36900000000001</v>
      </c>
      <c r="AF99" s="75">
        <f t="shared" si="92"/>
        <v>106.36900000000001</v>
      </c>
      <c r="AG99" s="75">
        <f t="shared" si="92"/>
        <v>35.635000000000005</v>
      </c>
      <c r="AH99" s="75">
        <f t="shared" si="92"/>
        <v>26.62453</v>
      </c>
      <c r="AI99" s="75">
        <f t="shared" si="92"/>
        <v>104.68600000000001</v>
      </c>
      <c r="AJ99" s="75">
        <f t="shared" si="92"/>
        <v>24.553000000000001</v>
      </c>
      <c r="AK99" s="75">
        <f t="shared" si="92"/>
        <v>24.631</v>
      </c>
      <c r="AL99" s="75">
        <f t="shared" si="92"/>
        <v>11.082000000000001</v>
      </c>
      <c r="AM99" s="75">
        <f t="shared" si="92"/>
        <v>26.314</v>
      </c>
      <c r="AN99" s="75">
        <f t="shared" si="92"/>
        <v>34.683999999999997</v>
      </c>
      <c r="AO99" s="75">
        <f t="shared" si="92"/>
        <v>106.44700000000002</v>
      </c>
      <c r="AP99" s="75">
        <f t="shared" si="92"/>
        <v>106.36900000000001</v>
      </c>
      <c r="AQ99" s="75">
        <f t="shared" si="92"/>
        <v>26.236000000000004</v>
      </c>
      <c r="AR99" s="75">
        <f t="shared" si="92"/>
        <v>92.653000000000006</v>
      </c>
      <c r="AS99" s="75">
        <f t="shared" si="92"/>
        <v>26.314</v>
      </c>
      <c r="AT99" s="75">
        <f t="shared" si="92"/>
        <v>106.36900000000001</v>
      </c>
      <c r="AU99" s="75">
        <f t="shared" si="92"/>
        <v>24.553000000000001</v>
      </c>
      <c r="AV99" s="75">
        <f t="shared" si="92"/>
        <v>106.36900000000001</v>
      </c>
      <c r="AW99" s="75">
        <f t="shared" si="92"/>
        <v>104.68600000000001</v>
      </c>
      <c r="AX99" s="75">
        <f t="shared" si="92"/>
        <v>24.553000000000001</v>
      </c>
      <c r="AY99" s="75">
        <f t="shared" si="92"/>
        <v>24.553000000000001</v>
      </c>
      <c r="AZ99" s="75">
        <f t="shared" si="92"/>
        <v>106.36900000000001</v>
      </c>
      <c r="BA99" s="75">
        <f t="shared" si="92"/>
        <v>104.68600000000001</v>
      </c>
      <c r="BB99" s="75">
        <f t="shared" si="92"/>
        <v>104.68600000000001</v>
      </c>
      <c r="BC99" s="75">
        <f t="shared" si="92"/>
        <v>37.318000000000005</v>
      </c>
      <c r="BD99" s="75">
        <f t="shared" si="92"/>
        <v>81.816000000000017</v>
      </c>
      <c r="BE99" s="75">
        <f t="shared" si="92"/>
        <v>80.13300000000001</v>
      </c>
      <c r="BF99" s="75">
        <f t="shared" si="92"/>
        <v>104.76400000000001</v>
      </c>
      <c r="BG99" s="75">
        <f t="shared" si="92"/>
        <v>80.13300000000001</v>
      </c>
      <c r="BH99" s="75">
        <f t="shared" si="92"/>
        <v>0</v>
      </c>
      <c r="BI99" s="75">
        <f t="shared" si="92"/>
        <v>0</v>
      </c>
      <c r="BJ99" s="75">
        <f t="shared" ref="BJ99:CL99" si="93">SUM(BJ82:BJ98)</f>
        <v>24.631</v>
      </c>
      <c r="BK99" s="75">
        <f t="shared" si="93"/>
        <v>37.225999999999999</v>
      </c>
      <c r="BL99" s="75">
        <f t="shared" si="93"/>
        <v>80.13300000000001</v>
      </c>
      <c r="BM99" s="75">
        <f t="shared" si="93"/>
        <v>106.27700000000002</v>
      </c>
      <c r="BN99" s="75">
        <f t="shared" si="93"/>
        <v>26.314</v>
      </c>
      <c r="BO99" s="75">
        <f t="shared" si="93"/>
        <v>26.143999999999998</v>
      </c>
      <c r="BP99" s="75">
        <f t="shared" si="93"/>
        <v>70.734000000000009</v>
      </c>
      <c r="BQ99" s="75">
        <f t="shared" si="93"/>
        <v>105.49600000000001</v>
      </c>
      <c r="BR99" s="75">
        <f t="shared" si="93"/>
        <v>26.314</v>
      </c>
      <c r="BS99" s="75">
        <f t="shared" si="93"/>
        <v>26.314</v>
      </c>
      <c r="BT99" s="75">
        <f t="shared" si="93"/>
        <v>105.41800000000001</v>
      </c>
      <c r="BU99" s="75">
        <f t="shared" si="93"/>
        <v>26.143999999999998</v>
      </c>
      <c r="BV99" s="75">
        <f t="shared" si="93"/>
        <v>80.13300000000001</v>
      </c>
      <c r="BW99" s="75">
        <f t="shared" si="93"/>
        <v>106.44700000000002</v>
      </c>
      <c r="BX99" s="75">
        <f t="shared" si="93"/>
        <v>106.36900000000001</v>
      </c>
      <c r="BY99" s="75">
        <f t="shared" si="93"/>
        <v>106.36900000000001</v>
      </c>
      <c r="BZ99" s="75">
        <f t="shared" si="93"/>
        <v>37.318000000000005</v>
      </c>
      <c r="CA99" s="75">
        <f t="shared" si="93"/>
        <v>37.318000000000005</v>
      </c>
      <c r="CB99" s="75">
        <f t="shared" si="93"/>
        <v>25.285000000000004</v>
      </c>
      <c r="CC99" s="75">
        <f t="shared" si="93"/>
        <v>12.843</v>
      </c>
      <c r="CD99" s="75">
        <f t="shared" si="93"/>
        <v>35.635000000000005</v>
      </c>
      <c r="CE99" s="75">
        <f t="shared" si="93"/>
        <v>35.713000000000001</v>
      </c>
      <c r="CF99" s="75">
        <f t="shared" si="93"/>
        <v>24.553000000000001</v>
      </c>
      <c r="CG99" s="75">
        <f t="shared" si="93"/>
        <v>103.813</v>
      </c>
      <c r="CH99" s="75">
        <f t="shared" si="93"/>
        <v>35.635000000000005</v>
      </c>
      <c r="CI99" s="75">
        <f t="shared" si="93"/>
        <v>24.553000000000001</v>
      </c>
      <c r="CJ99" s="75">
        <f t="shared" si="93"/>
        <v>106.44700000000002</v>
      </c>
      <c r="CK99" s="75">
        <f t="shared" si="93"/>
        <v>106.44700000000002</v>
      </c>
      <c r="CL99" s="75">
        <f t="shared" si="93"/>
        <v>25.285000000000004</v>
      </c>
    </row>
    <row r="100" spans="1:90" x14ac:dyDescent="0.3">
      <c r="A100" s="196" t="s">
        <v>4</v>
      </c>
      <c r="B100" s="196"/>
      <c r="C100" s="62">
        <f t="shared" ref="C100:BJ100" si="94">(C99-C21)</f>
        <v>0.2909999999999997</v>
      </c>
      <c r="D100" s="62">
        <v>1.399</v>
      </c>
      <c r="E100" s="62">
        <f t="shared" si="94"/>
        <v>32.64800000000001</v>
      </c>
      <c r="F100" s="62">
        <f t="shared" si="94"/>
        <v>-2.9339999999999997</v>
      </c>
      <c r="G100" s="62">
        <f t="shared" si="94"/>
        <v>8.1350000000000016</v>
      </c>
      <c r="H100" s="62">
        <f t="shared" si="94"/>
        <v>13.870000000000003</v>
      </c>
      <c r="I100" s="62">
        <f t="shared" si="94"/>
        <v>13.87</v>
      </c>
      <c r="J100" s="62">
        <f t="shared" si="94"/>
        <v>13.87</v>
      </c>
      <c r="K100" s="62">
        <f t="shared" si="94"/>
        <v>-3.1940000000000004</v>
      </c>
      <c r="L100" s="62">
        <f t="shared" si="94"/>
        <v>36.098000000000013</v>
      </c>
      <c r="M100" s="62">
        <f t="shared" si="94"/>
        <v>-3.1940000000000004</v>
      </c>
      <c r="N100" s="62">
        <f t="shared" si="94"/>
        <v>35.290999999999997</v>
      </c>
      <c r="O100" s="62">
        <f t="shared" si="94"/>
        <v>35.582000000000008</v>
      </c>
      <c r="P100" s="62">
        <f t="shared" si="94"/>
        <v>13.578999999999999</v>
      </c>
      <c r="Q100" s="62">
        <f t="shared" si="94"/>
        <v>13.578999999999999</v>
      </c>
      <c r="R100" s="62">
        <f t="shared" si="94"/>
        <v>10.675999999999998</v>
      </c>
      <c r="S100" s="62">
        <f t="shared" si="94"/>
        <v>10.676000000000002</v>
      </c>
      <c r="T100" s="62">
        <f t="shared" si="94"/>
        <v>10.675999999999998</v>
      </c>
      <c r="U100" s="62">
        <f t="shared" si="94"/>
        <v>27.963000000000008</v>
      </c>
      <c r="V100" s="62">
        <f t="shared" si="94"/>
        <v>10.675999999999998</v>
      </c>
      <c r="W100" s="62">
        <f t="shared" si="94"/>
        <v>35.807000000000002</v>
      </c>
      <c r="X100" s="62">
        <f t="shared" si="94"/>
        <v>38.057000000000016</v>
      </c>
      <c r="Y100" s="62">
        <f t="shared" si="94"/>
        <v>36.098000000000013</v>
      </c>
      <c r="Z100" s="62">
        <f t="shared" si="94"/>
        <v>35.807000000000002</v>
      </c>
      <c r="AA100" s="62">
        <f t="shared" si="94"/>
        <v>13.578999999999999</v>
      </c>
      <c r="AB100" s="62">
        <f t="shared" si="94"/>
        <v>5.4596099999999996</v>
      </c>
      <c r="AC100" s="62">
        <f t="shared" si="94"/>
        <v>27.963000000000008</v>
      </c>
      <c r="AD100" s="62">
        <f t="shared" si="94"/>
        <v>13.578999999999999</v>
      </c>
      <c r="AE100" s="62">
        <f t="shared" si="94"/>
        <v>36.098000000000013</v>
      </c>
      <c r="AF100" s="62">
        <f t="shared" si="94"/>
        <v>35.582000000000008</v>
      </c>
      <c r="AG100" s="62">
        <f t="shared" si="94"/>
        <v>23.673000000000002</v>
      </c>
      <c r="AH100" s="62">
        <f t="shared" si="94"/>
        <v>10.903609999999997</v>
      </c>
      <c r="AI100" s="62">
        <f t="shared" si="94"/>
        <v>35.807000000000002</v>
      </c>
      <c r="AJ100" s="62">
        <f t="shared" si="94"/>
        <v>13.578999999999999</v>
      </c>
      <c r="AK100" s="62">
        <f t="shared" si="94"/>
        <v>10.384999999999998</v>
      </c>
      <c r="AL100" s="62">
        <f t="shared" si="94"/>
        <v>4.9410000000000007</v>
      </c>
      <c r="AM100" s="62">
        <f t="shared" si="94"/>
        <v>10.675999999999998</v>
      </c>
      <c r="AN100" s="62">
        <f t="shared" si="94"/>
        <v>21.713999999999999</v>
      </c>
      <c r="AO100" s="62">
        <f t="shared" si="94"/>
        <v>36.098000000000013</v>
      </c>
      <c r="AP100" s="62">
        <f t="shared" si="94"/>
        <v>36.098000000000013</v>
      </c>
      <c r="AQ100" s="62">
        <f t="shared" si="94"/>
        <v>10.676000000000002</v>
      </c>
      <c r="AR100" s="62">
        <f t="shared" si="94"/>
        <v>27.671999999999997</v>
      </c>
      <c r="AS100" s="62">
        <f t="shared" si="94"/>
        <v>10.675999999999998</v>
      </c>
      <c r="AT100" s="62">
        <f t="shared" si="94"/>
        <v>36.098000000000013</v>
      </c>
      <c r="AU100" s="62">
        <f t="shared" si="94"/>
        <v>10.384999999999998</v>
      </c>
      <c r="AV100" s="62">
        <f t="shared" si="94"/>
        <v>38.057000000000016</v>
      </c>
      <c r="AW100" s="62">
        <f t="shared" si="94"/>
        <v>35.807000000000002</v>
      </c>
      <c r="AX100" s="62">
        <f t="shared" si="94"/>
        <v>10.384999999999998</v>
      </c>
      <c r="AY100" s="62">
        <f t="shared" si="94"/>
        <v>10.384999999999998</v>
      </c>
      <c r="AZ100" s="62">
        <f t="shared" si="94"/>
        <v>33.164000000000016</v>
      </c>
      <c r="BA100" s="62">
        <f t="shared" si="94"/>
        <v>35.290999999999997</v>
      </c>
      <c r="BB100" s="62">
        <f t="shared" si="94"/>
        <v>35.290999999999997</v>
      </c>
      <c r="BC100" s="62">
        <f t="shared" si="94"/>
        <v>-16.569000000000003</v>
      </c>
      <c r="BD100" s="62">
        <f t="shared" si="94"/>
        <v>25.713000000000008</v>
      </c>
      <c r="BE100" s="62">
        <f t="shared" si="94"/>
        <v>25.422000000000004</v>
      </c>
      <c r="BF100" s="62">
        <f t="shared" si="94"/>
        <v>39.001000000000005</v>
      </c>
      <c r="BG100" s="62">
        <f t="shared" si="94"/>
        <v>25.422000000000004</v>
      </c>
      <c r="BH100" s="62">
        <f t="shared" si="94"/>
        <v>-35.640000000000008</v>
      </c>
      <c r="BI100" s="62">
        <f t="shared" si="94"/>
        <v>-1.9590000000000001</v>
      </c>
      <c r="BJ100" s="62">
        <f t="shared" si="94"/>
        <v>13.578999999999999</v>
      </c>
      <c r="BK100" s="62">
        <f t="shared" ref="BK100:CL100" si="95">(BK99-BK21)</f>
        <v>22.132999999999999</v>
      </c>
      <c r="BL100" s="62">
        <f t="shared" si="95"/>
        <v>25.422000000000004</v>
      </c>
      <c r="BM100" s="62">
        <f t="shared" si="95"/>
        <v>39.418000000000021</v>
      </c>
      <c r="BN100" s="62">
        <f t="shared" si="95"/>
        <v>13.87</v>
      </c>
      <c r="BO100" s="62">
        <f t="shared" si="95"/>
        <v>13.995999999999997</v>
      </c>
      <c r="BP100" s="62">
        <f t="shared" si="95"/>
        <v>17.576000000000001</v>
      </c>
      <c r="BQ100" s="62">
        <f t="shared" si="95"/>
        <v>39.292000000000016</v>
      </c>
      <c r="BR100" s="62">
        <f t="shared" si="95"/>
        <v>13.87</v>
      </c>
      <c r="BS100" s="62">
        <f t="shared" si="95"/>
        <v>13.87</v>
      </c>
      <c r="BT100" s="62">
        <f t="shared" si="95"/>
        <v>39.292000000000002</v>
      </c>
      <c r="BU100" s="62">
        <f t="shared" si="95"/>
        <v>13.997999999999998</v>
      </c>
      <c r="BV100" s="62">
        <f t="shared" si="95"/>
        <v>25.422000000000004</v>
      </c>
      <c r="BW100" s="62">
        <f t="shared" si="95"/>
        <v>36.098000000000013</v>
      </c>
      <c r="BX100" s="62">
        <f t="shared" si="95"/>
        <v>39.420000000000016</v>
      </c>
      <c r="BY100" s="62">
        <f t="shared" si="95"/>
        <v>39.292000000000016</v>
      </c>
      <c r="BZ100" s="62">
        <f t="shared" si="95"/>
        <v>22.005000000000003</v>
      </c>
      <c r="CA100" s="62">
        <f t="shared" si="95"/>
        <v>23.964000000000006</v>
      </c>
      <c r="CB100" s="62">
        <f t="shared" si="95"/>
        <v>13.998000000000003</v>
      </c>
      <c r="CC100" s="62">
        <f t="shared" si="95"/>
        <v>8.4259999999999984</v>
      </c>
      <c r="CD100" s="62">
        <f t="shared" si="95"/>
        <v>21.714000000000006</v>
      </c>
      <c r="CE100" s="62">
        <f t="shared" si="95"/>
        <v>21.713999999999999</v>
      </c>
      <c r="CF100" s="62">
        <f t="shared" si="95"/>
        <v>13.578999999999999</v>
      </c>
      <c r="CG100" s="62">
        <f t="shared" si="95"/>
        <v>36.066999999999993</v>
      </c>
      <c r="CH100" s="62">
        <f t="shared" si="95"/>
        <v>21.714000000000006</v>
      </c>
      <c r="CI100" s="62">
        <f t="shared" si="95"/>
        <v>10.645</v>
      </c>
      <c r="CJ100" s="62">
        <f t="shared" si="95"/>
        <v>36.358000000000018</v>
      </c>
      <c r="CK100" s="62">
        <f t="shared" si="95"/>
        <v>36.358000000000018</v>
      </c>
      <c r="CL100" s="62">
        <f t="shared" si="95"/>
        <v>13.870000000000003</v>
      </c>
    </row>
    <row r="101" spans="1:90" x14ac:dyDescent="0.3">
      <c r="A101" s="196" t="s">
        <v>5</v>
      </c>
      <c r="B101" s="196"/>
      <c r="C101" s="76">
        <f t="shared" ref="C101:BJ101" si="96">(C100/C21)*100</f>
        <v>20.905172413793078</v>
      </c>
      <c r="D101" s="76">
        <v>512.45421245421244</v>
      </c>
      <c r="E101" s="76">
        <f t="shared" si="96"/>
        <v>44.239081830377117</v>
      </c>
      <c r="F101" s="76">
        <f t="shared" si="96"/>
        <v>-100</v>
      </c>
      <c r="G101" s="76">
        <f t="shared" si="96"/>
        <v>276.0434340006787</v>
      </c>
      <c r="H101" s="76">
        <f t="shared" si="96"/>
        <v>112.16238072133268</v>
      </c>
      <c r="I101" s="76">
        <f t="shared" si="96"/>
        <v>111.45933783349405</v>
      </c>
      <c r="J101" s="76">
        <f t="shared" si="96"/>
        <v>120.68215435482466</v>
      </c>
      <c r="K101" s="76">
        <f t="shared" si="96"/>
        <v>-100</v>
      </c>
      <c r="L101" s="76">
        <f t="shared" si="96"/>
        <v>51.369697314681751</v>
      </c>
      <c r="M101" s="76">
        <f t="shared" si="96"/>
        <v>-100</v>
      </c>
      <c r="N101" s="76">
        <f t="shared" si="96"/>
        <v>50.855248937243303</v>
      </c>
      <c r="O101" s="76">
        <f t="shared" si="96"/>
        <v>50.266291833246221</v>
      </c>
      <c r="P101" s="76">
        <f t="shared" si="96"/>
        <v>135.47839968073427</v>
      </c>
      <c r="Q101" s="76">
        <f t="shared" si="96"/>
        <v>123.73792600692543</v>
      </c>
      <c r="R101" s="76">
        <f t="shared" si="96"/>
        <v>68.269599693055355</v>
      </c>
      <c r="S101" s="76">
        <f t="shared" si="96"/>
        <v>68.611825192802058</v>
      </c>
      <c r="T101" s="76">
        <f t="shared" si="96"/>
        <v>68.269599693055355</v>
      </c>
      <c r="U101" s="76">
        <f t="shared" si="96"/>
        <v>42.080630840769906</v>
      </c>
      <c r="V101" s="76">
        <f t="shared" si="96"/>
        <v>68.269599693055355</v>
      </c>
      <c r="W101" s="76">
        <f t="shared" si="96"/>
        <v>51.926562930521911</v>
      </c>
      <c r="X101" s="76">
        <f t="shared" si="96"/>
        <v>55.710563297810076</v>
      </c>
      <c r="Y101" s="76">
        <f t="shared" si="96"/>
        <v>51.312740763905687</v>
      </c>
      <c r="Z101" s="76">
        <f t="shared" si="96"/>
        <v>51.985365641196879</v>
      </c>
      <c r="AA101" s="76">
        <f t="shared" si="96"/>
        <v>123.73792600692543</v>
      </c>
      <c r="AB101" s="76">
        <f t="shared" si="96"/>
        <v>70.960056772100558</v>
      </c>
      <c r="AC101" s="76">
        <f t="shared" si="96"/>
        <v>42.080630840769906</v>
      </c>
      <c r="AD101" s="76">
        <f t="shared" si="96"/>
        <v>123.73792600692543</v>
      </c>
      <c r="AE101" s="76">
        <f t="shared" si="96"/>
        <v>51.369697314681751</v>
      </c>
      <c r="AF101" s="76">
        <f t="shared" si="96"/>
        <v>50.266291833246221</v>
      </c>
      <c r="AG101" s="76">
        <f t="shared" si="96"/>
        <v>197.90168868082259</v>
      </c>
      <c r="AH101" s="76">
        <f t="shared" si="96"/>
        <v>69.357327688201423</v>
      </c>
      <c r="AI101" s="76">
        <f t="shared" si="96"/>
        <v>51.985365641196879</v>
      </c>
      <c r="AJ101" s="76">
        <f t="shared" si="96"/>
        <v>123.73792600692543</v>
      </c>
      <c r="AK101" s="76">
        <f t="shared" si="96"/>
        <v>72.897655482240609</v>
      </c>
      <c r="AL101" s="76">
        <f t="shared" si="96"/>
        <v>80.459208597948233</v>
      </c>
      <c r="AM101" s="76">
        <f t="shared" si="96"/>
        <v>68.269599693055355</v>
      </c>
      <c r="AN101" s="76">
        <f t="shared" si="96"/>
        <v>167.41711642251346</v>
      </c>
      <c r="AO101" s="76">
        <f t="shared" si="96"/>
        <v>51.312740763905687</v>
      </c>
      <c r="AP101" s="76">
        <f t="shared" si="96"/>
        <v>51.369697314681751</v>
      </c>
      <c r="AQ101" s="76">
        <f t="shared" si="96"/>
        <v>68.611825192802058</v>
      </c>
      <c r="AR101" s="76">
        <f t="shared" si="96"/>
        <v>42.584755543928217</v>
      </c>
      <c r="AS101" s="76">
        <f t="shared" si="96"/>
        <v>68.269599693055355</v>
      </c>
      <c r="AT101" s="76">
        <f t="shared" si="96"/>
        <v>51.369697314681751</v>
      </c>
      <c r="AU101" s="76">
        <f t="shared" si="96"/>
        <v>73.298983625070562</v>
      </c>
      <c r="AV101" s="76">
        <f t="shared" si="96"/>
        <v>55.710563297810076</v>
      </c>
      <c r="AW101" s="76">
        <f t="shared" si="96"/>
        <v>51.985365641196879</v>
      </c>
      <c r="AX101" s="76">
        <f t="shared" si="96"/>
        <v>73.298983625070562</v>
      </c>
      <c r="AY101" s="76">
        <f t="shared" si="96"/>
        <v>73.298983625070562</v>
      </c>
      <c r="AZ101" s="76">
        <f t="shared" si="96"/>
        <v>45.30291646745443</v>
      </c>
      <c r="BA101" s="76">
        <f t="shared" si="96"/>
        <v>50.855248937243303</v>
      </c>
      <c r="BB101" s="76">
        <f t="shared" si="96"/>
        <v>50.855248937243303</v>
      </c>
      <c r="BC101" s="76">
        <f t="shared" si="96"/>
        <v>-30.747675691725281</v>
      </c>
      <c r="BD101" s="76">
        <f t="shared" si="96"/>
        <v>45.831773701941081</v>
      </c>
      <c r="BE101" s="76">
        <f t="shared" si="96"/>
        <v>46.465975763557601</v>
      </c>
      <c r="BF101" s="76">
        <f t="shared" si="96"/>
        <v>59.305384486717458</v>
      </c>
      <c r="BG101" s="76">
        <f t="shared" si="96"/>
        <v>46.465975763557601</v>
      </c>
      <c r="BH101" s="76">
        <f t="shared" si="96"/>
        <v>-100</v>
      </c>
      <c r="BI101" s="76">
        <f t="shared" si="96"/>
        <v>-100</v>
      </c>
      <c r="BJ101" s="76">
        <f t="shared" si="96"/>
        <v>122.86463988418383</v>
      </c>
      <c r="BK101" s="76">
        <f t="shared" ref="BK101:CL101" si="97">(BK100/BK21)*100</f>
        <v>146.64413966739548</v>
      </c>
      <c r="BL101" s="76">
        <f t="shared" si="97"/>
        <v>46.465975763557601</v>
      </c>
      <c r="BM101" s="76">
        <f t="shared" si="97"/>
        <v>58.956909316621584</v>
      </c>
      <c r="BN101" s="76">
        <f t="shared" si="97"/>
        <v>111.45933783349405</v>
      </c>
      <c r="BO101" s="76">
        <f t="shared" si="97"/>
        <v>115.21238063878825</v>
      </c>
      <c r="BP101" s="76">
        <f t="shared" si="97"/>
        <v>33.063696903570481</v>
      </c>
      <c r="BQ101" s="76">
        <f t="shared" si="97"/>
        <v>59.349888224276505</v>
      </c>
      <c r="BR101" s="76">
        <f t="shared" si="97"/>
        <v>111.45933783349405</v>
      </c>
      <c r="BS101" s="76">
        <f t="shared" si="97"/>
        <v>111.45933783349405</v>
      </c>
      <c r="BT101" s="76">
        <f t="shared" si="97"/>
        <v>59.419895351299033</v>
      </c>
      <c r="BU101" s="76">
        <f t="shared" si="97"/>
        <v>115.24781821175694</v>
      </c>
      <c r="BV101" s="76">
        <f t="shared" si="97"/>
        <v>46.465975763557601</v>
      </c>
      <c r="BW101" s="76">
        <f t="shared" si="97"/>
        <v>51.312740763905687</v>
      </c>
      <c r="BX101" s="76">
        <f t="shared" si="97"/>
        <v>58.880640487535317</v>
      </c>
      <c r="BY101" s="76">
        <f t="shared" si="97"/>
        <v>58.577455759798468</v>
      </c>
      <c r="BZ101" s="76">
        <f t="shared" si="97"/>
        <v>143.70143015738265</v>
      </c>
      <c r="CA101" s="76">
        <f t="shared" si="97"/>
        <v>179.45184963306878</v>
      </c>
      <c r="CB101" s="76">
        <f t="shared" si="97"/>
        <v>124.0187826703287</v>
      </c>
      <c r="CC101" s="76">
        <f t="shared" si="97"/>
        <v>190.76296128594061</v>
      </c>
      <c r="CD101" s="76">
        <f t="shared" si="97"/>
        <v>155.98017383808639</v>
      </c>
      <c r="CE101" s="76">
        <f t="shared" si="97"/>
        <v>155.11107936281161</v>
      </c>
      <c r="CF101" s="76">
        <f t="shared" si="97"/>
        <v>123.73792600692543</v>
      </c>
      <c r="CG101" s="76">
        <f t="shared" si="97"/>
        <v>53.238567590706445</v>
      </c>
      <c r="CH101" s="76">
        <f t="shared" si="97"/>
        <v>155.98017383808639</v>
      </c>
      <c r="CI101" s="76">
        <f t="shared" si="97"/>
        <v>76.538682772505013</v>
      </c>
      <c r="CJ101" s="76">
        <f t="shared" si="97"/>
        <v>51.874045855983134</v>
      </c>
      <c r="CK101" s="76">
        <f t="shared" si="97"/>
        <v>51.874045855983134</v>
      </c>
      <c r="CL101" s="76">
        <f t="shared" si="97"/>
        <v>121.50678931230838</v>
      </c>
    </row>
    <row r="102" spans="1:90" x14ac:dyDescent="0.3">
      <c r="A102" s="196" t="s">
        <v>12</v>
      </c>
      <c r="B102" s="196"/>
      <c r="C102" s="77" t="str">
        <f t="shared" ref="C102:BJ102" si="98">IF(OR(C101&gt;80, C101&lt;-80),"Very high",IF(OR(C101&gt;20, C101&lt;-20),"High",IF(OR(C101&gt;5, C101&lt;-5),"Medium",IF(OR(C101&gt;1, C101&lt;-1),"Low",IF(OR(C101&lt;1, C101&gt;-1),"Negligible")))))</f>
        <v>High</v>
      </c>
      <c r="D102" s="77" t="s">
        <v>513</v>
      </c>
      <c r="E102" s="77" t="str">
        <f t="shared" si="98"/>
        <v>High</v>
      </c>
      <c r="F102" s="77" t="str">
        <f t="shared" si="98"/>
        <v>Very high</v>
      </c>
      <c r="G102" s="77" t="str">
        <f t="shared" si="98"/>
        <v>Very high</v>
      </c>
      <c r="H102" s="77" t="str">
        <f t="shared" si="98"/>
        <v>Very high</v>
      </c>
      <c r="I102" s="77" t="str">
        <f t="shared" si="98"/>
        <v>Very high</v>
      </c>
      <c r="J102" s="77" t="str">
        <f t="shared" si="98"/>
        <v>Very high</v>
      </c>
      <c r="K102" s="77" t="str">
        <f t="shared" si="98"/>
        <v>Very high</v>
      </c>
      <c r="L102" s="77" t="str">
        <f t="shared" si="98"/>
        <v>High</v>
      </c>
      <c r="M102" s="77" t="str">
        <f t="shared" si="98"/>
        <v>Very high</v>
      </c>
      <c r="N102" s="77" t="str">
        <f t="shared" si="98"/>
        <v>High</v>
      </c>
      <c r="O102" s="77" t="str">
        <f t="shared" si="98"/>
        <v>High</v>
      </c>
      <c r="P102" s="77" t="str">
        <f t="shared" si="98"/>
        <v>Very high</v>
      </c>
      <c r="Q102" s="77" t="str">
        <f t="shared" si="98"/>
        <v>Very high</v>
      </c>
      <c r="R102" s="77" t="str">
        <f t="shared" si="98"/>
        <v>High</v>
      </c>
      <c r="S102" s="77" t="str">
        <f t="shared" si="98"/>
        <v>High</v>
      </c>
      <c r="T102" s="77" t="str">
        <f t="shared" si="98"/>
        <v>High</v>
      </c>
      <c r="U102" s="77" t="str">
        <f t="shared" si="98"/>
        <v>High</v>
      </c>
      <c r="V102" s="77" t="str">
        <f t="shared" si="98"/>
        <v>High</v>
      </c>
      <c r="W102" s="77" t="str">
        <f t="shared" si="98"/>
        <v>High</v>
      </c>
      <c r="X102" s="77" t="str">
        <f t="shared" si="98"/>
        <v>High</v>
      </c>
      <c r="Y102" s="77" t="str">
        <f t="shared" si="98"/>
        <v>High</v>
      </c>
      <c r="Z102" s="77" t="str">
        <f t="shared" si="98"/>
        <v>High</v>
      </c>
      <c r="AA102" s="77" t="str">
        <f t="shared" si="98"/>
        <v>Very high</v>
      </c>
      <c r="AB102" s="77" t="str">
        <f t="shared" si="98"/>
        <v>High</v>
      </c>
      <c r="AC102" s="77" t="str">
        <f t="shared" si="98"/>
        <v>High</v>
      </c>
      <c r="AD102" s="77" t="str">
        <f t="shared" si="98"/>
        <v>Very high</v>
      </c>
      <c r="AE102" s="77" t="str">
        <f t="shared" si="98"/>
        <v>High</v>
      </c>
      <c r="AF102" s="77" t="str">
        <f t="shared" si="98"/>
        <v>High</v>
      </c>
      <c r="AG102" s="77" t="str">
        <f t="shared" si="98"/>
        <v>Very high</v>
      </c>
      <c r="AH102" s="77" t="str">
        <f t="shared" si="98"/>
        <v>High</v>
      </c>
      <c r="AI102" s="77" t="str">
        <f t="shared" si="98"/>
        <v>High</v>
      </c>
      <c r="AJ102" s="77" t="str">
        <f t="shared" si="98"/>
        <v>Very high</v>
      </c>
      <c r="AK102" s="77" t="str">
        <f t="shared" si="98"/>
        <v>High</v>
      </c>
      <c r="AL102" s="77" t="str">
        <f t="shared" si="98"/>
        <v>Very high</v>
      </c>
      <c r="AM102" s="77" t="str">
        <f t="shared" si="98"/>
        <v>High</v>
      </c>
      <c r="AN102" s="77" t="str">
        <f t="shared" si="98"/>
        <v>Very high</v>
      </c>
      <c r="AO102" s="77" t="str">
        <f t="shared" si="98"/>
        <v>High</v>
      </c>
      <c r="AP102" s="77" t="str">
        <f t="shared" si="98"/>
        <v>High</v>
      </c>
      <c r="AQ102" s="77" t="str">
        <f t="shared" si="98"/>
        <v>High</v>
      </c>
      <c r="AR102" s="77" t="str">
        <f t="shared" si="98"/>
        <v>High</v>
      </c>
      <c r="AS102" s="77" t="str">
        <f t="shared" si="98"/>
        <v>High</v>
      </c>
      <c r="AT102" s="77" t="str">
        <f t="shared" si="98"/>
        <v>High</v>
      </c>
      <c r="AU102" s="77" t="str">
        <f t="shared" si="98"/>
        <v>High</v>
      </c>
      <c r="AV102" s="77" t="str">
        <f t="shared" si="98"/>
        <v>High</v>
      </c>
      <c r="AW102" s="77" t="str">
        <f t="shared" si="98"/>
        <v>High</v>
      </c>
      <c r="AX102" s="77" t="str">
        <f t="shared" si="98"/>
        <v>High</v>
      </c>
      <c r="AY102" s="77" t="str">
        <f t="shared" si="98"/>
        <v>High</v>
      </c>
      <c r="AZ102" s="77" t="str">
        <f t="shared" si="98"/>
        <v>High</v>
      </c>
      <c r="BA102" s="77" t="str">
        <f t="shared" si="98"/>
        <v>High</v>
      </c>
      <c r="BB102" s="77" t="str">
        <f t="shared" si="98"/>
        <v>High</v>
      </c>
      <c r="BC102" s="77" t="str">
        <f t="shared" si="98"/>
        <v>High</v>
      </c>
      <c r="BD102" s="77" t="str">
        <f t="shared" si="98"/>
        <v>High</v>
      </c>
      <c r="BE102" s="77" t="str">
        <f t="shared" si="98"/>
        <v>High</v>
      </c>
      <c r="BF102" s="77" t="str">
        <f t="shared" si="98"/>
        <v>High</v>
      </c>
      <c r="BG102" s="77" t="str">
        <f t="shared" si="98"/>
        <v>High</v>
      </c>
      <c r="BH102" s="77" t="str">
        <f t="shared" si="98"/>
        <v>Very high</v>
      </c>
      <c r="BI102" s="77" t="str">
        <f t="shared" si="98"/>
        <v>Very high</v>
      </c>
      <c r="BJ102" s="77" t="str">
        <f t="shared" si="98"/>
        <v>Very high</v>
      </c>
      <c r="BK102" s="77" t="str">
        <f t="shared" ref="BK102:CL102" si="99">IF(OR(BK101&gt;80, BK101&lt;-80),"Very high",IF(OR(BK101&gt;20, BK101&lt;-20),"High",IF(OR(BK101&gt;5, BK101&lt;-5),"Medium",IF(OR(BK101&gt;1, BK101&lt;-1),"Low",IF(OR(BK101&lt;1, BK101&gt;-1),"Negligible")))))</f>
        <v>Very high</v>
      </c>
      <c r="BL102" s="77" t="str">
        <f t="shared" si="99"/>
        <v>High</v>
      </c>
      <c r="BM102" s="77" t="str">
        <f t="shared" si="99"/>
        <v>High</v>
      </c>
      <c r="BN102" s="77" t="str">
        <f t="shared" si="99"/>
        <v>Very high</v>
      </c>
      <c r="BO102" s="77" t="str">
        <f t="shared" si="99"/>
        <v>Very high</v>
      </c>
      <c r="BP102" s="77" t="str">
        <f t="shared" si="99"/>
        <v>High</v>
      </c>
      <c r="BQ102" s="77" t="str">
        <f t="shared" si="99"/>
        <v>High</v>
      </c>
      <c r="BR102" s="77" t="str">
        <f t="shared" si="99"/>
        <v>Very high</v>
      </c>
      <c r="BS102" s="77" t="str">
        <f t="shared" si="99"/>
        <v>Very high</v>
      </c>
      <c r="BT102" s="77" t="str">
        <f t="shared" si="99"/>
        <v>High</v>
      </c>
      <c r="BU102" s="77" t="str">
        <f t="shared" si="99"/>
        <v>Very high</v>
      </c>
      <c r="BV102" s="77" t="str">
        <f t="shared" si="99"/>
        <v>High</v>
      </c>
      <c r="BW102" s="77" t="str">
        <f t="shared" si="99"/>
        <v>High</v>
      </c>
      <c r="BX102" s="77" t="str">
        <f t="shared" si="99"/>
        <v>High</v>
      </c>
      <c r="BY102" s="77" t="str">
        <f t="shared" si="99"/>
        <v>High</v>
      </c>
      <c r="BZ102" s="77" t="str">
        <f t="shared" si="99"/>
        <v>Very high</v>
      </c>
      <c r="CA102" s="77" t="str">
        <f t="shared" si="99"/>
        <v>Very high</v>
      </c>
      <c r="CB102" s="77" t="str">
        <f t="shared" si="99"/>
        <v>Very high</v>
      </c>
      <c r="CC102" s="77" t="str">
        <f t="shared" si="99"/>
        <v>Very high</v>
      </c>
      <c r="CD102" s="77" t="str">
        <f t="shared" si="99"/>
        <v>Very high</v>
      </c>
      <c r="CE102" s="77" t="str">
        <f t="shared" si="99"/>
        <v>Very high</v>
      </c>
      <c r="CF102" s="77" t="str">
        <f t="shared" si="99"/>
        <v>Very high</v>
      </c>
      <c r="CG102" s="77" t="str">
        <f t="shared" si="99"/>
        <v>High</v>
      </c>
      <c r="CH102" s="77" t="str">
        <f t="shared" si="99"/>
        <v>Very high</v>
      </c>
      <c r="CI102" s="77" t="str">
        <f t="shared" si="99"/>
        <v>High</v>
      </c>
      <c r="CJ102" s="77" t="str">
        <f t="shared" si="99"/>
        <v>High</v>
      </c>
      <c r="CK102" s="77" t="str">
        <f t="shared" si="99"/>
        <v>High</v>
      </c>
      <c r="CL102" s="77" t="str">
        <f t="shared" si="99"/>
        <v>Very high</v>
      </c>
    </row>
  </sheetData>
  <mergeCells count="11">
    <mergeCell ref="CB1:CL1"/>
    <mergeCell ref="A1:B2"/>
    <mergeCell ref="C1:D1"/>
    <mergeCell ref="F1:BB1"/>
    <mergeCell ref="BD1:BW1"/>
    <mergeCell ref="BX1:CA1"/>
    <mergeCell ref="A41:B41"/>
    <mergeCell ref="A42:B42"/>
    <mergeCell ref="A100:B100"/>
    <mergeCell ref="A101:B101"/>
    <mergeCell ref="A102:B102"/>
  </mergeCells>
  <conditionalFormatting sqref="A41:B41 CM41:XFD41">
    <cfRule type="cellIs" dxfId="28" priority="26" operator="greaterThan">
      <formula>0</formula>
    </cfRule>
    <cfRule type="cellIs" dxfId="27" priority="27" operator="greaterThanOrEqual">
      <formula>80</formula>
    </cfRule>
  </conditionalFormatting>
  <conditionalFormatting sqref="CF100 CH100:XFD100 A100:CC100">
    <cfRule type="cellIs" dxfId="26" priority="25" operator="greaterThan">
      <formula>0</formula>
    </cfRule>
  </conditionalFormatting>
  <conditionalFormatting sqref="CF101 CH101:XFD101 A101:CC101">
    <cfRule type="cellIs" dxfId="25" priority="21" operator="greaterThan">
      <formula>0</formula>
    </cfRule>
    <cfRule type="cellIs" dxfId="24" priority="22" operator="greaterThanOrEqual">
      <formula>80</formula>
    </cfRule>
    <cfRule type="cellIs" dxfId="23" priority="23" operator="lessThanOrEqual">
      <formula>-80</formula>
    </cfRule>
  </conditionalFormatting>
  <conditionalFormatting sqref="CF102 CH102:XFD102 A102:CC102">
    <cfRule type="containsText" dxfId="22" priority="20" operator="containsText" text="Very high">
      <formula>NOT(ISERROR(SEARCH("Very high",A102)))</formula>
    </cfRule>
  </conditionalFormatting>
  <conditionalFormatting sqref="A42:B42 CM42:XFD42">
    <cfRule type="containsText" dxfId="21" priority="19" operator="containsText" text="Very high">
      <formula>NOT(ISERROR(SEARCH("Very high",A42)))</formula>
    </cfRule>
  </conditionalFormatting>
  <conditionalFormatting sqref="CD100">
    <cfRule type="cellIs" dxfId="20" priority="18" operator="greaterThan">
      <formula>0</formula>
    </cfRule>
  </conditionalFormatting>
  <conditionalFormatting sqref="CD101">
    <cfRule type="cellIs" dxfId="19" priority="14" operator="greaterThan">
      <formula>0</formula>
    </cfRule>
    <cfRule type="cellIs" dxfId="18" priority="15" operator="greaterThanOrEqual">
      <formula>80</formula>
    </cfRule>
    <cfRule type="cellIs" dxfId="17" priority="16" operator="lessThanOrEqual">
      <formula>-80</formula>
    </cfRule>
  </conditionalFormatting>
  <conditionalFormatting sqref="CD102">
    <cfRule type="containsText" dxfId="16" priority="13" operator="containsText" text="Very high">
      <formula>NOT(ISERROR(SEARCH("Very high",CD102)))</formula>
    </cfRule>
  </conditionalFormatting>
  <conditionalFormatting sqref="CE100">
    <cfRule type="cellIs" dxfId="15" priority="12" operator="greaterThan">
      <formula>0</formula>
    </cfRule>
  </conditionalFormatting>
  <conditionalFormatting sqref="CE101">
    <cfRule type="cellIs" dxfId="14" priority="8" operator="greaterThan">
      <formula>0</formula>
    </cfRule>
    <cfRule type="cellIs" dxfId="13" priority="9" operator="greaterThanOrEqual">
      <formula>80</formula>
    </cfRule>
    <cfRule type="cellIs" dxfId="12" priority="10" operator="lessThanOrEqual">
      <formula>-80</formula>
    </cfRule>
  </conditionalFormatting>
  <conditionalFormatting sqref="CE102">
    <cfRule type="containsText" dxfId="11" priority="7" operator="containsText" text="Very high">
      <formula>NOT(ISERROR(SEARCH("Very high",CE102)))</formula>
    </cfRule>
  </conditionalFormatting>
  <conditionalFormatting sqref="CG100">
    <cfRule type="cellIs" dxfId="10" priority="6" operator="greaterThan">
      <formula>0</formula>
    </cfRule>
  </conditionalFormatting>
  <conditionalFormatting sqref="CG101">
    <cfRule type="cellIs" dxfId="9" priority="2" operator="greaterThan">
      <formula>0</formula>
    </cfRule>
    <cfRule type="cellIs" dxfId="8" priority="3" operator="greaterThanOrEqual">
      <formula>80</formula>
    </cfRule>
    <cfRule type="cellIs" dxfId="7" priority="4" operator="lessThanOrEqual">
      <formula>-80</formula>
    </cfRule>
  </conditionalFormatting>
  <conditionalFormatting sqref="CG102">
    <cfRule type="containsText" dxfId="6" priority="1" operator="containsText" text="Very high">
      <formula>NOT(ISERROR(SEARCH("Very high",CG102)))</formula>
    </cfRule>
  </conditionalFormatting>
  <pageMargins left="0.7" right="0.7" top="0.75" bottom="0.75" header="0.3" footer="0.3"/>
  <pageSetup paperSize="9" scale="27" fitToWidth="0" orientation="landscape" r:id="rId1"/>
  <extLst>
    <ext xmlns:x14="http://schemas.microsoft.com/office/spreadsheetml/2009/9/main" uri="{78C0D931-6437-407d-A8EE-F0AAD7539E65}">
      <x14:conditionalFormattings>
        <x14:conditionalFormatting xmlns:xm="http://schemas.microsoft.com/office/excel/2006/main">
          <x14:cfRule type="containsText" priority="24" operator="containsText" id="{8361A505-830D-4348-8958-80DC7185CBC6}">
            <xm:f>NOT(ISERROR(SEARCH("-",A100)))</xm:f>
            <xm:f>"-"</xm:f>
            <x14:dxf>
              <font>
                <color rgb="FFFF0000"/>
              </font>
            </x14:dxf>
          </x14:cfRule>
          <xm:sqref>CF100:CF101 CH100:XFD101 A100:CC101</xm:sqref>
        </x14:conditionalFormatting>
        <x14:conditionalFormatting xmlns:xm="http://schemas.microsoft.com/office/excel/2006/main">
          <x14:cfRule type="containsText" priority="17" operator="containsText" id="{330D1F9C-28A2-40BB-9E16-0B543DC554F6}">
            <xm:f>NOT(ISERROR(SEARCH("-",CD100)))</xm:f>
            <xm:f>"-"</xm:f>
            <x14:dxf>
              <font>
                <color rgb="FFFF0000"/>
              </font>
            </x14:dxf>
          </x14:cfRule>
          <xm:sqref>CD100:CD101</xm:sqref>
        </x14:conditionalFormatting>
        <x14:conditionalFormatting xmlns:xm="http://schemas.microsoft.com/office/excel/2006/main">
          <x14:cfRule type="containsText" priority="11" operator="containsText" id="{4250B57F-D59D-4A69-A01D-1DC6DBF4E013}">
            <xm:f>NOT(ISERROR(SEARCH("-",CE100)))</xm:f>
            <xm:f>"-"</xm:f>
            <x14:dxf>
              <font>
                <color rgb="FFFF0000"/>
              </font>
            </x14:dxf>
          </x14:cfRule>
          <xm:sqref>CE100:CE101</xm:sqref>
        </x14:conditionalFormatting>
        <x14:conditionalFormatting xmlns:xm="http://schemas.microsoft.com/office/excel/2006/main">
          <x14:cfRule type="containsText" priority="5" operator="containsText" id="{66595199-7EAA-4C3E-9EE7-A9A15B3F6C44}">
            <xm:f>NOT(ISERROR(SEARCH("-",CG100)))</xm:f>
            <xm:f>"-"</xm:f>
            <x14:dxf>
              <font>
                <color rgb="FFFF0000"/>
              </font>
            </x14:dxf>
          </x14:cfRule>
          <xm:sqref>CG100:CG101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9887E-3A27-4661-8BB8-B62F18BF2E7A}">
  <sheetPr>
    <tabColor rgb="FF92D050"/>
  </sheetPr>
  <dimension ref="A1:V90"/>
  <sheetViews>
    <sheetView topLeftCell="A7" zoomScaleNormal="100" workbookViewId="0">
      <selection activeCell="C15" sqref="C15"/>
    </sheetView>
  </sheetViews>
  <sheetFormatPr defaultColWidth="8.88671875" defaultRowHeight="14.4" x14ac:dyDescent="0.3"/>
  <cols>
    <col min="1" max="1" width="27.88671875" style="84" customWidth="1"/>
    <col min="2" max="3" width="8.88671875" style="84"/>
    <col min="4" max="4" width="9.33203125" style="84" customWidth="1"/>
    <col min="5" max="15" width="8.88671875" style="84"/>
    <col min="16" max="20" width="9.109375" style="85" customWidth="1"/>
    <col min="21" max="16384" width="8.88671875" style="84"/>
  </cols>
  <sheetData>
    <row r="1" spans="1:22" ht="90.75" customHeight="1" x14ac:dyDescent="0.3">
      <c r="A1" s="199" t="s">
        <v>57</v>
      </c>
      <c r="B1" s="199"/>
      <c r="C1" s="199"/>
      <c r="D1" s="199"/>
      <c r="E1" s="199"/>
      <c r="F1" s="199"/>
      <c r="G1" s="199"/>
      <c r="H1" s="199"/>
      <c r="I1" s="199"/>
      <c r="J1" s="199"/>
      <c r="K1" s="199"/>
      <c r="L1" s="199"/>
      <c r="M1" s="199"/>
      <c r="N1" s="199"/>
      <c r="O1" s="199"/>
      <c r="P1" s="199"/>
    </row>
    <row r="2" spans="1:22" ht="223.2" customHeight="1" x14ac:dyDescent="0.3">
      <c r="A2" s="86" t="s">
        <v>52</v>
      </c>
      <c r="B2" s="86" t="s">
        <v>630</v>
      </c>
      <c r="C2" s="86" t="s">
        <v>631</v>
      </c>
      <c r="D2" s="86" t="s">
        <v>332</v>
      </c>
      <c r="E2" s="86" t="s">
        <v>495</v>
      </c>
      <c r="F2" s="86" t="s">
        <v>490</v>
      </c>
      <c r="G2" s="86" t="s">
        <v>496</v>
      </c>
      <c r="H2" s="86" t="s">
        <v>491</v>
      </c>
      <c r="I2" s="86" t="s">
        <v>497</v>
      </c>
      <c r="J2" s="86" t="s">
        <v>492</v>
      </c>
      <c r="K2" s="86" t="s">
        <v>498</v>
      </c>
      <c r="L2" s="86" t="s">
        <v>493</v>
      </c>
      <c r="M2" s="86" t="s">
        <v>499</v>
      </c>
      <c r="N2" s="86" t="s">
        <v>494</v>
      </c>
      <c r="O2" s="86" t="s">
        <v>500</v>
      </c>
      <c r="P2" s="86" t="s">
        <v>333</v>
      </c>
    </row>
    <row r="3" spans="1:22" ht="26.4" x14ac:dyDescent="0.3">
      <c r="A3" s="83" t="s">
        <v>51</v>
      </c>
      <c r="B3" s="87">
        <v>3.1829999999999998</v>
      </c>
      <c r="C3" s="87">
        <v>1.7929999999999999</v>
      </c>
      <c r="D3" s="88">
        <f>C3-B3</f>
        <v>-1.39</v>
      </c>
      <c r="E3" s="87">
        <v>1.5839999999999999</v>
      </c>
      <c r="F3" s="88">
        <f t="shared" ref="F3:F30" si="0">E3-B3</f>
        <v>-1.599</v>
      </c>
      <c r="G3" s="87">
        <v>1.42</v>
      </c>
      <c r="H3" s="88">
        <f t="shared" ref="H3:H6" si="1">G3-B3</f>
        <v>-1.7629999999999999</v>
      </c>
      <c r="I3" s="87">
        <v>1.381</v>
      </c>
      <c r="J3" s="88">
        <f t="shared" ref="J3:J6" si="2">I3-B3</f>
        <v>-1.8019999999999998</v>
      </c>
      <c r="K3" s="87">
        <v>1.33</v>
      </c>
      <c r="L3" s="88">
        <f t="shared" ref="L3:L6" si="3">K3-B3</f>
        <v>-1.8529999999999998</v>
      </c>
      <c r="M3" s="87">
        <v>1.3920000000000001</v>
      </c>
      <c r="N3" s="88">
        <f t="shared" ref="N3:N30" si="4">M3-B3</f>
        <v>-1.7909999999999997</v>
      </c>
      <c r="O3" s="87">
        <v>1.6829999999999998</v>
      </c>
      <c r="P3" s="88">
        <f t="shared" ref="P3:P30" si="5">O3-B3</f>
        <v>-1.5</v>
      </c>
      <c r="Q3" s="84"/>
      <c r="U3" s="85"/>
      <c r="V3" s="85"/>
    </row>
    <row r="4" spans="1:22" ht="26.4" x14ac:dyDescent="0.3">
      <c r="A4" s="83" t="s">
        <v>508</v>
      </c>
      <c r="B4" s="87">
        <v>0.58799999999999997</v>
      </c>
      <c r="C4" s="87">
        <v>0.53500000000000003</v>
      </c>
      <c r="D4" s="88">
        <f t="shared" ref="D4:D63" si="6">C4-B4</f>
        <v>-5.2999999999999936E-2</v>
      </c>
      <c r="E4" s="87">
        <v>0.45500000000000002</v>
      </c>
      <c r="F4" s="88">
        <f t="shared" si="0"/>
        <v>-0.13299999999999995</v>
      </c>
      <c r="G4" s="87">
        <v>0.40400000000000003</v>
      </c>
      <c r="H4" s="88">
        <f t="shared" si="1"/>
        <v>-0.18399999999999994</v>
      </c>
      <c r="I4" s="87">
        <v>0.40400000000000003</v>
      </c>
      <c r="J4" s="88">
        <f t="shared" si="2"/>
        <v>-0.18399999999999994</v>
      </c>
      <c r="K4" s="87">
        <v>0.27900000000000003</v>
      </c>
      <c r="L4" s="88">
        <f t="shared" si="3"/>
        <v>-0.30899999999999994</v>
      </c>
      <c r="M4" s="87">
        <v>0.27300000000000002</v>
      </c>
      <c r="N4" s="88">
        <f t="shared" si="4"/>
        <v>-0.31499999999999995</v>
      </c>
      <c r="O4" s="87">
        <v>1.6719999999999999</v>
      </c>
      <c r="P4" s="88">
        <f t="shared" si="5"/>
        <v>1.0840000000000001</v>
      </c>
      <c r="Q4" s="84"/>
      <c r="U4" s="85"/>
      <c r="V4" s="85"/>
    </row>
    <row r="5" spans="1:22" x14ac:dyDescent="0.3">
      <c r="A5" s="83" t="s">
        <v>46</v>
      </c>
      <c r="B5" s="87">
        <v>105.94799999999999</v>
      </c>
      <c r="C5" s="87">
        <v>74.964999999999989</v>
      </c>
      <c r="D5" s="88">
        <f t="shared" si="6"/>
        <v>-30.983000000000004</v>
      </c>
      <c r="E5" s="87">
        <v>73.849000000000004</v>
      </c>
      <c r="F5" s="88">
        <f t="shared" si="0"/>
        <v>-32.09899999999999</v>
      </c>
      <c r="G5" s="87">
        <v>68.782999999999987</v>
      </c>
      <c r="H5" s="88">
        <f t="shared" si="1"/>
        <v>-37.165000000000006</v>
      </c>
      <c r="I5" s="87">
        <v>65.543999999999997</v>
      </c>
      <c r="J5" s="88">
        <f t="shared" si="2"/>
        <v>-40.403999999999996</v>
      </c>
      <c r="K5" s="87">
        <v>70.454999999999998</v>
      </c>
      <c r="L5" s="88">
        <f t="shared" si="3"/>
        <v>-35.492999999999995</v>
      </c>
      <c r="M5" s="87">
        <v>73.799000000000007</v>
      </c>
      <c r="N5" s="88">
        <f t="shared" si="4"/>
        <v>-32.148999999999987</v>
      </c>
      <c r="O5" s="87">
        <v>106.44700000000002</v>
      </c>
      <c r="P5" s="88">
        <f t="shared" si="5"/>
        <v>0.49900000000002365</v>
      </c>
      <c r="Q5" s="84"/>
      <c r="U5" s="85"/>
      <c r="V5" s="85"/>
    </row>
    <row r="6" spans="1:22" x14ac:dyDescent="0.3">
      <c r="A6" s="65" t="s">
        <v>477</v>
      </c>
      <c r="B6" s="87">
        <v>0</v>
      </c>
      <c r="C6" s="87">
        <v>2.9369999999999998</v>
      </c>
      <c r="D6" s="88">
        <f t="shared" si="6"/>
        <v>2.9369999999999998</v>
      </c>
      <c r="E6" s="87">
        <v>2.9369999999999998</v>
      </c>
      <c r="F6" s="88">
        <f t="shared" si="0"/>
        <v>2.9369999999999998</v>
      </c>
      <c r="G6" s="87">
        <v>2.9369999999999998</v>
      </c>
      <c r="H6" s="88">
        <f t="shared" si="1"/>
        <v>2.9369999999999998</v>
      </c>
      <c r="I6" s="87">
        <v>2.9369999999999998</v>
      </c>
      <c r="J6" s="88">
        <f t="shared" si="2"/>
        <v>2.9369999999999998</v>
      </c>
      <c r="K6" s="87">
        <v>2.9369999999999998</v>
      </c>
      <c r="L6" s="88">
        <f t="shared" si="3"/>
        <v>2.9369999999999998</v>
      </c>
      <c r="M6" s="87">
        <v>2.9339999999999997</v>
      </c>
      <c r="N6" s="88">
        <f t="shared" si="4"/>
        <v>2.9339999999999997</v>
      </c>
      <c r="O6" s="87">
        <v>0</v>
      </c>
      <c r="P6" s="88">
        <f t="shared" si="5"/>
        <v>0</v>
      </c>
      <c r="Q6" s="84"/>
      <c r="U6" s="85"/>
      <c r="V6" s="85"/>
    </row>
    <row r="7" spans="1:22" x14ac:dyDescent="0.3">
      <c r="A7" s="65" t="s">
        <v>58</v>
      </c>
      <c r="B7" s="87">
        <v>3.8929999999999998</v>
      </c>
      <c r="C7" s="87">
        <v>3.0760000000000001</v>
      </c>
      <c r="D7" s="88">
        <f t="shared" si="6"/>
        <v>-0.81699999999999973</v>
      </c>
      <c r="E7" s="87">
        <v>3.27</v>
      </c>
      <c r="F7" s="88">
        <f t="shared" si="0"/>
        <v>-0.62299999999999978</v>
      </c>
      <c r="G7" s="87">
        <v>3.27</v>
      </c>
      <c r="H7" s="88">
        <v>0</v>
      </c>
      <c r="I7" s="87">
        <v>3.27</v>
      </c>
      <c r="J7" s="88">
        <v>0</v>
      </c>
      <c r="K7" s="87">
        <v>4.0640000000000001</v>
      </c>
      <c r="L7" s="88">
        <v>0</v>
      </c>
      <c r="M7" s="87">
        <v>2.9470000000000001</v>
      </c>
      <c r="N7" s="88">
        <f t="shared" si="4"/>
        <v>-0.94599999999999973</v>
      </c>
      <c r="O7" s="87">
        <v>11.082000000000001</v>
      </c>
      <c r="P7" s="88">
        <f t="shared" si="5"/>
        <v>7.1890000000000009</v>
      </c>
      <c r="Q7" s="84"/>
      <c r="U7" s="85"/>
      <c r="V7" s="85"/>
    </row>
    <row r="8" spans="1:22" x14ac:dyDescent="0.3">
      <c r="A8" s="65" t="s">
        <v>59</v>
      </c>
      <c r="B8" s="87">
        <v>22.633999999999997</v>
      </c>
      <c r="C8" s="87">
        <v>6.5179999999999998</v>
      </c>
      <c r="D8" s="88">
        <f t="shared" si="6"/>
        <v>-16.115999999999996</v>
      </c>
      <c r="E8" s="87">
        <v>8.7050000000000001</v>
      </c>
      <c r="F8" s="88">
        <f t="shared" si="0"/>
        <v>-13.928999999999997</v>
      </c>
      <c r="G8" s="87">
        <v>8.9849999999999994</v>
      </c>
      <c r="H8" s="88">
        <f t="shared" ref="H8:H39" si="7">G8-B8</f>
        <v>-13.648999999999997</v>
      </c>
      <c r="I8" s="87">
        <v>8.9459999999999997</v>
      </c>
      <c r="J8" s="88">
        <f t="shared" ref="J8:J39" si="8">I8-B8</f>
        <v>-13.687999999999997</v>
      </c>
      <c r="K8" s="87">
        <v>12.805</v>
      </c>
      <c r="L8" s="88">
        <f t="shared" ref="L8:L39" si="9">K8-B8</f>
        <v>-9.8289999999999971</v>
      </c>
      <c r="M8" s="87">
        <v>12.366000000000001</v>
      </c>
      <c r="N8" s="88">
        <f t="shared" si="4"/>
        <v>-10.267999999999995</v>
      </c>
      <c r="O8" s="87">
        <v>26.236000000000004</v>
      </c>
      <c r="P8" s="88">
        <f t="shared" si="5"/>
        <v>3.6020000000000074</v>
      </c>
      <c r="Q8" s="84"/>
      <c r="U8" s="85"/>
      <c r="V8" s="85"/>
    </row>
    <row r="9" spans="1:22" x14ac:dyDescent="0.3">
      <c r="A9" s="65" t="s">
        <v>60</v>
      </c>
      <c r="B9" s="87">
        <v>22.772999999999996</v>
      </c>
      <c r="C9" s="87">
        <v>6.6719999999999997</v>
      </c>
      <c r="D9" s="88">
        <f t="shared" si="6"/>
        <v>-16.100999999999996</v>
      </c>
      <c r="E9" s="87">
        <v>8.859</v>
      </c>
      <c r="F9" s="88">
        <f t="shared" si="0"/>
        <v>-13.913999999999996</v>
      </c>
      <c r="G9" s="87">
        <v>9.0779999999999994</v>
      </c>
      <c r="H9" s="88">
        <f t="shared" si="7"/>
        <v>-13.694999999999997</v>
      </c>
      <c r="I9" s="87">
        <v>9.0389999999999997</v>
      </c>
      <c r="J9" s="88">
        <f t="shared" si="8"/>
        <v>-13.733999999999996</v>
      </c>
      <c r="K9" s="87">
        <v>12.898</v>
      </c>
      <c r="L9" s="88">
        <f t="shared" si="9"/>
        <v>-9.8749999999999964</v>
      </c>
      <c r="M9" s="87">
        <v>12.444000000000001</v>
      </c>
      <c r="N9" s="88">
        <f t="shared" si="4"/>
        <v>-10.328999999999995</v>
      </c>
      <c r="O9" s="87">
        <v>26.314</v>
      </c>
      <c r="P9" s="88">
        <f t="shared" si="5"/>
        <v>3.5410000000000039</v>
      </c>
      <c r="Q9" s="84"/>
      <c r="U9" s="85"/>
      <c r="V9" s="85"/>
    </row>
    <row r="10" spans="1:22" x14ac:dyDescent="0.3">
      <c r="A10" s="65" t="s">
        <v>254</v>
      </c>
      <c r="B10" s="87">
        <v>13.521999999999998</v>
      </c>
      <c r="C10" s="87">
        <v>5.665</v>
      </c>
      <c r="D10" s="88">
        <f t="shared" si="6"/>
        <v>-7.8569999999999984</v>
      </c>
      <c r="E10" s="87">
        <v>7.8520000000000003</v>
      </c>
      <c r="F10" s="88">
        <f t="shared" si="0"/>
        <v>-5.6699999999999982</v>
      </c>
      <c r="G10" s="87">
        <v>8.0709999999999997</v>
      </c>
      <c r="H10" s="88">
        <f t="shared" si="7"/>
        <v>-5.4509999999999987</v>
      </c>
      <c r="I10" s="87">
        <v>8.032</v>
      </c>
      <c r="J10" s="88">
        <f t="shared" si="8"/>
        <v>-5.4899999999999984</v>
      </c>
      <c r="K10" s="87">
        <v>11.891</v>
      </c>
      <c r="L10" s="88">
        <f t="shared" si="9"/>
        <v>-1.6309999999999985</v>
      </c>
      <c r="M10" s="87">
        <v>11.493</v>
      </c>
      <c r="N10" s="88">
        <f t="shared" si="4"/>
        <v>-2.0289999999999981</v>
      </c>
      <c r="O10" s="87">
        <v>25.363</v>
      </c>
      <c r="P10" s="88">
        <f t="shared" si="5"/>
        <v>11.841000000000001</v>
      </c>
      <c r="Q10" s="84"/>
      <c r="U10" s="85"/>
      <c r="V10" s="85"/>
    </row>
    <row r="11" spans="1:22" x14ac:dyDescent="0.3">
      <c r="A11" s="65" t="s">
        <v>61</v>
      </c>
      <c r="B11" s="87">
        <v>0</v>
      </c>
      <c r="C11" s="87">
        <v>4.7380000000000004</v>
      </c>
      <c r="D11" s="88">
        <f t="shared" si="6"/>
        <v>4.7380000000000004</v>
      </c>
      <c r="E11" s="87">
        <v>4.4000000000000004</v>
      </c>
      <c r="F11" s="88">
        <f t="shared" si="0"/>
        <v>4.4000000000000004</v>
      </c>
      <c r="G11" s="87">
        <v>4.4000000000000004</v>
      </c>
      <c r="H11" s="88">
        <f t="shared" si="7"/>
        <v>4.4000000000000004</v>
      </c>
      <c r="I11" s="87">
        <v>4.4000000000000004</v>
      </c>
      <c r="J11" s="88">
        <f t="shared" si="8"/>
        <v>4.4000000000000004</v>
      </c>
      <c r="K11" s="87">
        <v>4.4000000000000004</v>
      </c>
      <c r="L11" s="88">
        <f t="shared" si="9"/>
        <v>4.4000000000000004</v>
      </c>
      <c r="M11" s="87">
        <v>3.1940000000000004</v>
      </c>
      <c r="N11" s="88">
        <f t="shared" si="4"/>
        <v>3.1940000000000004</v>
      </c>
      <c r="O11" s="87">
        <v>0</v>
      </c>
      <c r="P11" s="88">
        <f t="shared" si="5"/>
        <v>0</v>
      </c>
      <c r="Q11" s="84"/>
      <c r="U11" s="85"/>
      <c r="V11" s="85"/>
    </row>
    <row r="12" spans="1:22" x14ac:dyDescent="0.3">
      <c r="A12" s="65" t="s">
        <v>62</v>
      </c>
      <c r="B12" s="87">
        <v>105.809</v>
      </c>
      <c r="C12" s="87">
        <v>69.371999999999986</v>
      </c>
      <c r="D12" s="88">
        <f t="shared" si="6"/>
        <v>-36.437000000000012</v>
      </c>
      <c r="E12" s="87">
        <v>69.079000000000008</v>
      </c>
      <c r="F12" s="88">
        <f t="shared" si="0"/>
        <v>-36.72999999999999</v>
      </c>
      <c r="G12" s="87">
        <v>64.073999999999998</v>
      </c>
      <c r="H12" s="88">
        <f t="shared" si="7"/>
        <v>-41.734999999999999</v>
      </c>
      <c r="I12" s="87">
        <v>60.835000000000001</v>
      </c>
      <c r="J12" s="88">
        <f t="shared" si="8"/>
        <v>-44.973999999999997</v>
      </c>
      <c r="K12" s="87">
        <v>65.746000000000009</v>
      </c>
      <c r="L12" s="88">
        <f t="shared" si="9"/>
        <v>-40.062999999999988</v>
      </c>
      <c r="M12" s="87">
        <v>70.271000000000001</v>
      </c>
      <c r="N12" s="88">
        <f t="shared" si="4"/>
        <v>-35.537999999999997</v>
      </c>
      <c r="O12" s="87">
        <v>106.36900000000001</v>
      </c>
      <c r="P12" s="88">
        <f t="shared" si="5"/>
        <v>0.56000000000001648</v>
      </c>
      <c r="Q12" s="84"/>
      <c r="U12" s="85"/>
      <c r="V12" s="85"/>
    </row>
    <row r="13" spans="1:22" x14ac:dyDescent="0.3">
      <c r="A13" s="65" t="s">
        <v>478</v>
      </c>
      <c r="B13" s="87">
        <v>0</v>
      </c>
      <c r="C13" s="87">
        <v>4.7380000000000004</v>
      </c>
      <c r="D13" s="88">
        <f t="shared" si="6"/>
        <v>4.7380000000000004</v>
      </c>
      <c r="E13" s="87">
        <v>4.4000000000000004</v>
      </c>
      <c r="F13" s="88">
        <f t="shared" si="0"/>
        <v>4.4000000000000004</v>
      </c>
      <c r="G13" s="87">
        <v>4.4000000000000004</v>
      </c>
      <c r="H13" s="88">
        <f t="shared" si="7"/>
        <v>4.4000000000000004</v>
      </c>
      <c r="I13" s="87">
        <v>4.4000000000000004</v>
      </c>
      <c r="J13" s="88">
        <f t="shared" si="8"/>
        <v>4.4000000000000004</v>
      </c>
      <c r="K13" s="87">
        <v>4.4000000000000004</v>
      </c>
      <c r="L13" s="88">
        <f t="shared" si="9"/>
        <v>4.4000000000000004</v>
      </c>
      <c r="M13" s="87">
        <v>3.1940000000000004</v>
      </c>
      <c r="N13" s="88">
        <f t="shared" si="4"/>
        <v>3.1940000000000004</v>
      </c>
      <c r="O13" s="87">
        <v>0</v>
      </c>
      <c r="P13" s="88">
        <f t="shared" si="5"/>
        <v>0</v>
      </c>
      <c r="Q13" s="84"/>
      <c r="U13" s="85"/>
      <c r="V13" s="85"/>
    </row>
    <row r="14" spans="1:22" x14ac:dyDescent="0.3">
      <c r="A14" s="65" t="s">
        <v>479</v>
      </c>
      <c r="B14" s="87">
        <v>102.626</v>
      </c>
      <c r="C14" s="87">
        <v>70.080999999999989</v>
      </c>
      <c r="D14" s="88">
        <f t="shared" si="6"/>
        <v>-32.545000000000016</v>
      </c>
      <c r="E14" s="87">
        <v>69.174000000000007</v>
      </c>
      <c r="F14" s="88">
        <f t="shared" si="0"/>
        <v>-33.451999999999998</v>
      </c>
      <c r="G14" s="87">
        <v>64.332999999999998</v>
      </c>
      <c r="H14" s="88">
        <f t="shared" si="7"/>
        <v>-38.293000000000006</v>
      </c>
      <c r="I14" s="87">
        <v>61.132999999999996</v>
      </c>
      <c r="J14" s="88">
        <f t="shared" si="8"/>
        <v>-41.493000000000009</v>
      </c>
      <c r="K14" s="87">
        <v>66.094999999999999</v>
      </c>
      <c r="L14" s="88">
        <f t="shared" si="9"/>
        <v>-36.531000000000006</v>
      </c>
      <c r="M14" s="87">
        <v>69.39500000000001</v>
      </c>
      <c r="N14" s="88">
        <f t="shared" si="4"/>
        <v>-33.230999999999995</v>
      </c>
      <c r="O14" s="87">
        <v>104.68600000000001</v>
      </c>
      <c r="P14" s="88">
        <f t="shared" si="5"/>
        <v>2.0600000000000023</v>
      </c>
      <c r="Q14" s="84"/>
      <c r="U14" s="85"/>
      <c r="V14" s="85"/>
    </row>
    <row r="15" spans="1:22" x14ac:dyDescent="0.3">
      <c r="A15" s="65" t="s">
        <v>63</v>
      </c>
      <c r="B15" s="87">
        <v>105.809</v>
      </c>
      <c r="C15" s="87">
        <v>71.817999999999984</v>
      </c>
      <c r="D15" s="88">
        <f t="shared" si="6"/>
        <v>-33.991000000000014</v>
      </c>
      <c r="E15" s="87">
        <v>70.701999999999998</v>
      </c>
      <c r="F15" s="88">
        <f t="shared" si="0"/>
        <v>-35.106999999999999</v>
      </c>
      <c r="G15" s="87">
        <v>65.696999999999989</v>
      </c>
      <c r="H15" s="88">
        <f t="shared" si="7"/>
        <v>-40.112000000000009</v>
      </c>
      <c r="I15" s="87">
        <v>62.457999999999998</v>
      </c>
      <c r="J15" s="88">
        <f t="shared" si="8"/>
        <v>-43.350999999999999</v>
      </c>
      <c r="K15" s="87">
        <v>67.369</v>
      </c>
      <c r="L15" s="88">
        <f t="shared" si="9"/>
        <v>-38.44</v>
      </c>
      <c r="M15" s="87">
        <v>70.787000000000006</v>
      </c>
      <c r="N15" s="88">
        <f t="shared" si="4"/>
        <v>-35.021999999999991</v>
      </c>
      <c r="O15" s="87">
        <v>106.36900000000001</v>
      </c>
      <c r="P15" s="88">
        <f t="shared" si="5"/>
        <v>0.56000000000001648</v>
      </c>
      <c r="Q15" s="84"/>
      <c r="U15" s="85"/>
      <c r="V15" s="85"/>
    </row>
    <row r="16" spans="1:22" x14ac:dyDescent="0.3">
      <c r="A16" s="65" t="s">
        <v>255</v>
      </c>
      <c r="B16" s="87">
        <v>10.199999999999999</v>
      </c>
      <c r="C16" s="87">
        <v>3.718</v>
      </c>
      <c r="D16" s="88">
        <f t="shared" si="6"/>
        <v>-6.4819999999999993</v>
      </c>
      <c r="E16" s="87">
        <v>6.1139999999999999</v>
      </c>
      <c r="F16" s="88">
        <f t="shared" si="0"/>
        <v>-4.0859999999999994</v>
      </c>
      <c r="G16" s="87">
        <v>6.5579999999999998</v>
      </c>
      <c r="H16" s="88">
        <f t="shared" si="7"/>
        <v>-3.6419999999999995</v>
      </c>
      <c r="I16" s="87">
        <v>6.5579999999999998</v>
      </c>
      <c r="J16" s="88">
        <f t="shared" si="8"/>
        <v>-3.6419999999999995</v>
      </c>
      <c r="K16" s="87">
        <v>10.468</v>
      </c>
      <c r="L16" s="88">
        <f t="shared" si="9"/>
        <v>0.26800000000000068</v>
      </c>
      <c r="M16" s="87">
        <v>10.023000000000001</v>
      </c>
      <c r="N16" s="88">
        <f t="shared" si="4"/>
        <v>-0.17699999999999783</v>
      </c>
      <c r="O16" s="87">
        <v>23.602</v>
      </c>
      <c r="P16" s="88">
        <f t="shared" si="5"/>
        <v>13.402000000000001</v>
      </c>
      <c r="Q16" s="84"/>
      <c r="U16" s="85"/>
      <c r="V16" s="85"/>
    </row>
    <row r="17" spans="1:22" x14ac:dyDescent="0.3">
      <c r="A17" s="65" t="s">
        <v>256</v>
      </c>
      <c r="B17" s="87">
        <v>19.451000000000001</v>
      </c>
      <c r="C17" s="87">
        <v>4.7249999999999996</v>
      </c>
      <c r="D17" s="88">
        <f t="shared" si="6"/>
        <v>-14.726000000000001</v>
      </c>
      <c r="E17" s="87">
        <v>7.1209999999999996</v>
      </c>
      <c r="F17" s="88">
        <f t="shared" si="0"/>
        <v>-12.330000000000002</v>
      </c>
      <c r="G17" s="87">
        <v>7.5649999999999995</v>
      </c>
      <c r="H17" s="88">
        <f t="shared" si="7"/>
        <v>-11.886000000000001</v>
      </c>
      <c r="I17" s="87">
        <v>7.5649999999999995</v>
      </c>
      <c r="J17" s="88">
        <f t="shared" si="8"/>
        <v>-11.886000000000001</v>
      </c>
      <c r="K17" s="87">
        <v>11.475</v>
      </c>
      <c r="L17" s="88">
        <f t="shared" si="9"/>
        <v>-7.9760000000000009</v>
      </c>
      <c r="M17" s="87">
        <v>10.974000000000002</v>
      </c>
      <c r="N17" s="88">
        <f t="shared" si="4"/>
        <v>-8.4769999999999985</v>
      </c>
      <c r="O17" s="87">
        <v>24.553000000000001</v>
      </c>
      <c r="P17" s="88">
        <f t="shared" si="5"/>
        <v>5.1020000000000003</v>
      </c>
      <c r="Q17" s="84"/>
      <c r="U17" s="85"/>
      <c r="V17" s="85"/>
    </row>
    <row r="18" spans="1:22" x14ac:dyDescent="0.3">
      <c r="A18" s="65" t="s">
        <v>64</v>
      </c>
      <c r="B18" s="87">
        <v>22.772999999999996</v>
      </c>
      <c r="C18" s="87">
        <v>11.41</v>
      </c>
      <c r="D18" s="88">
        <f t="shared" si="6"/>
        <v>-11.362999999999996</v>
      </c>
      <c r="E18" s="87">
        <v>13.259000000000002</v>
      </c>
      <c r="F18" s="88">
        <f t="shared" si="0"/>
        <v>-9.513999999999994</v>
      </c>
      <c r="G18" s="87">
        <v>13.478000000000002</v>
      </c>
      <c r="H18" s="88">
        <f t="shared" si="7"/>
        <v>-9.2949999999999946</v>
      </c>
      <c r="I18" s="87">
        <v>13.439</v>
      </c>
      <c r="J18" s="88">
        <f t="shared" si="8"/>
        <v>-9.3339999999999961</v>
      </c>
      <c r="K18" s="87">
        <v>17.298000000000002</v>
      </c>
      <c r="L18" s="88">
        <f t="shared" si="9"/>
        <v>-5.4749999999999943</v>
      </c>
      <c r="M18" s="87">
        <v>15.638000000000002</v>
      </c>
      <c r="N18" s="88">
        <f t="shared" si="4"/>
        <v>-7.1349999999999945</v>
      </c>
      <c r="O18" s="87">
        <v>26.314</v>
      </c>
      <c r="P18" s="88">
        <f t="shared" si="5"/>
        <v>3.5410000000000039</v>
      </c>
      <c r="Q18" s="84"/>
      <c r="U18" s="85"/>
      <c r="V18" s="85"/>
    </row>
    <row r="19" spans="1:22" x14ac:dyDescent="0.3">
      <c r="A19" s="65" t="s">
        <v>65</v>
      </c>
      <c r="B19" s="87">
        <v>22.633999999999997</v>
      </c>
      <c r="C19" s="87">
        <v>11.2</v>
      </c>
      <c r="D19" s="88">
        <f t="shared" si="6"/>
        <v>-11.433999999999997</v>
      </c>
      <c r="E19" s="87">
        <v>13.049000000000001</v>
      </c>
      <c r="F19" s="88">
        <f t="shared" si="0"/>
        <v>-9.5849999999999955</v>
      </c>
      <c r="G19" s="87">
        <v>13.329000000000001</v>
      </c>
      <c r="H19" s="88">
        <f t="shared" si="7"/>
        <v>-9.3049999999999962</v>
      </c>
      <c r="I19" s="87">
        <v>13.29</v>
      </c>
      <c r="J19" s="88">
        <f t="shared" si="8"/>
        <v>-9.3439999999999976</v>
      </c>
      <c r="K19" s="87">
        <v>17.149000000000001</v>
      </c>
      <c r="L19" s="88">
        <f t="shared" si="9"/>
        <v>-5.4849999999999959</v>
      </c>
      <c r="M19" s="87">
        <v>15.560000000000002</v>
      </c>
      <c r="N19" s="88">
        <f t="shared" si="4"/>
        <v>-7.0739999999999945</v>
      </c>
      <c r="O19" s="87">
        <v>26.236000000000004</v>
      </c>
      <c r="P19" s="88">
        <f t="shared" si="5"/>
        <v>3.6020000000000074</v>
      </c>
      <c r="Q19" s="84"/>
      <c r="U19" s="85"/>
      <c r="V19" s="85"/>
    </row>
    <row r="20" spans="1:22" x14ac:dyDescent="0.3">
      <c r="A20" s="65" t="s">
        <v>257</v>
      </c>
      <c r="B20" s="87">
        <v>22.772999999999996</v>
      </c>
      <c r="C20" s="87">
        <v>11.353999999999999</v>
      </c>
      <c r="D20" s="88">
        <f t="shared" si="6"/>
        <v>-11.418999999999997</v>
      </c>
      <c r="E20" s="87">
        <v>13.203000000000001</v>
      </c>
      <c r="F20" s="88">
        <f t="shared" si="0"/>
        <v>-9.569999999999995</v>
      </c>
      <c r="G20" s="87">
        <v>13.422000000000001</v>
      </c>
      <c r="H20" s="88">
        <f t="shared" si="7"/>
        <v>-9.3509999999999955</v>
      </c>
      <c r="I20" s="87">
        <v>13.382999999999999</v>
      </c>
      <c r="J20" s="88">
        <f t="shared" si="8"/>
        <v>-9.389999999999997</v>
      </c>
      <c r="K20" s="87">
        <v>17.242000000000001</v>
      </c>
      <c r="L20" s="88">
        <f t="shared" si="9"/>
        <v>-5.5309999999999953</v>
      </c>
      <c r="M20" s="87">
        <v>15.638000000000002</v>
      </c>
      <c r="N20" s="88">
        <f t="shared" si="4"/>
        <v>-7.1349999999999945</v>
      </c>
      <c r="O20" s="87">
        <v>26.314</v>
      </c>
      <c r="P20" s="88">
        <f t="shared" si="5"/>
        <v>3.5410000000000039</v>
      </c>
      <c r="Q20" s="84"/>
      <c r="U20" s="85"/>
      <c r="V20" s="85"/>
    </row>
    <row r="21" spans="1:22" x14ac:dyDescent="0.3">
      <c r="A21" s="65" t="s">
        <v>66</v>
      </c>
      <c r="B21" s="87">
        <v>92.803999999999988</v>
      </c>
      <c r="C21" s="87">
        <v>65.554999999999993</v>
      </c>
      <c r="D21" s="88">
        <f t="shared" si="6"/>
        <v>-27.248999999999995</v>
      </c>
      <c r="E21" s="87">
        <v>65.067999999999998</v>
      </c>
      <c r="F21" s="88">
        <f t="shared" si="0"/>
        <v>-27.73599999999999</v>
      </c>
      <c r="G21" s="87">
        <v>60.002000000000002</v>
      </c>
      <c r="H21" s="88">
        <f t="shared" si="7"/>
        <v>-32.801999999999985</v>
      </c>
      <c r="I21" s="87">
        <v>56.762999999999998</v>
      </c>
      <c r="J21" s="88">
        <f t="shared" si="8"/>
        <v>-36.04099999999999</v>
      </c>
      <c r="K21" s="87">
        <v>60.879999999999995</v>
      </c>
      <c r="L21" s="88">
        <f t="shared" si="9"/>
        <v>-31.923999999999992</v>
      </c>
      <c r="M21" s="87">
        <v>66.450999999999993</v>
      </c>
      <c r="N21" s="88">
        <f t="shared" si="4"/>
        <v>-26.352999999999994</v>
      </c>
      <c r="O21" s="87">
        <v>94.414000000000001</v>
      </c>
      <c r="P21" s="88">
        <f t="shared" si="5"/>
        <v>1.6100000000000136</v>
      </c>
      <c r="Q21" s="84"/>
      <c r="U21" s="85"/>
      <c r="V21" s="85"/>
    </row>
    <row r="22" spans="1:22" x14ac:dyDescent="0.3">
      <c r="A22" s="65" t="s">
        <v>67</v>
      </c>
      <c r="B22" s="87">
        <v>22.772999999999996</v>
      </c>
      <c r="C22" s="87">
        <v>11.41</v>
      </c>
      <c r="D22" s="88">
        <f t="shared" si="6"/>
        <v>-11.362999999999996</v>
      </c>
      <c r="E22" s="87">
        <v>13.259000000000002</v>
      </c>
      <c r="F22" s="88">
        <f t="shared" si="0"/>
        <v>-9.513999999999994</v>
      </c>
      <c r="G22" s="87">
        <v>13.478000000000002</v>
      </c>
      <c r="H22" s="88">
        <f t="shared" si="7"/>
        <v>-9.2949999999999946</v>
      </c>
      <c r="I22" s="87">
        <v>13.439</v>
      </c>
      <c r="J22" s="88">
        <f t="shared" si="8"/>
        <v>-9.3339999999999961</v>
      </c>
      <c r="K22" s="87">
        <v>17.298000000000002</v>
      </c>
      <c r="L22" s="88">
        <f t="shared" si="9"/>
        <v>-5.4749999999999943</v>
      </c>
      <c r="M22" s="87">
        <v>15.638000000000002</v>
      </c>
      <c r="N22" s="88">
        <f t="shared" si="4"/>
        <v>-7.1349999999999945</v>
      </c>
      <c r="O22" s="87">
        <v>26.314</v>
      </c>
      <c r="P22" s="88">
        <f t="shared" si="5"/>
        <v>3.5410000000000039</v>
      </c>
      <c r="Q22" s="84"/>
      <c r="U22" s="85"/>
      <c r="V22" s="85"/>
    </row>
    <row r="23" spans="1:22" x14ac:dyDescent="0.3">
      <c r="A23" s="65" t="s">
        <v>68</v>
      </c>
      <c r="B23" s="87">
        <v>102.765</v>
      </c>
      <c r="C23" s="87">
        <v>67.789000000000001</v>
      </c>
      <c r="D23" s="88">
        <f t="shared" si="6"/>
        <v>-34.975999999999999</v>
      </c>
      <c r="E23" s="87">
        <v>67.704999999999998</v>
      </c>
      <c r="F23" s="88">
        <f t="shared" si="0"/>
        <v>-35.06</v>
      </c>
      <c r="G23" s="87">
        <v>62.802999999999997</v>
      </c>
      <c r="H23" s="88">
        <f t="shared" si="7"/>
        <v>-39.962000000000003</v>
      </c>
      <c r="I23" s="87">
        <v>59.602999999999994</v>
      </c>
      <c r="J23" s="88">
        <f t="shared" si="8"/>
        <v>-43.162000000000006</v>
      </c>
      <c r="K23" s="87">
        <v>64.564999999999998</v>
      </c>
      <c r="L23" s="88">
        <f t="shared" si="9"/>
        <v>-38.200000000000003</v>
      </c>
      <c r="M23" s="87">
        <v>68.957000000000008</v>
      </c>
      <c r="N23" s="88">
        <f t="shared" si="4"/>
        <v>-33.807999999999993</v>
      </c>
      <c r="O23" s="87">
        <v>104.76400000000001</v>
      </c>
      <c r="P23" s="88">
        <f t="shared" si="5"/>
        <v>1.9990000000000094</v>
      </c>
      <c r="Q23" s="84"/>
      <c r="U23" s="85"/>
      <c r="V23" s="85"/>
    </row>
    <row r="24" spans="1:22" x14ac:dyDescent="0.3">
      <c r="A24" s="65" t="s">
        <v>69</v>
      </c>
      <c r="B24" s="87">
        <v>105.809</v>
      </c>
      <c r="C24" s="87">
        <v>66.35199999999999</v>
      </c>
      <c r="D24" s="88">
        <f t="shared" si="6"/>
        <v>-39.457000000000008</v>
      </c>
      <c r="E24" s="87">
        <v>66.058999999999997</v>
      </c>
      <c r="F24" s="88">
        <f t="shared" si="0"/>
        <v>-39.75</v>
      </c>
      <c r="G24" s="87">
        <v>61.054000000000002</v>
      </c>
      <c r="H24" s="88">
        <f t="shared" si="7"/>
        <v>-44.754999999999995</v>
      </c>
      <c r="I24" s="87">
        <v>57.814999999999998</v>
      </c>
      <c r="J24" s="88">
        <f t="shared" si="8"/>
        <v>-47.994</v>
      </c>
      <c r="K24" s="87">
        <v>62.725999999999999</v>
      </c>
      <c r="L24" s="88">
        <f t="shared" si="9"/>
        <v>-43.082999999999998</v>
      </c>
      <c r="M24" s="87">
        <v>68.311999999999998</v>
      </c>
      <c r="N24" s="88">
        <f t="shared" si="4"/>
        <v>-37.497</v>
      </c>
      <c r="O24" s="87">
        <v>106.36900000000001</v>
      </c>
      <c r="P24" s="88">
        <f t="shared" si="5"/>
        <v>0.56000000000001648</v>
      </c>
      <c r="Q24" s="84"/>
      <c r="U24" s="85"/>
      <c r="V24" s="85"/>
    </row>
    <row r="25" spans="1:22" x14ac:dyDescent="0.3">
      <c r="A25" s="65" t="s">
        <v>70</v>
      </c>
      <c r="B25" s="87">
        <v>105.94799999999999</v>
      </c>
      <c r="C25" s="87">
        <v>69.581999999999994</v>
      </c>
      <c r="D25" s="88">
        <f t="shared" si="6"/>
        <v>-36.366</v>
      </c>
      <c r="E25" s="87">
        <v>69.289000000000001</v>
      </c>
      <c r="F25" s="88">
        <f t="shared" si="0"/>
        <v>-36.658999999999992</v>
      </c>
      <c r="G25" s="87">
        <v>64.222999999999999</v>
      </c>
      <c r="H25" s="88">
        <f t="shared" si="7"/>
        <v>-41.724999999999994</v>
      </c>
      <c r="I25" s="87">
        <v>60.983999999999995</v>
      </c>
      <c r="J25" s="88">
        <f t="shared" si="8"/>
        <v>-44.963999999999999</v>
      </c>
      <c r="K25" s="87">
        <v>65.894999999999996</v>
      </c>
      <c r="L25" s="88">
        <f t="shared" si="9"/>
        <v>-40.052999999999997</v>
      </c>
      <c r="M25" s="87">
        <v>70.349000000000004</v>
      </c>
      <c r="N25" s="88">
        <f t="shared" si="4"/>
        <v>-35.59899999999999</v>
      </c>
      <c r="O25" s="87">
        <v>106.44700000000002</v>
      </c>
      <c r="P25" s="88">
        <f t="shared" si="5"/>
        <v>0.49900000000002365</v>
      </c>
      <c r="Q25" s="84"/>
      <c r="U25" s="85"/>
      <c r="V25" s="85"/>
    </row>
    <row r="26" spans="1:22" x14ac:dyDescent="0.3">
      <c r="A26" s="65" t="s">
        <v>71</v>
      </c>
      <c r="B26" s="87">
        <v>102.626</v>
      </c>
      <c r="C26" s="87">
        <v>67.578999999999994</v>
      </c>
      <c r="D26" s="88">
        <f t="shared" si="6"/>
        <v>-35.047000000000011</v>
      </c>
      <c r="E26" s="87">
        <v>67.495000000000005</v>
      </c>
      <c r="F26" s="88">
        <f t="shared" si="0"/>
        <v>-35.131</v>
      </c>
      <c r="G26" s="87">
        <v>62.654000000000003</v>
      </c>
      <c r="H26" s="88">
        <f t="shared" si="7"/>
        <v>-39.972000000000001</v>
      </c>
      <c r="I26" s="87">
        <v>59.454000000000001</v>
      </c>
      <c r="J26" s="88">
        <f t="shared" si="8"/>
        <v>-43.172000000000004</v>
      </c>
      <c r="K26" s="87">
        <v>64.416000000000011</v>
      </c>
      <c r="L26" s="88">
        <f t="shared" si="9"/>
        <v>-38.209999999999994</v>
      </c>
      <c r="M26" s="87">
        <v>68.879000000000005</v>
      </c>
      <c r="N26" s="88">
        <f t="shared" si="4"/>
        <v>-33.747</v>
      </c>
      <c r="O26" s="87">
        <v>104.68600000000001</v>
      </c>
      <c r="P26" s="88">
        <f t="shared" si="5"/>
        <v>2.0600000000000023</v>
      </c>
      <c r="Q26" s="84"/>
      <c r="U26" s="85"/>
      <c r="V26" s="85"/>
    </row>
    <row r="27" spans="1:22" x14ac:dyDescent="0.3">
      <c r="A27" s="65" t="s">
        <v>480</v>
      </c>
      <c r="B27" s="87">
        <v>19.451000000000001</v>
      </c>
      <c r="C27" s="87">
        <v>4.6689999999999996</v>
      </c>
      <c r="D27" s="88">
        <f t="shared" si="6"/>
        <v>-14.782</v>
      </c>
      <c r="E27" s="87">
        <v>7.0649999999999995</v>
      </c>
      <c r="F27" s="88">
        <f t="shared" si="0"/>
        <v>-12.386000000000001</v>
      </c>
      <c r="G27" s="87">
        <v>7.5089999999999995</v>
      </c>
      <c r="H27" s="88">
        <f t="shared" si="7"/>
        <v>-11.942</v>
      </c>
      <c r="I27" s="87">
        <v>7.5089999999999995</v>
      </c>
      <c r="J27" s="88">
        <f t="shared" si="8"/>
        <v>-11.942</v>
      </c>
      <c r="K27" s="87">
        <v>11.419</v>
      </c>
      <c r="L27" s="88">
        <f t="shared" si="9"/>
        <v>-8.032</v>
      </c>
      <c r="M27" s="87">
        <v>10.974000000000002</v>
      </c>
      <c r="N27" s="88">
        <f t="shared" si="4"/>
        <v>-8.4769999999999985</v>
      </c>
      <c r="O27" s="87">
        <v>24.553000000000001</v>
      </c>
      <c r="P27" s="88">
        <f t="shared" si="5"/>
        <v>5.1020000000000003</v>
      </c>
      <c r="Q27" s="84"/>
      <c r="U27" s="85"/>
      <c r="V27" s="85"/>
    </row>
    <row r="28" spans="1:22" x14ac:dyDescent="0.3">
      <c r="A28" s="65" t="s">
        <v>72</v>
      </c>
      <c r="B28" s="87">
        <v>6.2714599999999994</v>
      </c>
      <c r="C28" s="87">
        <v>9.4668799999999997</v>
      </c>
      <c r="D28" s="88">
        <f t="shared" si="6"/>
        <v>3.1954200000000004</v>
      </c>
      <c r="E28" s="87">
        <v>9.2528000000000006</v>
      </c>
      <c r="F28" s="88">
        <f t="shared" si="0"/>
        <v>2.9813400000000012</v>
      </c>
      <c r="G28" s="87">
        <v>9.0942500000000006</v>
      </c>
      <c r="H28" s="88">
        <f t="shared" si="7"/>
        <v>2.8227900000000012</v>
      </c>
      <c r="I28" s="87">
        <v>8.9982500000000005</v>
      </c>
      <c r="J28" s="88">
        <f t="shared" si="8"/>
        <v>2.7267900000000012</v>
      </c>
      <c r="K28" s="87">
        <v>9.7999900000000011</v>
      </c>
      <c r="L28" s="88">
        <f t="shared" si="9"/>
        <v>3.5285300000000017</v>
      </c>
      <c r="M28" s="87">
        <v>7.6939200000000003</v>
      </c>
      <c r="N28" s="88">
        <f t="shared" si="4"/>
        <v>1.4224600000000009</v>
      </c>
      <c r="O28" s="87">
        <v>13.15353</v>
      </c>
      <c r="P28" s="88">
        <f t="shared" si="5"/>
        <v>6.8820700000000006</v>
      </c>
      <c r="Q28" s="84"/>
      <c r="U28" s="85"/>
      <c r="V28" s="85"/>
    </row>
    <row r="29" spans="1:22" x14ac:dyDescent="0.3">
      <c r="A29" s="65" t="s">
        <v>73</v>
      </c>
      <c r="B29" s="87">
        <v>92.803999999999988</v>
      </c>
      <c r="C29" s="87">
        <v>65.554999999999993</v>
      </c>
      <c r="D29" s="88">
        <f t="shared" si="6"/>
        <v>-27.248999999999995</v>
      </c>
      <c r="E29" s="87">
        <v>65.067999999999998</v>
      </c>
      <c r="F29" s="88">
        <f t="shared" si="0"/>
        <v>-27.73599999999999</v>
      </c>
      <c r="G29" s="87">
        <v>60.002000000000002</v>
      </c>
      <c r="H29" s="88">
        <f t="shared" si="7"/>
        <v>-32.801999999999985</v>
      </c>
      <c r="I29" s="87">
        <v>56.762999999999998</v>
      </c>
      <c r="J29" s="88">
        <f t="shared" si="8"/>
        <v>-36.04099999999999</v>
      </c>
      <c r="K29" s="87">
        <v>60.879999999999995</v>
      </c>
      <c r="L29" s="88">
        <f t="shared" si="9"/>
        <v>-31.923999999999992</v>
      </c>
      <c r="M29" s="87">
        <v>66.450999999999993</v>
      </c>
      <c r="N29" s="88">
        <f t="shared" si="4"/>
        <v>-26.352999999999994</v>
      </c>
      <c r="O29" s="87">
        <v>94.414000000000001</v>
      </c>
      <c r="P29" s="88">
        <f t="shared" si="5"/>
        <v>1.6100000000000136</v>
      </c>
      <c r="Q29" s="84"/>
      <c r="U29" s="85"/>
      <c r="V29" s="85"/>
    </row>
    <row r="30" spans="1:22" x14ac:dyDescent="0.3">
      <c r="A30" s="65" t="s">
        <v>74</v>
      </c>
      <c r="B30" s="87">
        <v>19.451000000000001</v>
      </c>
      <c r="C30" s="87">
        <v>4.6689999999999996</v>
      </c>
      <c r="D30" s="88">
        <f t="shared" si="6"/>
        <v>-14.782</v>
      </c>
      <c r="E30" s="87">
        <v>7.0649999999999995</v>
      </c>
      <c r="F30" s="88">
        <f t="shared" si="0"/>
        <v>-12.386000000000001</v>
      </c>
      <c r="G30" s="87">
        <v>7.5089999999999995</v>
      </c>
      <c r="H30" s="88">
        <f t="shared" si="7"/>
        <v>-11.942</v>
      </c>
      <c r="I30" s="87">
        <v>7.5089999999999995</v>
      </c>
      <c r="J30" s="88">
        <f t="shared" si="8"/>
        <v>-11.942</v>
      </c>
      <c r="K30" s="87">
        <v>11.419</v>
      </c>
      <c r="L30" s="88">
        <f t="shared" si="9"/>
        <v>-8.032</v>
      </c>
      <c r="M30" s="87">
        <v>10.974000000000002</v>
      </c>
      <c r="N30" s="88">
        <f t="shared" si="4"/>
        <v>-8.4769999999999985</v>
      </c>
      <c r="O30" s="87">
        <v>24.553000000000001</v>
      </c>
      <c r="P30" s="88">
        <f t="shared" si="5"/>
        <v>5.1020000000000003</v>
      </c>
      <c r="Q30" s="84"/>
      <c r="U30" s="85"/>
      <c r="V30" s="85"/>
    </row>
    <row r="31" spans="1:22" x14ac:dyDescent="0.3">
      <c r="A31" s="65" t="s">
        <v>75</v>
      </c>
      <c r="B31" s="87">
        <v>105.809</v>
      </c>
      <c r="C31" s="87">
        <v>69.427999999999997</v>
      </c>
      <c r="D31" s="88">
        <f t="shared" si="6"/>
        <v>-36.381</v>
      </c>
      <c r="E31" s="87">
        <v>69.135000000000005</v>
      </c>
      <c r="F31" s="88">
        <f t="shared" ref="F31:F62" si="10">E31-B31</f>
        <v>-36.673999999999992</v>
      </c>
      <c r="G31" s="87">
        <v>64.13</v>
      </c>
      <c r="H31" s="88">
        <f t="shared" si="7"/>
        <v>-41.679000000000002</v>
      </c>
      <c r="I31" s="87">
        <v>60.890999999999998</v>
      </c>
      <c r="J31" s="88">
        <f t="shared" si="8"/>
        <v>-44.917999999999999</v>
      </c>
      <c r="K31" s="87">
        <v>65.802000000000007</v>
      </c>
      <c r="L31" s="88">
        <f t="shared" si="9"/>
        <v>-40.006999999999991</v>
      </c>
      <c r="M31" s="87">
        <v>70.271000000000001</v>
      </c>
      <c r="N31" s="88">
        <f t="shared" ref="N31:N62" si="11">M31-B31</f>
        <v>-35.537999999999997</v>
      </c>
      <c r="O31" s="87">
        <v>106.36900000000001</v>
      </c>
      <c r="P31" s="88">
        <f t="shared" ref="P31:P62" si="12">O31-B31</f>
        <v>0.56000000000001648</v>
      </c>
      <c r="Q31" s="84"/>
      <c r="U31" s="85"/>
      <c r="V31" s="85"/>
    </row>
    <row r="32" spans="1:22" x14ac:dyDescent="0.3">
      <c r="A32" s="65" t="s">
        <v>76</v>
      </c>
      <c r="B32" s="87">
        <v>105.809</v>
      </c>
      <c r="C32" s="87">
        <v>71.817999999999984</v>
      </c>
      <c r="D32" s="88">
        <f t="shared" si="6"/>
        <v>-33.991000000000014</v>
      </c>
      <c r="E32" s="87">
        <v>70.701999999999998</v>
      </c>
      <c r="F32" s="88">
        <f t="shared" si="10"/>
        <v>-35.106999999999999</v>
      </c>
      <c r="G32" s="87">
        <v>65.696999999999989</v>
      </c>
      <c r="H32" s="88">
        <f t="shared" si="7"/>
        <v>-40.112000000000009</v>
      </c>
      <c r="I32" s="87">
        <v>62.457999999999998</v>
      </c>
      <c r="J32" s="88">
        <f t="shared" si="8"/>
        <v>-43.350999999999999</v>
      </c>
      <c r="K32" s="87">
        <v>67.369</v>
      </c>
      <c r="L32" s="88">
        <f t="shared" si="9"/>
        <v>-38.44</v>
      </c>
      <c r="M32" s="87">
        <v>70.787000000000006</v>
      </c>
      <c r="N32" s="88">
        <f t="shared" si="11"/>
        <v>-35.021999999999991</v>
      </c>
      <c r="O32" s="87">
        <v>106.36900000000001</v>
      </c>
      <c r="P32" s="88">
        <f t="shared" si="12"/>
        <v>0.56000000000001648</v>
      </c>
      <c r="Q32" s="84"/>
      <c r="U32" s="85"/>
      <c r="V32" s="85"/>
    </row>
    <row r="33" spans="1:22" x14ac:dyDescent="0.3">
      <c r="A33" s="65" t="s">
        <v>77</v>
      </c>
      <c r="B33" s="87">
        <v>23.344000000000001</v>
      </c>
      <c r="C33" s="87">
        <v>4.7249999999999996</v>
      </c>
      <c r="D33" s="88">
        <f t="shared" si="6"/>
        <v>-18.619</v>
      </c>
      <c r="E33" s="87">
        <v>7.3149999999999995</v>
      </c>
      <c r="F33" s="88">
        <f t="shared" si="10"/>
        <v>-16.029000000000003</v>
      </c>
      <c r="G33" s="87">
        <v>7.7589999999999995</v>
      </c>
      <c r="H33" s="88">
        <f t="shared" si="7"/>
        <v>-15.585000000000001</v>
      </c>
      <c r="I33" s="87">
        <v>7.7589999999999995</v>
      </c>
      <c r="J33" s="88">
        <f t="shared" si="8"/>
        <v>-15.585000000000001</v>
      </c>
      <c r="K33" s="87">
        <v>12.462999999999999</v>
      </c>
      <c r="L33" s="88">
        <f t="shared" si="9"/>
        <v>-10.881000000000002</v>
      </c>
      <c r="M33" s="87">
        <v>11.962000000000002</v>
      </c>
      <c r="N33" s="88">
        <f t="shared" si="11"/>
        <v>-11.382</v>
      </c>
      <c r="O33" s="87">
        <v>35.635000000000005</v>
      </c>
      <c r="P33" s="88">
        <f t="shared" si="12"/>
        <v>12.291000000000004</v>
      </c>
      <c r="Q33" s="84"/>
      <c r="U33" s="85"/>
      <c r="V33" s="85"/>
    </row>
    <row r="34" spans="1:22" x14ac:dyDescent="0.3">
      <c r="A34" s="65" t="s">
        <v>258</v>
      </c>
      <c r="B34" s="87">
        <v>21.829460000000001</v>
      </c>
      <c r="C34" s="87">
        <v>11.05988</v>
      </c>
      <c r="D34" s="88">
        <f t="shared" si="6"/>
        <v>-10.769580000000001</v>
      </c>
      <c r="E34" s="87">
        <v>13.047800000000001</v>
      </c>
      <c r="F34" s="88">
        <f t="shared" si="10"/>
        <v>-8.7816600000000005</v>
      </c>
      <c r="G34" s="87">
        <v>13.33325</v>
      </c>
      <c r="H34" s="88">
        <f t="shared" si="7"/>
        <v>-8.4962100000000014</v>
      </c>
      <c r="I34" s="87">
        <v>13.23725</v>
      </c>
      <c r="J34" s="88">
        <f t="shared" si="8"/>
        <v>-8.5922100000000015</v>
      </c>
      <c r="K34" s="87">
        <v>17.154990000000002</v>
      </c>
      <c r="L34" s="88">
        <f t="shared" si="9"/>
        <v>-4.6744699999999995</v>
      </c>
      <c r="M34" s="87">
        <v>15.720920000000003</v>
      </c>
      <c r="N34" s="88">
        <f t="shared" si="11"/>
        <v>-6.1085399999999979</v>
      </c>
      <c r="O34" s="87">
        <v>26.62453</v>
      </c>
      <c r="P34" s="88">
        <f t="shared" si="12"/>
        <v>4.7950699999999991</v>
      </c>
      <c r="Q34" s="84"/>
      <c r="U34" s="85"/>
      <c r="V34" s="85"/>
    </row>
    <row r="35" spans="1:22" x14ac:dyDescent="0.3">
      <c r="A35" s="65" t="s">
        <v>78</v>
      </c>
      <c r="B35" s="87">
        <v>102.626</v>
      </c>
      <c r="C35" s="87">
        <v>67.578999999999994</v>
      </c>
      <c r="D35" s="88">
        <f t="shared" si="6"/>
        <v>-35.047000000000011</v>
      </c>
      <c r="E35" s="87">
        <v>67.495000000000005</v>
      </c>
      <c r="F35" s="88">
        <f t="shared" si="10"/>
        <v>-35.131</v>
      </c>
      <c r="G35" s="87">
        <v>62.654000000000003</v>
      </c>
      <c r="H35" s="88">
        <f t="shared" si="7"/>
        <v>-39.972000000000001</v>
      </c>
      <c r="I35" s="87">
        <v>59.454000000000001</v>
      </c>
      <c r="J35" s="88">
        <f t="shared" si="8"/>
        <v>-43.172000000000004</v>
      </c>
      <c r="K35" s="87">
        <v>64.416000000000011</v>
      </c>
      <c r="L35" s="88">
        <f t="shared" si="9"/>
        <v>-38.209999999999994</v>
      </c>
      <c r="M35" s="87">
        <v>68.879000000000005</v>
      </c>
      <c r="N35" s="88">
        <f t="shared" si="11"/>
        <v>-33.747</v>
      </c>
      <c r="O35" s="87">
        <v>104.68600000000001</v>
      </c>
      <c r="P35" s="88">
        <f t="shared" si="12"/>
        <v>2.0600000000000023</v>
      </c>
      <c r="Q35" s="84"/>
      <c r="U35" s="85"/>
      <c r="V35" s="85"/>
    </row>
    <row r="36" spans="1:22" x14ac:dyDescent="0.3">
      <c r="A36" s="65" t="s">
        <v>79</v>
      </c>
      <c r="B36" s="87">
        <v>19.451000000000001</v>
      </c>
      <c r="C36" s="87">
        <v>4.6689999999999996</v>
      </c>
      <c r="D36" s="88">
        <f t="shared" si="6"/>
        <v>-14.782</v>
      </c>
      <c r="E36" s="87">
        <v>7.0649999999999995</v>
      </c>
      <c r="F36" s="88">
        <f t="shared" si="10"/>
        <v>-12.386000000000001</v>
      </c>
      <c r="G36" s="87">
        <v>7.5089999999999995</v>
      </c>
      <c r="H36" s="88">
        <f t="shared" si="7"/>
        <v>-11.942</v>
      </c>
      <c r="I36" s="87">
        <v>7.5089999999999995</v>
      </c>
      <c r="J36" s="88">
        <f t="shared" si="8"/>
        <v>-11.942</v>
      </c>
      <c r="K36" s="87">
        <v>11.419</v>
      </c>
      <c r="L36" s="88">
        <f t="shared" si="9"/>
        <v>-8.032</v>
      </c>
      <c r="M36" s="87">
        <v>10.974000000000002</v>
      </c>
      <c r="N36" s="88">
        <f t="shared" si="11"/>
        <v>-8.4769999999999985</v>
      </c>
      <c r="O36" s="87">
        <v>24.553000000000001</v>
      </c>
      <c r="P36" s="88">
        <f t="shared" si="12"/>
        <v>5.1020000000000003</v>
      </c>
      <c r="Q36" s="84"/>
      <c r="U36" s="85"/>
      <c r="V36" s="85"/>
    </row>
    <row r="37" spans="1:22" x14ac:dyDescent="0.3">
      <c r="A37" s="65" t="s">
        <v>80</v>
      </c>
      <c r="B37" s="87">
        <v>19.59</v>
      </c>
      <c r="C37" s="87">
        <v>9.6170000000000009</v>
      </c>
      <c r="D37" s="88">
        <f t="shared" si="6"/>
        <v>-9.972999999999999</v>
      </c>
      <c r="E37" s="87">
        <v>11.675000000000001</v>
      </c>
      <c r="F37" s="88">
        <f t="shared" si="10"/>
        <v>-7.9149999999999991</v>
      </c>
      <c r="G37" s="87">
        <v>12.058</v>
      </c>
      <c r="H37" s="88">
        <f t="shared" si="7"/>
        <v>-7.532</v>
      </c>
      <c r="I37" s="87">
        <v>12.058</v>
      </c>
      <c r="J37" s="88">
        <f t="shared" si="8"/>
        <v>-7.532</v>
      </c>
      <c r="K37" s="87">
        <v>15.968</v>
      </c>
      <c r="L37" s="88">
        <f t="shared" si="9"/>
        <v>-3.6219999999999999</v>
      </c>
      <c r="M37" s="87">
        <v>14.246000000000002</v>
      </c>
      <c r="N37" s="88">
        <f t="shared" si="11"/>
        <v>-5.3439999999999976</v>
      </c>
      <c r="O37" s="87">
        <v>24.631</v>
      </c>
      <c r="P37" s="88">
        <f t="shared" si="12"/>
        <v>5.0410000000000004</v>
      </c>
      <c r="Q37" s="84"/>
      <c r="U37" s="85"/>
      <c r="V37" s="85"/>
    </row>
    <row r="38" spans="1:22" x14ac:dyDescent="0.3">
      <c r="A38" s="65" t="s">
        <v>81</v>
      </c>
      <c r="B38" s="87">
        <v>3.8929999999999998</v>
      </c>
      <c r="C38" s="87">
        <v>7.870000000000001</v>
      </c>
      <c r="D38" s="88">
        <f t="shared" si="6"/>
        <v>3.9770000000000012</v>
      </c>
      <c r="E38" s="87">
        <v>7.7260000000000009</v>
      </c>
      <c r="F38" s="88">
        <f t="shared" si="10"/>
        <v>3.8330000000000011</v>
      </c>
      <c r="G38" s="87">
        <v>7.7260000000000009</v>
      </c>
      <c r="H38" s="88">
        <f t="shared" si="7"/>
        <v>3.8330000000000011</v>
      </c>
      <c r="I38" s="87">
        <v>7.7260000000000009</v>
      </c>
      <c r="J38" s="88">
        <f t="shared" si="8"/>
        <v>3.8330000000000011</v>
      </c>
      <c r="K38" s="87">
        <v>8.52</v>
      </c>
      <c r="L38" s="88">
        <f t="shared" si="9"/>
        <v>4.6269999999999998</v>
      </c>
      <c r="M38" s="87">
        <v>6.141</v>
      </c>
      <c r="N38" s="88">
        <f t="shared" si="11"/>
        <v>2.2480000000000002</v>
      </c>
      <c r="O38" s="87">
        <v>11.082000000000001</v>
      </c>
      <c r="P38" s="88">
        <f t="shared" si="12"/>
        <v>7.1890000000000009</v>
      </c>
      <c r="Q38" s="84"/>
      <c r="U38" s="85"/>
      <c r="V38" s="85"/>
    </row>
    <row r="39" spans="1:22" x14ac:dyDescent="0.3">
      <c r="A39" s="65" t="s">
        <v>82</v>
      </c>
      <c r="B39" s="87">
        <v>22.772999999999996</v>
      </c>
      <c r="C39" s="87">
        <v>11.41</v>
      </c>
      <c r="D39" s="88">
        <f t="shared" si="6"/>
        <v>-11.362999999999996</v>
      </c>
      <c r="E39" s="87">
        <v>13.259000000000002</v>
      </c>
      <c r="F39" s="88">
        <f t="shared" si="10"/>
        <v>-9.513999999999994</v>
      </c>
      <c r="G39" s="87">
        <v>13.478000000000002</v>
      </c>
      <c r="H39" s="88">
        <f t="shared" si="7"/>
        <v>-9.2949999999999946</v>
      </c>
      <c r="I39" s="87">
        <v>13.439</v>
      </c>
      <c r="J39" s="88">
        <f t="shared" si="8"/>
        <v>-9.3339999999999961</v>
      </c>
      <c r="K39" s="87">
        <v>17.298000000000002</v>
      </c>
      <c r="L39" s="88">
        <f t="shared" si="9"/>
        <v>-5.4749999999999943</v>
      </c>
      <c r="M39" s="87">
        <v>15.638000000000002</v>
      </c>
      <c r="N39" s="88">
        <f t="shared" si="11"/>
        <v>-7.1349999999999945</v>
      </c>
      <c r="O39" s="87">
        <v>26.314</v>
      </c>
      <c r="P39" s="88">
        <f t="shared" si="12"/>
        <v>3.5410000000000039</v>
      </c>
      <c r="Q39" s="84"/>
      <c r="U39" s="85"/>
      <c r="V39" s="85"/>
    </row>
    <row r="40" spans="1:22" x14ac:dyDescent="0.3">
      <c r="A40" s="65" t="s">
        <v>83</v>
      </c>
      <c r="B40" s="87">
        <v>14.093</v>
      </c>
      <c r="C40" s="87">
        <v>6.85</v>
      </c>
      <c r="D40" s="88">
        <f t="shared" si="6"/>
        <v>-7.2430000000000003</v>
      </c>
      <c r="E40" s="87">
        <v>9.44</v>
      </c>
      <c r="F40" s="88">
        <f t="shared" si="10"/>
        <v>-4.6530000000000005</v>
      </c>
      <c r="G40" s="87">
        <v>9.8840000000000003</v>
      </c>
      <c r="H40" s="88">
        <f t="shared" ref="H40:H71" si="13">G40-B40</f>
        <v>-4.2089999999999996</v>
      </c>
      <c r="I40" s="87">
        <v>9.8840000000000003</v>
      </c>
      <c r="J40" s="88">
        <f t="shared" ref="J40:J71" si="14">I40-B40</f>
        <v>-4.2089999999999996</v>
      </c>
      <c r="K40" s="87">
        <v>14.587999999999999</v>
      </c>
      <c r="L40" s="88">
        <f t="shared" ref="L40:L71" si="15">K40-B40</f>
        <v>0.49499999999999922</v>
      </c>
      <c r="M40" s="87">
        <v>12.97</v>
      </c>
      <c r="N40" s="88">
        <f t="shared" si="11"/>
        <v>-1.1229999999999993</v>
      </c>
      <c r="O40" s="87">
        <v>34.683999999999997</v>
      </c>
      <c r="P40" s="88">
        <f t="shared" si="12"/>
        <v>20.590999999999998</v>
      </c>
      <c r="Q40" s="84"/>
      <c r="U40" s="85"/>
      <c r="V40" s="85"/>
    </row>
    <row r="41" spans="1:22" x14ac:dyDescent="0.3">
      <c r="A41" s="65" t="s">
        <v>84</v>
      </c>
      <c r="B41" s="87">
        <v>105.94799999999999</v>
      </c>
      <c r="C41" s="87">
        <v>69.581999999999994</v>
      </c>
      <c r="D41" s="88">
        <f t="shared" si="6"/>
        <v>-36.366</v>
      </c>
      <c r="E41" s="87">
        <v>69.289000000000001</v>
      </c>
      <c r="F41" s="88">
        <f t="shared" si="10"/>
        <v>-36.658999999999992</v>
      </c>
      <c r="G41" s="87">
        <v>64.222999999999999</v>
      </c>
      <c r="H41" s="88">
        <f t="shared" si="13"/>
        <v>-41.724999999999994</v>
      </c>
      <c r="I41" s="87">
        <v>60.983999999999995</v>
      </c>
      <c r="J41" s="88">
        <f t="shared" si="14"/>
        <v>-44.963999999999999</v>
      </c>
      <c r="K41" s="87">
        <v>65.894999999999996</v>
      </c>
      <c r="L41" s="88">
        <f t="shared" si="15"/>
        <v>-40.052999999999997</v>
      </c>
      <c r="M41" s="87">
        <v>70.349000000000004</v>
      </c>
      <c r="N41" s="88">
        <f t="shared" si="11"/>
        <v>-35.59899999999999</v>
      </c>
      <c r="O41" s="87">
        <v>106.44700000000002</v>
      </c>
      <c r="P41" s="88">
        <f t="shared" si="12"/>
        <v>0.49900000000002365</v>
      </c>
      <c r="Q41" s="84"/>
      <c r="U41" s="85"/>
      <c r="V41" s="85"/>
    </row>
    <row r="42" spans="1:22" x14ac:dyDescent="0.3">
      <c r="A42" s="65" t="s">
        <v>85</v>
      </c>
      <c r="B42" s="87">
        <v>105.809</v>
      </c>
      <c r="C42" s="87">
        <v>69.427999999999997</v>
      </c>
      <c r="D42" s="88">
        <f t="shared" si="6"/>
        <v>-36.381</v>
      </c>
      <c r="E42" s="87">
        <v>69.135000000000005</v>
      </c>
      <c r="F42" s="88">
        <f t="shared" si="10"/>
        <v>-36.673999999999992</v>
      </c>
      <c r="G42" s="87">
        <v>64.13</v>
      </c>
      <c r="H42" s="88">
        <f t="shared" si="13"/>
        <v>-41.679000000000002</v>
      </c>
      <c r="I42" s="87">
        <v>60.890999999999998</v>
      </c>
      <c r="J42" s="88">
        <f t="shared" si="14"/>
        <v>-44.917999999999999</v>
      </c>
      <c r="K42" s="87">
        <v>65.802000000000007</v>
      </c>
      <c r="L42" s="88">
        <f t="shared" si="15"/>
        <v>-40.006999999999991</v>
      </c>
      <c r="M42" s="87">
        <v>70.271000000000001</v>
      </c>
      <c r="N42" s="88">
        <f t="shared" si="11"/>
        <v>-35.537999999999997</v>
      </c>
      <c r="O42" s="87">
        <v>106.36900000000001</v>
      </c>
      <c r="P42" s="88">
        <f t="shared" si="12"/>
        <v>0.56000000000001648</v>
      </c>
      <c r="Q42" s="84"/>
      <c r="U42" s="85"/>
      <c r="V42" s="85"/>
    </row>
    <row r="43" spans="1:22" x14ac:dyDescent="0.3">
      <c r="A43" s="65" t="s">
        <v>86</v>
      </c>
      <c r="B43" s="87">
        <v>22.633999999999997</v>
      </c>
      <c r="C43" s="87">
        <v>11.2</v>
      </c>
      <c r="D43" s="88">
        <f t="shared" si="6"/>
        <v>-11.433999999999997</v>
      </c>
      <c r="E43" s="87">
        <v>13.049000000000001</v>
      </c>
      <c r="F43" s="88">
        <f t="shared" si="10"/>
        <v>-9.5849999999999955</v>
      </c>
      <c r="G43" s="87">
        <v>13.329000000000001</v>
      </c>
      <c r="H43" s="88">
        <f t="shared" si="13"/>
        <v>-9.3049999999999962</v>
      </c>
      <c r="I43" s="87">
        <v>13.29</v>
      </c>
      <c r="J43" s="88">
        <f t="shared" si="14"/>
        <v>-9.3439999999999976</v>
      </c>
      <c r="K43" s="87">
        <v>17.149000000000001</v>
      </c>
      <c r="L43" s="88">
        <f t="shared" si="15"/>
        <v>-5.4849999999999959</v>
      </c>
      <c r="M43" s="87">
        <v>15.560000000000002</v>
      </c>
      <c r="N43" s="88">
        <f t="shared" si="11"/>
        <v>-7.0739999999999945</v>
      </c>
      <c r="O43" s="87">
        <v>26.236000000000004</v>
      </c>
      <c r="P43" s="88">
        <f t="shared" si="12"/>
        <v>3.6020000000000074</v>
      </c>
      <c r="Q43" s="84"/>
      <c r="U43" s="85"/>
      <c r="V43" s="85"/>
    </row>
    <row r="44" spans="1:22" x14ac:dyDescent="0.3">
      <c r="A44" s="65" t="s">
        <v>87</v>
      </c>
      <c r="B44" s="87">
        <v>89.481999999999999</v>
      </c>
      <c r="C44" s="87">
        <v>63.551999999999992</v>
      </c>
      <c r="D44" s="88">
        <f t="shared" si="6"/>
        <v>-25.930000000000007</v>
      </c>
      <c r="E44" s="87">
        <v>63.273999999999994</v>
      </c>
      <c r="F44" s="88">
        <f t="shared" si="10"/>
        <v>-26.208000000000006</v>
      </c>
      <c r="G44" s="87">
        <v>58.433</v>
      </c>
      <c r="H44" s="88">
        <f t="shared" si="13"/>
        <v>-31.048999999999999</v>
      </c>
      <c r="I44" s="87">
        <v>55.232999999999997</v>
      </c>
      <c r="J44" s="88">
        <f t="shared" si="14"/>
        <v>-34.249000000000002</v>
      </c>
      <c r="K44" s="87">
        <v>59.401000000000003</v>
      </c>
      <c r="L44" s="88">
        <f t="shared" si="15"/>
        <v>-30.080999999999996</v>
      </c>
      <c r="M44" s="87">
        <v>64.981000000000009</v>
      </c>
      <c r="N44" s="88">
        <f t="shared" si="11"/>
        <v>-24.500999999999991</v>
      </c>
      <c r="O44" s="87">
        <v>92.653000000000006</v>
      </c>
      <c r="P44" s="88">
        <f t="shared" si="12"/>
        <v>3.1710000000000065</v>
      </c>
      <c r="Q44" s="84"/>
      <c r="U44" s="85"/>
      <c r="V44" s="85"/>
    </row>
    <row r="45" spans="1:22" x14ac:dyDescent="0.3">
      <c r="A45" s="65" t="s">
        <v>88</v>
      </c>
      <c r="B45" s="87">
        <v>22.772999999999996</v>
      </c>
      <c r="C45" s="87">
        <v>11.41</v>
      </c>
      <c r="D45" s="88">
        <f t="shared" si="6"/>
        <v>-11.362999999999996</v>
      </c>
      <c r="E45" s="87">
        <v>13.259000000000002</v>
      </c>
      <c r="F45" s="88">
        <f t="shared" si="10"/>
        <v>-9.513999999999994</v>
      </c>
      <c r="G45" s="87">
        <v>13.478000000000002</v>
      </c>
      <c r="H45" s="88">
        <f t="shared" si="13"/>
        <v>-9.2949999999999946</v>
      </c>
      <c r="I45" s="87">
        <v>13.439</v>
      </c>
      <c r="J45" s="88">
        <f t="shared" si="14"/>
        <v>-9.3339999999999961</v>
      </c>
      <c r="K45" s="87">
        <v>17.298000000000002</v>
      </c>
      <c r="L45" s="88">
        <f t="shared" si="15"/>
        <v>-5.4749999999999943</v>
      </c>
      <c r="M45" s="87">
        <v>15.638000000000002</v>
      </c>
      <c r="N45" s="88">
        <f t="shared" si="11"/>
        <v>-7.1349999999999945</v>
      </c>
      <c r="O45" s="87">
        <v>26.314</v>
      </c>
      <c r="P45" s="88">
        <f t="shared" si="12"/>
        <v>3.5410000000000039</v>
      </c>
      <c r="Q45" s="84"/>
      <c r="U45" s="85"/>
      <c r="V45" s="85"/>
    </row>
    <row r="46" spans="1:22" x14ac:dyDescent="0.3">
      <c r="A46" s="65" t="s">
        <v>89</v>
      </c>
      <c r="B46" s="87">
        <v>105.809</v>
      </c>
      <c r="C46" s="87">
        <v>69.427999999999997</v>
      </c>
      <c r="D46" s="88">
        <f t="shared" si="6"/>
        <v>-36.381</v>
      </c>
      <c r="E46" s="87">
        <v>69.135000000000005</v>
      </c>
      <c r="F46" s="88">
        <f t="shared" si="10"/>
        <v>-36.673999999999992</v>
      </c>
      <c r="G46" s="87">
        <v>64.13</v>
      </c>
      <c r="H46" s="88">
        <f t="shared" si="13"/>
        <v>-41.679000000000002</v>
      </c>
      <c r="I46" s="87">
        <v>60.890999999999998</v>
      </c>
      <c r="J46" s="88">
        <f t="shared" si="14"/>
        <v>-44.917999999999999</v>
      </c>
      <c r="K46" s="87">
        <v>65.802000000000007</v>
      </c>
      <c r="L46" s="88">
        <f t="shared" si="15"/>
        <v>-40.006999999999991</v>
      </c>
      <c r="M46" s="87">
        <v>70.271000000000001</v>
      </c>
      <c r="N46" s="88">
        <f t="shared" si="11"/>
        <v>-35.537999999999997</v>
      </c>
      <c r="O46" s="87">
        <v>106.36900000000001</v>
      </c>
      <c r="P46" s="88">
        <f t="shared" si="12"/>
        <v>0.56000000000001648</v>
      </c>
      <c r="Q46" s="84"/>
      <c r="U46" s="85"/>
      <c r="V46" s="85"/>
    </row>
    <row r="47" spans="1:22" x14ac:dyDescent="0.3">
      <c r="A47" s="65" t="s">
        <v>90</v>
      </c>
      <c r="B47" s="87">
        <v>19.451000000000001</v>
      </c>
      <c r="C47" s="87">
        <v>9.407</v>
      </c>
      <c r="D47" s="88">
        <f t="shared" si="6"/>
        <v>-10.044</v>
      </c>
      <c r="E47" s="87">
        <v>11.465</v>
      </c>
      <c r="F47" s="88">
        <f t="shared" si="10"/>
        <v>-7.9860000000000007</v>
      </c>
      <c r="G47" s="87">
        <v>11.908999999999999</v>
      </c>
      <c r="H47" s="88">
        <f t="shared" si="13"/>
        <v>-7.5420000000000016</v>
      </c>
      <c r="I47" s="87">
        <v>11.908999999999999</v>
      </c>
      <c r="J47" s="88">
        <f t="shared" si="14"/>
        <v>-7.5420000000000016</v>
      </c>
      <c r="K47" s="87">
        <v>15.819000000000001</v>
      </c>
      <c r="L47" s="88">
        <f t="shared" si="15"/>
        <v>-3.6319999999999997</v>
      </c>
      <c r="M47" s="87">
        <v>14.168000000000003</v>
      </c>
      <c r="N47" s="88">
        <f t="shared" si="11"/>
        <v>-5.2829999999999977</v>
      </c>
      <c r="O47" s="87">
        <v>24.553000000000001</v>
      </c>
      <c r="P47" s="88">
        <f t="shared" si="12"/>
        <v>5.1020000000000003</v>
      </c>
      <c r="Q47" s="84"/>
      <c r="U47" s="85"/>
      <c r="V47" s="85"/>
    </row>
    <row r="48" spans="1:22" x14ac:dyDescent="0.3">
      <c r="A48" s="65" t="s">
        <v>481</v>
      </c>
      <c r="B48" s="87">
        <v>105.809</v>
      </c>
      <c r="C48" s="87">
        <v>66.295999999999992</v>
      </c>
      <c r="D48" s="88">
        <f t="shared" si="6"/>
        <v>-39.513000000000005</v>
      </c>
      <c r="E48" s="87">
        <v>66.003</v>
      </c>
      <c r="F48" s="88">
        <f t="shared" si="10"/>
        <v>-39.805999999999997</v>
      </c>
      <c r="G48" s="87">
        <v>60.997999999999998</v>
      </c>
      <c r="H48" s="88">
        <f t="shared" si="13"/>
        <v>-44.811</v>
      </c>
      <c r="I48" s="87">
        <v>57.758999999999993</v>
      </c>
      <c r="J48" s="88">
        <f t="shared" si="14"/>
        <v>-48.050000000000004</v>
      </c>
      <c r="K48" s="87">
        <v>62.67</v>
      </c>
      <c r="L48" s="88">
        <f t="shared" si="15"/>
        <v>-43.138999999999996</v>
      </c>
      <c r="M48" s="87">
        <v>68.311999999999998</v>
      </c>
      <c r="N48" s="88">
        <f t="shared" si="11"/>
        <v>-37.497</v>
      </c>
      <c r="O48" s="87">
        <v>106.36900000000001</v>
      </c>
      <c r="P48" s="88">
        <f t="shared" si="12"/>
        <v>0.56000000000001648</v>
      </c>
      <c r="Q48" s="84"/>
      <c r="U48" s="85"/>
      <c r="V48" s="85"/>
    </row>
    <row r="49" spans="1:22" x14ac:dyDescent="0.3">
      <c r="A49" s="65" t="s">
        <v>91</v>
      </c>
      <c r="B49" s="87">
        <v>102.626</v>
      </c>
      <c r="C49" s="87">
        <v>67.635000000000005</v>
      </c>
      <c r="D49" s="88">
        <f t="shared" si="6"/>
        <v>-34.991</v>
      </c>
      <c r="E49" s="87">
        <v>67.551000000000002</v>
      </c>
      <c r="F49" s="88">
        <f t="shared" si="10"/>
        <v>-35.075000000000003</v>
      </c>
      <c r="G49" s="87">
        <v>62.71</v>
      </c>
      <c r="H49" s="88">
        <f t="shared" si="13"/>
        <v>-39.916000000000004</v>
      </c>
      <c r="I49" s="87">
        <v>59.51</v>
      </c>
      <c r="J49" s="88">
        <f t="shared" si="14"/>
        <v>-43.116000000000007</v>
      </c>
      <c r="K49" s="87">
        <v>64.472000000000008</v>
      </c>
      <c r="L49" s="88">
        <f t="shared" si="15"/>
        <v>-38.153999999999996</v>
      </c>
      <c r="M49" s="87">
        <v>68.879000000000005</v>
      </c>
      <c r="N49" s="88">
        <f t="shared" si="11"/>
        <v>-33.747</v>
      </c>
      <c r="O49" s="87">
        <v>104.68600000000001</v>
      </c>
      <c r="P49" s="88">
        <f t="shared" si="12"/>
        <v>2.0600000000000023</v>
      </c>
      <c r="Q49" s="84"/>
      <c r="U49" s="85"/>
      <c r="V49" s="85"/>
    </row>
    <row r="50" spans="1:22" x14ac:dyDescent="0.3">
      <c r="A50" s="65" t="s">
        <v>92</v>
      </c>
      <c r="B50" s="87">
        <v>19.451000000000001</v>
      </c>
      <c r="C50" s="87">
        <v>9.463000000000001</v>
      </c>
      <c r="D50" s="88">
        <f t="shared" si="6"/>
        <v>-9.9879999999999995</v>
      </c>
      <c r="E50" s="87">
        <v>11.521000000000001</v>
      </c>
      <c r="F50" s="88">
        <f t="shared" si="10"/>
        <v>-7.93</v>
      </c>
      <c r="G50" s="87">
        <v>11.965</v>
      </c>
      <c r="H50" s="88">
        <f t="shared" si="13"/>
        <v>-7.4860000000000007</v>
      </c>
      <c r="I50" s="87">
        <v>11.965</v>
      </c>
      <c r="J50" s="88">
        <f t="shared" si="14"/>
        <v>-7.4860000000000007</v>
      </c>
      <c r="K50" s="87">
        <v>15.875</v>
      </c>
      <c r="L50" s="88">
        <f t="shared" si="15"/>
        <v>-3.5760000000000005</v>
      </c>
      <c r="M50" s="87">
        <v>14.168000000000003</v>
      </c>
      <c r="N50" s="88">
        <f t="shared" si="11"/>
        <v>-5.2829999999999977</v>
      </c>
      <c r="O50" s="87">
        <v>24.553000000000001</v>
      </c>
      <c r="P50" s="88">
        <f t="shared" si="12"/>
        <v>5.1020000000000003</v>
      </c>
      <c r="Q50" s="84"/>
      <c r="U50" s="85"/>
      <c r="V50" s="85"/>
    </row>
    <row r="51" spans="1:22" x14ac:dyDescent="0.3">
      <c r="A51" s="65" t="s">
        <v>93</v>
      </c>
      <c r="B51" s="87">
        <v>19.451000000000001</v>
      </c>
      <c r="C51" s="87">
        <v>9.463000000000001</v>
      </c>
      <c r="D51" s="88">
        <f t="shared" si="6"/>
        <v>-9.9879999999999995</v>
      </c>
      <c r="E51" s="87">
        <v>11.521000000000001</v>
      </c>
      <c r="F51" s="88">
        <f t="shared" si="10"/>
        <v>-7.93</v>
      </c>
      <c r="G51" s="87">
        <v>11.965</v>
      </c>
      <c r="H51" s="88">
        <f t="shared" si="13"/>
        <v>-7.4860000000000007</v>
      </c>
      <c r="I51" s="87">
        <v>11.965</v>
      </c>
      <c r="J51" s="88">
        <f t="shared" si="14"/>
        <v>-7.4860000000000007</v>
      </c>
      <c r="K51" s="87">
        <v>15.875</v>
      </c>
      <c r="L51" s="88">
        <f t="shared" si="15"/>
        <v>-3.5760000000000005</v>
      </c>
      <c r="M51" s="87">
        <v>14.168000000000003</v>
      </c>
      <c r="N51" s="88">
        <f t="shared" si="11"/>
        <v>-5.2829999999999977</v>
      </c>
      <c r="O51" s="87">
        <v>24.553000000000001</v>
      </c>
      <c r="P51" s="88">
        <f t="shared" si="12"/>
        <v>5.1020000000000003</v>
      </c>
      <c r="Q51" s="84"/>
      <c r="U51" s="85"/>
      <c r="V51" s="85"/>
    </row>
    <row r="52" spans="1:22" x14ac:dyDescent="0.3">
      <c r="A52" s="65" t="s">
        <v>94</v>
      </c>
      <c r="B52" s="87">
        <v>105.809</v>
      </c>
      <c r="C52" s="87">
        <v>72.308999999999983</v>
      </c>
      <c r="D52" s="88">
        <f t="shared" si="6"/>
        <v>-33.500000000000014</v>
      </c>
      <c r="E52" s="87">
        <v>72.016000000000005</v>
      </c>
      <c r="F52" s="88">
        <f t="shared" si="10"/>
        <v>-33.792999999999992</v>
      </c>
      <c r="G52" s="87">
        <v>67.010999999999996</v>
      </c>
      <c r="H52" s="88">
        <f t="shared" si="13"/>
        <v>-38.798000000000002</v>
      </c>
      <c r="I52" s="87">
        <v>63.771999999999998</v>
      </c>
      <c r="J52" s="88">
        <f t="shared" si="14"/>
        <v>-42.036999999999999</v>
      </c>
      <c r="K52" s="87">
        <v>68.683000000000007</v>
      </c>
      <c r="L52" s="88">
        <f t="shared" si="15"/>
        <v>-37.125999999999991</v>
      </c>
      <c r="M52" s="87">
        <v>73.204999999999998</v>
      </c>
      <c r="N52" s="88">
        <f t="shared" si="11"/>
        <v>-32.603999999999999</v>
      </c>
      <c r="O52" s="87">
        <v>106.36900000000001</v>
      </c>
      <c r="P52" s="88">
        <f t="shared" si="12"/>
        <v>0.56000000000001648</v>
      </c>
      <c r="Q52" s="84"/>
      <c r="U52" s="85"/>
      <c r="V52" s="85"/>
    </row>
    <row r="53" spans="1:22" x14ac:dyDescent="0.3">
      <c r="A53" s="65" t="s">
        <v>95</v>
      </c>
      <c r="B53" s="87">
        <v>102.626</v>
      </c>
      <c r="C53" s="87">
        <v>70.024999999999991</v>
      </c>
      <c r="D53" s="88">
        <f t="shared" si="6"/>
        <v>-32.601000000000013</v>
      </c>
      <c r="E53" s="87">
        <v>69.117999999999995</v>
      </c>
      <c r="F53" s="88">
        <f t="shared" si="10"/>
        <v>-33.50800000000001</v>
      </c>
      <c r="G53" s="87">
        <v>64.277000000000001</v>
      </c>
      <c r="H53" s="88">
        <f t="shared" si="13"/>
        <v>-38.349000000000004</v>
      </c>
      <c r="I53" s="87">
        <v>61.076999999999998</v>
      </c>
      <c r="J53" s="88">
        <f t="shared" si="14"/>
        <v>-41.549000000000007</v>
      </c>
      <c r="K53" s="87">
        <v>66.039000000000001</v>
      </c>
      <c r="L53" s="88">
        <f t="shared" si="15"/>
        <v>-36.587000000000003</v>
      </c>
      <c r="M53" s="87">
        <v>69.39500000000001</v>
      </c>
      <c r="N53" s="88">
        <f t="shared" si="11"/>
        <v>-33.230999999999995</v>
      </c>
      <c r="O53" s="87">
        <v>104.68600000000001</v>
      </c>
      <c r="P53" s="88">
        <f t="shared" si="12"/>
        <v>2.0600000000000023</v>
      </c>
      <c r="Q53" s="84"/>
      <c r="U53" s="85"/>
      <c r="V53" s="85"/>
    </row>
    <row r="54" spans="1:22" x14ac:dyDescent="0.3">
      <c r="A54" s="65" t="s">
        <v>96</v>
      </c>
      <c r="B54" s="87">
        <v>102.626</v>
      </c>
      <c r="C54" s="87">
        <v>70.080999999999989</v>
      </c>
      <c r="D54" s="88">
        <f t="shared" si="6"/>
        <v>-32.545000000000016</v>
      </c>
      <c r="E54" s="87">
        <v>69.174000000000007</v>
      </c>
      <c r="F54" s="88">
        <f t="shared" si="10"/>
        <v>-33.451999999999998</v>
      </c>
      <c r="G54" s="87">
        <v>64.332999999999998</v>
      </c>
      <c r="H54" s="88">
        <f t="shared" si="13"/>
        <v>-38.293000000000006</v>
      </c>
      <c r="I54" s="87">
        <v>61.132999999999996</v>
      </c>
      <c r="J54" s="88">
        <f t="shared" si="14"/>
        <v>-41.493000000000009</v>
      </c>
      <c r="K54" s="87">
        <v>66.094999999999999</v>
      </c>
      <c r="L54" s="88">
        <f t="shared" si="15"/>
        <v>-36.531000000000006</v>
      </c>
      <c r="M54" s="87">
        <v>69.39500000000001</v>
      </c>
      <c r="N54" s="88">
        <f t="shared" si="11"/>
        <v>-33.230999999999995</v>
      </c>
      <c r="O54" s="87">
        <v>104.68600000000001</v>
      </c>
      <c r="P54" s="88">
        <f t="shared" si="12"/>
        <v>2.0600000000000023</v>
      </c>
      <c r="Q54" s="84"/>
      <c r="U54" s="85"/>
      <c r="V54" s="85"/>
    </row>
    <row r="55" spans="1:22" x14ac:dyDescent="0.3">
      <c r="A55" s="83" t="s">
        <v>27</v>
      </c>
      <c r="B55" s="87">
        <v>26.526999999999997</v>
      </c>
      <c r="C55" s="87">
        <v>47.812000000000005</v>
      </c>
      <c r="D55" s="88">
        <f t="shared" si="6"/>
        <v>21.285000000000007</v>
      </c>
      <c r="E55" s="87">
        <v>51.058</v>
      </c>
      <c r="F55" s="88">
        <f t="shared" si="10"/>
        <v>24.531000000000002</v>
      </c>
      <c r="G55" s="87">
        <v>56.403999999999996</v>
      </c>
      <c r="H55" s="88">
        <f t="shared" si="13"/>
        <v>29.876999999999999</v>
      </c>
      <c r="I55" s="87">
        <v>59.603999999999999</v>
      </c>
      <c r="J55" s="88">
        <f t="shared" si="14"/>
        <v>33.076999999999998</v>
      </c>
      <c r="K55" s="87">
        <v>59.347000000000008</v>
      </c>
      <c r="L55" s="88">
        <f t="shared" si="15"/>
        <v>32.820000000000007</v>
      </c>
      <c r="M55" s="87">
        <v>53.887000000000008</v>
      </c>
      <c r="N55" s="88">
        <f t="shared" si="11"/>
        <v>27.36000000000001</v>
      </c>
      <c r="O55" s="87">
        <v>37.318000000000005</v>
      </c>
      <c r="P55" s="88">
        <f t="shared" si="12"/>
        <v>10.791000000000007</v>
      </c>
      <c r="Q55" s="84"/>
      <c r="U55" s="85"/>
      <c r="V55" s="85"/>
    </row>
    <row r="56" spans="1:22" x14ac:dyDescent="0.3">
      <c r="A56" s="83" t="s">
        <v>259</v>
      </c>
      <c r="B56" s="87">
        <v>86.35799999999999</v>
      </c>
      <c r="C56" s="87">
        <v>59.965000000000003</v>
      </c>
      <c r="D56" s="88">
        <f t="shared" si="6"/>
        <v>-26.392999999999986</v>
      </c>
      <c r="E56" s="87">
        <v>57.614000000000004</v>
      </c>
      <c r="F56" s="88">
        <f t="shared" si="10"/>
        <v>-28.743999999999986</v>
      </c>
      <c r="G56" s="87">
        <v>52.165000000000006</v>
      </c>
      <c r="H56" s="88">
        <f t="shared" si="13"/>
        <v>-34.192999999999984</v>
      </c>
      <c r="I56" s="87">
        <v>48.926000000000002</v>
      </c>
      <c r="J56" s="88">
        <f t="shared" si="14"/>
        <v>-37.431999999999988</v>
      </c>
      <c r="K56" s="87">
        <v>49.927000000000007</v>
      </c>
      <c r="L56" s="88">
        <f t="shared" si="15"/>
        <v>-36.430999999999983</v>
      </c>
      <c r="M56" s="87">
        <v>56.103000000000009</v>
      </c>
      <c r="N56" s="88">
        <f t="shared" si="11"/>
        <v>-30.254999999999981</v>
      </c>
      <c r="O56" s="87">
        <v>81.816000000000017</v>
      </c>
      <c r="P56" s="88">
        <f t="shared" si="12"/>
        <v>-4.5419999999999732</v>
      </c>
      <c r="Q56" s="84"/>
      <c r="U56" s="85"/>
      <c r="V56" s="85"/>
    </row>
    <row r="57" spans="1:22" x14ac:dyDescent="0.3">
      <c r="A57" s="83" t="s">
        <v>482</v>
      </c>
      <c r="B57" s="87">
        <v>83.174999999999997</v>
      </c>
      <c r="C57" s="87">
        <v>58.171999999999997</v>
      </c>
      <c r="D57" s="88">
        <f t="shared" si="6"/>
        <v>-25.003</v>
      </c>
      <c r="E57" s="87">
        <v>56.03</v>
      </c>
      <c r="F57" s="88">
        <f t="shared" si="10"/>
        <v>-27.144999999999996</v>
      </c>
      <c r="G57" s="87">
        <v>50.745000000000005</v>
      </c>
      <c r="H57" s="88">
        <f t="shared" si="13"/>
        <v>-32.429999999999993</v>
      </c>
      <c r="I57" s="87">
        <v>47.545000000000002</v>
      </c>
      <c r="J57" s="88">
        <f t="shared" si="14"/>
        <v>-35.629999999999995</v>
      </c>
      <c r="K57" s="87">
        <v>48.597000000000001</v>
      </c>
      <c r="L57" s="88">
        <f t="shared" si="15"/>
        <v>-34.577999999999996</v>
      </c>
      <c r="M57" s="87">
        <v>54.711000000000006</v>
      </c>
      <c r="N57" s="88">
        <f t="shared" si="11"/>
        <v>-28.463999999999992</v>
      </c>
      <c r="O57" s="87">
        <v>80.13300000000001</v>
      </c>
      <c r="P57" s="88">
        <f t="shared" si="12"/>
        <v>-3.0419999999999874</v>
      </c>
      <c r="Q57" s="84"/>
      <c r="U57" s="85"/>
      <c r="V57" s="85"/>
    </row>
    <row r="58" spans="1:22" x14ac:dyDescent="0.3">
      <c r="A58" s="83" t="s">
        <v>483</v>
      </c>
      <c r="B58" s="87">
        <v>102.765</v>
      </c>
      <c r="C58" s="87">
        <v>62.994999999999997</v>
      </c>
      <c r="D58" s="88">
        <f t="shared" si="6"/>
        <v>-39.770000000000003</v>
      </c>
      <c r="E58" s="87">
        <v>63.248999999999995</v>
      </c>
      <c r="F58" s="88">
        <f t="shared" si="10"/>
        <v>-39.516000000000005</v>
      </c>
      <c r="G58" s="87">
        <v>58.347000000000001</v>
      </c>
      <c r="H58" s="88">
        <f t="shared" si="13"/>
        <v>-44.417999999999999</v>
      </c>
      <c r="I58" s="87">
        <v>55.146999999999998</v>
      </c>
      <c r="J58" s="88">
        <f t="shared" si="14"/>
        <v>-47.618000000000002</v>
      </c>
      <c r="K58" s="87">
        <v>60.109000000000002</v>
      </c>
      <c r="L58" s="88">
        <f t="shared" si="15"/>
        <v>-42.655999999999999</v>
      </c>
      <c r="M58" s="87">
        <v>65.763000000000005</v>
      </c>
      <c r="N58" s="88">
        <f t="shared" si="11"/>
        <v>-37.001999999999995</v>
      </c>
      <c r="O58" s="87">
        <v>104.76400000000001</v>
      </c>
      <c r="P58" s="88">
        <f t="shared" si="12"/>
        <v>1.9990000000000094</v>
      </c>
      <c r="Q58" s="84"/>
      <c r="U58" s="85"/>
      <c r="V58" s="85"/>
    </row>
    <row r="59" spans="1:22" x14ac:dyDescent="0.3">
      <c r="A59" s="83" t="s">
        <v>261</v>
      </c>
      <c r="B59" s="87">
        <v>83.174999999999997</v>
      </c>
      <c r="C59" s="87">
        <v>58.171999999999997</v>
      </c>
      <c r="D59" s="88">
        <f t="shared" si="6"/>
        <v>-25.003</v>
      </c>
      <c r="E59" s="87">
        <v>56.03</v>
      </c>
      <c r="F59" s="88">
        <f t="shared" si="10"/>
        <v>-27.144999999999996</v>
      </c>
      <c r="G59" s="87">
        <v>50.745000000000005</v>
      </c>
      <c r="H59" s="88">
        <f t="shared" si="13"/>
        <v>-32.429999999999993</v>
      </c>
      <c r="I59" s="87">
        <v>47.545000000000002</v>
      </c>
      <c r="J59" s="88">
        <f t="shared" si="14"/>
        <v>-35.629999999999995</v>
      </c>
      <c r="K59" s="87">
        <v>48.597000000000001</v>
      </c>
      <c r="L59" s="88">
        <f t="shared" si="15"/>
        <v>-34.577999999999996</v>
      </c>
      <c r="M59" s="87">
        <v>54.711000000000006</v>
      </c>
      <c r="N59" s="88">
        <f t="shared" si="11"/>
        <v>-28.463999999999992</v>
      </c>
      <c r="O59" s="87">
        <v>80.13300000000001</v>
      </c>
      <c r="P59" s="88">
        <f t="shared" si="12"/>
        <v>-3.0419999999999874</v>
      </c>
      <c r="Q59" s="84"/>
      <c r="U59" s="85"/>
      <c r="V59" s="85"/>
    </row>
    <row r="60" spans="1:22" x14ac:dyDescent="0.3">
      <c r="A60" s="83" t="s">
        <v>350</v>
      </c>
      <c r="B60" s="87">
        <v>0</v>
      </c>
      <c r="C60" s="87">
        <v>35.280999999999999</v>
      </c>
      <c r="D60" s="88">
        <f t="shared" si="6"/>
        <v>35.280999999999999</v>
      </c>
      <c r="E60" s="87">
        <v>36.145999999999994</v>
      </c>
      <c r="F60" s="88">
        <f t="shared" si="10"/>
        <v>36.145999999999994</v>
      </c>
      <c r="G60" s="87">
        <v>41.211999999999996</v>
      </c>
      <c r="H60" s="88">
        <f t="shared" si="13"/>
        <v>41.211999999999996</v>
      </c>
      <c r="I60" s="87">
        <v>44.451000000000001</v>
      </c>
      <c r="J60" s="88">
        <f t="shared" si="14"/>
        <v>44.451000000000001</v>
      </c>
      <c r="K60" s="87">
        <v>39.541000000000004</v>
      </c>
      <c r="L60" s="88">
        <f t="shared" si="15"/>
        <v>39.541000000000004</v>
      </c>
      <c r="M60" s="87">
        <v>35.640000000000008</v>
      </c>
      <c r="N60" s="88">
        <f t="shared" si="11"/>
        <v>35.640000000000008</v>
      </c>
      <c r="O60" s="87">
        <v>0</v>
      </c>
      <c r="P60" s="88">
        <f t="shared" si="12"/>
        <v>0</v>
      </c>
      <c r="Q60" s="84"/>
      <c r="U60" s="85"/>
      <c r="V60" s="85"/>
    </row>
    <row r="61" spans="1:22" x14ac:dyDescent="0.3">
      <c r="A61" s="83" t="s">
        <v>484</v>
      </c>
      <c r="B61" s="87">
        <v>0</v>
      </c>
      <c r="C61" s="87">
        <v>3.0760000000000001</v>
      </c>
      <c r="D61" s="88">
        <f t="shared" si="6"/>
        <v>3.0760000000000001</v>
      </c>
      <c r="E61" s="87">
        <v>3.0760000000000001</v>
      </c>
      <c r="F61" s="88">
        <f t="shared" si="10"/>
        <v>3.0760000000000001</v>
      </c>
      <c r="G61" s="87">
        <v>3.0760000000000001</v>
      </c>
      <c r="H61" s="88">
        <f t="shared" si="13"/>
        <v>3.0760000000000001</v>
      </c>
      <c r="I61" s="87">
        <v>3.0760000000000001</v>
      </c>
      <c r="J61" s="88">
        <f t="shared" si="14"/>
        <v>3.0760000000000001</v>
      </c>
      <c r="K61" s="87">
        <v>3.0760000000000001</v>
      </c>
      <c r="L61" s="88">
        <f t="shared" si="15"/>
        <v>3.0760000000000001</v>
      </c>
      <c r="M61" s="87">
        <v>1.9590000000000001</v>
      </c>
      <c r="N61" s="88">
        <f t="shared" si="11"/>
        <v>1.9590000000000001</v>
      </c>
      <c r="O61" s="87">
        <v>0</v>
      </c>
      <c r="P61" s="88">
        <f t="shared" si="12"/>
        <v>0</v>
      </c>
      <c r="Q61" s="84"/>
      <c r="U61" s="85"/>
      <c r="V61" s="85"/>
    </row>
    <row r="62" spans="1:22" x14ac:dyDescent="0.3">
      <c r="A62" s="83" t="s">
        <v>262</v>
      </c>
      <c r="B62" s="87">
        <v>19.59</v>
      </c>
      <c r="C62" s="87">
        <v>4.8789999999999996</v>
      </c>
      <c r="D62" s="88">
        <f t="shared" si="6"/>
        <v>-14.711</v>
      </c>
      <c r="E62" s="87">
        <v>7.2749999999999995</v>
      </c>
      <c r="F62" s="88">
        <f t="shared" si="10"/>
        <v>-12.315000000000001</v>
      </c>
      <c r="G62" s="87">
        <v>7.6579999999999995</v>
      </c>
      <c r="H62" s="88">
        <f t="shared" si="13"/>
        <v>-11.932</v>
      </c>
      <c r="I62" s="87">
        <v>7.6579999999999995</v>
      </c>
      <c r="J62" s="88">
        <f t="shared" si="14"/>
        <v>-11.932</v>
      </c>
      <c r="K62" s="87">
        <v>11.568</v>
      </c>
      <c r="L62" s="88">
        <f t="shared" si="15"/>
        <v>-8.0220000000000002</v>
      </c>
      <c r="M62" s="87">
        <v>11.052000000000001</v>
      </c>
      <c r="N62" s="88">
        <f t="shared" si="11"/>
        <v>-8.5379999999999985</v>
      </c>
      <c r="O62" s="87">
        <v>24.631</v>
      </c>
      <c r="P62" s="88">
        <f t="shared" si="12"/>
        <v>5.0410000000000004</v>
      </c>
      <c r="Q62" s="84"/>
      <c r="U62" s="85"/>
      <c r="V62" s="85"/>
    </row>
    <row r="63" spans="1:22" x14ac:dyDescent="0.3">
      <c r="A63" s="83" t="s">
        <v>260</v>
      </c>
      <c r="B63" s="87">
        <v>26.116</v>
      </c>
      <c r="C63" s="87">
        <v>9.2399999999999984</v>
      </c>
      <c r="D63" s="88">
        <f t="shared" si="6"/>
        <v>-16.876000000000001</v>
      </c>
      <c r="E63" s="87">
        <v>11.638999999999999</v>
      </c>
      <c r="F63" s="88">
        <f t="shared" ref="F63:F90" si="16">E63-B63</f>
        <v>-14.477</v>
      </c>
      <c r="G63" s="87">
        <v>11.951000000000001</v>
      </c>
      <c r="H63" s="88">
        <f t="shared" si="13"/>
        <v>-14.164999999999999</v>
      </c>
      <c r="I63" s="87">
        <v>11.951000000000001</v>
      </c>
      <c r="J63" s="88">
        <f t="shared" si="14"/>
        <v>-14.164999999999999</v>
      </c>
      <c r="K63" s="87">
        <v>16.608000000000001</v>
      </c>
      <c r="L63" s="88">
        <f t="shared" si="15"/>
        <v>-9.5079999999999991</v>
      </c>
      <c r="M63" s="87">
        <v>15.093</v>
      </c>
      <c r="N63" s="88">
        <f t="shared" ref="N63:N90" si="17">M63-B63</f>
        <v>-11.023</v>
      </c>
      <c r="O63" s="87">
        <v>37.225999999999999</v>
      </c>
      <c r="P63" s="88">
        <f t="shared" ref="P63:P90" si="18">O63-B63</f>
        <v>11.11</v>
      </c>
      <c r="Q63" s="84"/>
      <c r="U63" s="85"/>
      <c r="V63" s="85"/>
    </row>
    <row r="64" spans="1:22" x14ac:dyDescent="0.3">
      <c r="A64" s="83" t="s">
        <v>28</v>
      </c>
      <c r="B64" s="87">
        <v>83.174999999999997</v>
      </c>
      <c r="C64" s="87">
        <v>58.171999999999997</v>
      </c>
      <c r="D64" s="88">
        <f t="shared" ref="D64:D90" si="19">C64-B64</f>
        <v>-25.003</v>
      </c>
      <c r="E64" s="87">
        <v>56.03</v>
      </c>
      <c r="F64" s="88">
        <f t="shared" si="16"/>
        <v>-27.144999999999996</v>
      </c>
      <c r="G64" s="87">
        <v>50.745000000000005</v>
      </c>
      <c r="H64" s="88">
        <f t="shared" si="13"/>
        <v>-32.429999999999993</v>
      </c>
      <c r="I64" s="87">
        <v>47.545000000000002</v>
      </c>
      <c r="J64" s="88">
        <f t="shared" si="14"/>
        <v>-35.629999999999995</v>
      </c>
      <c r="K64" s="87">
        <v>48.597000000000001</v>
      </c>
      <c r="L64" s="88">
        <f t="shared" si="15"/>
        <v>-34.577999999999996</v>
      </c>
      <c r="M64" s="87">
        <v>54.711000000000006</v>
      </c>
      <c r="N64" s="88">
        <f t="shared" si="17"/>
        <v>-28.463999999999992</v>
      </c>
      <c r="O64" s="87">
        <v>80.13300000000001</v>
      </c>
      <c r="P64" s="88">
        <f t="shared" si="18"/>
        <v>-3.0419999999999874</v>
      </c>
      <c r="Q64" s="84"/>
      <c r="U64" s="85"/>
      <c r="V64" s="85"/>
    </row>
    <row r="65" spans="1:22" x14ac:dyDescent="0.3">
      <c r="A65" s="83" t="s">
        <v>29</v>
      </c>
      <c r="B65" s="87">
        <v>105.398</v>
      </c>
      <c r="C65" s="87">
        <v>64.394999999999996</v>
      </c>
      <c r="D65" s="88">
        <f t="shared" si="19"/>
        <v>-41.003</v>
      </c>
      <c r="E65" s="87">
        <v>64.457999999999998</v>
      </c>
      <c r="F65" s="88">
        <f t="shared" si="16"/>
        <v>-40.94</v>
      </c>
      <c r="G65" s="87">
        <v>59.484999999999999</v>
      </c>
      <c r="H65" s="88">
        <f t="shared" si="13"/>
        <v>-45.912999999999997</v>
      </c>
      <c r="I65" s="87">
        <v>56.284999999999997</v>
      </c>
      <c r="J65" s="88">
        <f t="shared" si="14"/>
        <v>-49.113</v>
      </c>
      <c r="K65" s="87">
        <v>61.2</v>
      </c>
      <c r="L65" s="88">
        <f t="shared" si="15"/>
        <v>-44.197999999999993</v>
      </c>
      <c r="M65" s="87">
        <v>66.858999999999995</v>
      </c>
      <c r="N65" s="88">
        <f t="shared" si="17"/>
        <v>-38.539000000000001</v>
      </c>
      <c r="O65" s="87">
        <v>106.27700000000002</v>
      </c>
      <c r="P65" s="88">
        <f t="shared" si="18"/>
        <v>0.8790000000000191</v>
      </c>
      <c r="Q65" s="84"/>
      <c r="U65" s="85"/>
      <c r="V65" s="85"/>
    </row>
    <row r="66" spans="1:22" x14ac:dyDescent="0.3">
      <c r="A66" s="83" t="s">
        <v>30</v>
      </c>
      <c r="B66" s="87">
        <v>22.772999999999996</v>
      </c>
      <c r="C66" s="87">
        <v>6.6719999999999997</v>
      </c>
      <c r="D66" s="88">
        <f t="shared" si="19"/>
        <v>-16.100999999999996</v>
      </c>
      <c r="E66" s="87">
        <v>8.859</v>
      </c>
      <c r="F66" s="88">
        <f t="shared" si="16"/>
        <v>-13.913999999999996</v>
      </c>
      <c r="G66" s="87">
        <v>9.0779999999999994</v>
      </c>
      <c r="H66" s="88">
        <f t="shared" si="13"/>
        <v>-13.694999999999997</v>
      </c>
      <c r="I66" s="87">
        <v>9.0389999999999997</v>
      </c>
      <c r="J66" s="88">
        <f t="shared" si="14"/>
        <v>-13.733999999999996</v>
      </c>
      <c r="K66" s="87">
        <v>12.898</v>
      </c>
      <c r="L66" s="88">
        <f t="shared" si="15"/>
        <v>-9.8749999999999964</v>
      </c>
      <c r="M66" s="87">
        <v>12.444000000000001</v>
      </c>
      <c r="N66" s="88">
        <f t="shared" si="17"/>
        <v>-10.328999999999995</v>
      </c>
      <c r="O66" s="87">
        <v>26.314</v>
      </c>
      <c r="P66" s="88">
        <f t="shared" si="18"/>
        <v>3.5410000000000039</v>
      </c>
      <c r="Q66" s="84"/>
      <c r="U66" s="85"/>
      <c r="V66" s="85"/>
    </row>
    <row r="67" spans="1:22" x14ac:dyDescent="0.3">
      <c r="A67" s="83" t="s">
        <v>263</v>
      </c>
      <c r="B67" s="87">
        <v>22.222999999999999</v>
      </c>
      <c r="C67" s="87">
        <v>6.2229999999999999</v>
      </c>
      <c r="D67" s="88">
        <f t="shared" si="19"/>
        <v>-16</v>
      </c>
      <c r="E67" s="87">
        <v>8.427999999999999</v>
      </c>
      <c r="F67" s="88">
        <f t="shared" si="16"/>
        <v>-13.795</v>
      </c>
      <c r="G67" s="87">
        <v>8.7399999999999984</v>
      </c>
      <c r="H67" s="88">
        <f t="shared" si="13"/>
        <v>-13.483000000000001</v>
      </c>
      <c r="I67" s="87">
        <v>8.7399999999999984</v>
      </c>
      <c r="J67" s="88">
        <f t="shared" si="14"/>
        <v>-13.483000000000001</v>
      </c>
      <c r="K67" s="87">
        <v>12.603</v>
      </c>
      <c r="L67" s="88">
        <f t="shared" si="15"/>
        <v>-9.6199999999999992</v>
      </c>
      <c r="M67" s="87">
        <v>12.148000000000001</v>
      </c>
      <c r="N67" s="88">
        <f t="shared" si="17"/>
        <v>-10.074999999999998</v>
      </c>
      <c r="O67" s="87">
        <v>26.143999999999998</v>
      </c>
      <c r="P67" s="88">
        <f t="shared" si="18"/>
        <v>3.9209999999999994</v>
      </c>
      <c r="Q67" s="84"/>
      <c r="U67" s="85"/>
      <c r="V67" s="85"/>
    </row>
    <row r="68" spans="1:22" x14ac:dyDescent="0.3">
      <c r="A68" s="83" t="s">
        <v>264</v>
      </c>
      <c r="B68" s="87">
        <v>82.464999999999989</v>
      </c>
      <c r="C68" s="87">
        <v>57.003999999999998</v>
      </c>
      <c r="D68" s="88">
        <f t="shared" si="19"/>
        <v>-25.460999999999991</v>
      </c>
      <c r="E68" s="87">
        <v>54.458999999999996</v>
      </c>
      <c r="F68" s="88">
        <f t="shared" si="16"/>
        <v>-28.005999999999993</v>
      </c>
      <c r="G68" s="87">
        <v>49.01</v>
      </c>
      <c r="H68" s="88">
        <f t="shared" si="13"/>
        <v>-33.454999999999991</v>
      </c>
      <c r="I68" s="87">
        <v>45.770999999999994</v>
      </c>
      <c r="J68" s="88">
        <f t="shared" si="14"/>
        <v>-36.693999999999996</v>
      </c>
      <c r="K68" s="87">
        <v>45.977999999999994</v>
      </c>
      <c r="L68" s="88">
        <f t="shared" si="15"/>
        <v>-36.486999999999995</v>
      </c>
      <c r="M68" s="87">
        <v>53.158000000000008</v>
      </c>
      <c r="N68" s="88">
        <f t="shared" si="17"/>
        <v>-29.306999999999981</v>
      </c>
      <c r="O68" s="87">
        <v>70.734000000000009</v>
      </c>
      <c r="P68" s="88">
        <f t="shared" si="18"/>
        <v>-11.73099999999998</v>
      </c>
      <c r="Q68" s="84"/>
      <c r="U68" s="85"/>
      <c r="V68" s="85"/>
    </row>
    <row r="69" spans="1:22" x14ac:dyDescent="0.3">
      <c r="A69" s="83" t="s">
        <v>485</v>
      </c>
      <c r="B69" s="87">
        <v>96.696999999999989</v>
      </c>
      <c r="C69" s="87">
        <v>63.837000000000003</v>
      </c>
      <c r="D69" s="88">
        <f t="shared" si="19"/>
        <v>-32.859999999999985</v>
      </c>
      <c r="E69" s="87">
        <v>63.882000000000005</v>
      </c>
      <c r="F69" s="88">
        <f t="shared" si="16"/>
        <v>-32.814999999999984</v>
      </c>
      <c r="G69" s="87">
        <v>58.816000000000003</v>
      </c>
      <c r="H69" s="88">
        <f t="shared" si="13"/>
        <v>-37.880999999999986</v>
      </c>
      <c r="I69" s="87">
        <v>55.576999999999998</v>
      </c>
      <c r="J69" s="88">
        <f t="shared" si="14"/>
        <v>-41.11999999999999</v>
      </c>
      <c r="K69" s="87">
        <v>60.488</v>
      </c>
      <c r="L69" s="88">
        <f t="shared" si="15"/>
        <v>-36.208999999999989</v>
      </c>
      <c r="M69" s="87">
        <v>66.203999999999994</v>
      </c>
      <c r="N69" s="88">
        <f t="shared" si="17"/>
        <v>-30.492999999999995</v>
      </c>
      <c r="O69" s="87">
        <v>105.49600000000001</v>
      </c>
      <c r="P69" s="88">
        <f t="shared" si="18"/>
        <v>8.7990000000000208</v>
      </c>
      <c r="Q69" s="84"/>
      <c r="U69" s="85"/>
      <c r="V69" s="85"/>
    </row>
    <row r="70" spans="1:22" x14ac:dyDescent="0.3">
      <c r="A70" s="83" t="s">
        <v>31</v>
      </c>
      <c r="B70" s="87">
        <v>22.772999999999996</v>
      </c>
      <c r="C70" s="87">
        <v>6.6719999999999997</v>
      </c>
      <c r="D70" s="88">
        <f t="shared" si="19"/>
        <v>-16.100999999999996</v>
      </c>
      <c r="E70" s="87">
        <v>8.859</v>
      </c>
      <c r="F70" s="88">
        <f t="shared" si="16"/>
        <v>-13.913999999999996</v>
      </c>
      <c r="G70" s="87">
        <v>9.0779999999999994</v>
      </c>
      <c r="H70" s="88">
        <f t="shared" si="13"/>
        <v>-13.694999999999997</v>
      </c>
      <c r="I70" s="87">
        <v>9.0389999999999997</v>
      </c>
      <c r="J70" s="88">
        <f t="shared" si="14"/>
        <v>-13.733999999999996</v>
      </c>
      <c r="K70" s="87">
        <v>12.898</v>
      </c>
      <c r="L70" s="88">
        <f t="shared" si="15"/>
        <v>-9.8749999999999964</v>
      </c>
      <c r="M70" s="87">
        <v>12.444000000000001</v>
      </c>
      <c r="N70" s="88">
        <f t="shared" si="17"/>
        <v>-10.328999999999995</v>
      </c>
      <c r="O70" s="87">
        <v>26.314</v>
      </c>
      <c r="P70" s="88">
        <f t="shared" si="18"/>
        <v>3.5410000000000039</v>
      </c>
      <c r="Q70" s="84"/>
      <c r="U70" s="85"/>
      <c r="V70" s="85"/>
    </row>
    <row r="71" spans="1:22" x14ac:dyDescent="0.3">
      <c r="A71" s="83" t="s">
        <v>32</v>
      </c>
      <c r="B71" s="87">
        <v>22.772999999999996</v>
      </c>
      <c r="C71" s="87">
        <v>6.6719999999999997</v>
      </c>
      <c r="D71" s="88">
        <f t="shared" si="19"/>
        <v>-16.100999999999996</v>
      </c>
      <c r="E71" s="87">
        <v>8.859</v>
      </c>
      <c r="F71" s="88">
        <f t="shared" si="16"/>
        <v>-13.913999999999996</v>
      </c>
      <c r="G71" s="87">
        <v>9.0779999999999994</v>
      </c>
      <c r="H71" s="88">
        <f t="shared" si="13"/>
        <v>-13.694999999999997</v>
      </c>
      <c r="I71" s="87">
        <v>9.0389999999999997</v>
      </c>
      <c r="J71" s="88">
        <f t="shared" si="14"/>
        <v>-13.733999999999996</v>
      </c>
      <c r="K71" s="87">
        <v>12.898</v>
      </c>
      <c r="L71" s="88">
        <f t="shared" si="15"/>
        <v>-9.8749999999999964</v>
      </c>
      <c r="M71" s="87">
        <v>12.444000000000001</v>
      </c>
      <c r="N71" s="88">
        <f t="shared" si="17"/>
        <v>-10.328999999999995</v>
      </c>
      <c r="O71" s="87">
        <v>26.314</v>
      </c>
      <c r="P71" s="88">
        <f t="shared" si="18"/>
        <v>3.5410000000000039</v>
      </c>
      <c r="Q71" s="84"/>
      <c r="U71" s="85"/>
      <c r="V71" s="85"/>
    </row>
    <row r="72" spans="1:22" x14ac:dyDescent="0.3">
      <c r="A72" s="83" t="s">
        <v>33</v>
      </c>
      <c r="B72" s="87">
        <v>96.557999999999993</v>
      </c>
      <c r="C72" s="87">
        <v>63.739000000000004</v>
      </c>
      <c r="D72" s="88">
        <f t="shared" si="19"/>
        <v>-32.818999999999988</v>
      </c>
      <c r="E72" s="87">
        <v>63.783999999999999</v>
      </c>
      <c r="F72" s="88">
        <f t="shared" si="16"/>
        <v>-32.773999999999994</v>
      </c>
      <c r="G72" s="87">
        <v>58.779000000000003</v>
      </c>
      <c r="H72" s="88">
        <f t="shared" ref="H72:H90" si="20">G72-B72</f>
        <v>-37.778999999999989</v>
      </c>
      <c r="I72" s="87">
        <v>55.54</v>
      </c>
      <c r="J72" s="88">
        <f t="shared" ref="J72:J90" si="21">I72-B72</f>
        <v>-41.017999999999994</v>
      </c>
      <c r="K72" s="87">
        <v>60.451000000000008</v>
      </c>
      <c r="L72" s="88">
        <f t="shared" ref="L72:L90" si="22">K72-B72</f>
        <v>-36.106999999999985</v>
      </c>
      <c r="M72" s="87">
        <v>66.126000000000005</v>
      </c>
      <c r="N72" s="88">
        <f t="shared" si="17"/>
        <v>-30.431999999999988</v>
      </c>
      <c r="O72" s="87">
        <v>105.41800000000001</v>
      </c>
      <c r="P72" s="88">
        <f t="shared" si="18"/>
        <v>8.8600000000000136</v>
      </c>
      <c r="Q72" s="84"/>
      <c r="U72" s="85"/>
      <c r="V72" s="85"/>
    </row>
    <row r="73" spans="1:22" x14ac:dyDescent="0.3">
      <c r="A73" s="83" t="s">
        <v>265</v>
      </c>
      <c r="B73" s="87">
        <v>22.222999999999999</v>
      </c>
      <c r="C73" s="87">
        <v>6.22</v>
      </c>
      <c r="D73" s="88">
        <f t="shared" si="19"/>
        <v>-16.003</v>
      </c>
      <c r="E73" s="87">
        <v>8.4249999999999989</v>
      </c>
      <c r="F73" s="88">
        <f t="shared" si="16"/>
        <v>-13.798</v>
      </c>
      <c r="G73" s="87">
        <v>8.7370000000000001</v>
      </c>
      <c r="H73" s="88">
        <f t="shared" si="20"/>
        <v>-13.485999999999999</v>
      </c>
      <c r="I73" s="87">
        <v>8.7370000000000001</v>
      </c>
      <c r="J73" s="88">
        <f t="shared" si="21"/>
        <v>-13.485999999999999</v>
      </c>
      <c r="K73" s="87">
        <v>12.6</v>
      </c>
      <c r="L73" s="88">
        <f t="shared" si="22"/>
        <v>-9.6229999999999993</v>
      </c>
      <c r="M73" s="87">
        <v>12.146000000000001</v>
      </c>
      <c r="N73" s="88">
        <f t="shared" si="17"/>
        <v>-10.076999999999998</v>
      </c>
      <c r="O73" s="87">
        <v>26.143999999999998</v>
      </c>
      <c r="P73" s="88">
        <f t="shared" si="18"/>
        <v>3.9209999999999994</v>
      </c>
      <c r="Q73" s="84"/>
      <c r="U73" s="85"/>
      <c r="V73" s="85"/>
    </row>
    <row r="74" spans="1:22" x14ac:dyDescent="0.3">
      <c r="A74" s="83" t="s">
        <v>34</v>
      </c>
      <c r="B74" s="87">
        <v>83.174999999999997</v>
      </c>
      <c r="C74" s="87">
        <v>58.227999999999994</v>
      </c>
      <c r="D74" s="88">
        <f t="shared" si="19"/>
        <v>-24.947000000000003</v>
      </c>
      <c r="E74" s="87">
        <v>56.085999999999999</v>
      </c>
      <c r="F74" s="88">
        <f t="shared" si="16"/>
        <v>-27.088999999999999</v>
      </c>
      <c r="G74" s="87">
        <v>50.801000000000002</v>
      </c>
      <c r="H74" s="88">
        <f t="shared" si="20"/>
        <v>-32.373999999999995</v>
      </c>
      <c r="I74" s="87">
        <v>47.600999999999999</v>
      </c>
      <c r="J74" s="88">
        <f t="shared" si="21"/>
        <v>-35.573999999999998</v>
      </c>
      <c r="K74" s="87">
        <v>48.652999999999999</v>
      </c>
      <c r="L74" s="88">
        <f t="shared" si="22"/>
        <v>-34.521999999999998</v>
      </c>
      <c r="M74" s="87">
        <v>54.711000000000006</v>
      </c>
      <c r="N74" s="88">
        <f t="shared" si="17"/>
        <v>-28.463999999999992</v>
      </c>
      <c r="O74" s="87">
        <v>80.13300000000001</v>
      </c>
      <c r="P74" s="88">
        <f t="shared" si="18"/>
        <v>-3.0419999999999874</v>
      </c>
      <c r="Q74" s="84"/>
      <c r="U74" s="85"/>
      <c r="V74" s="85"/>
    </row>
    <row r="75" spans="1:22" x14ac:dyDescent="0.3">
      <c r="A75" s="83" t="s">
        <v>235</v>
      </c>
      <c r="B75" s="87">
        <v>105.94799999999999</v>
      </c>
      <c r="C75" s="87">
        <v>69.581999999999994</v>
      </c>
      <c r="D75" s="88">
        <f t="shared" si="19"/>
        <v>-36.366</v>
      </c>
      <c r="E75" s="87">
        <v>69.289000000000001</v>
      </c>
      <c r="F75" s="88">
        <f t="shared" si="16"/>
        <v>-36.658999999999992</v>
      </c>
      <c r="G75" s="87">
        <v>64.222999999999999</v>
      </c>
      <c r="H75" s="88">
        <f t="shared" si="20"/>
        <v>-41.724999999999994</v>
      </c>
      <c r="I75" s="87">
        <v>60.983999999999995</v>
      </c>
      <c r="J75" s="88">
        <f t="shared" si="21"/>
        <v>-44.963999999999999</v>
      </c>
      <c r="K75" s="87">
        <v>65.894999999999996</v>
      </c>
      <c r="L75" s="88">
        <f t="shared" si="22"/>
        <v>-40.052999999999997</v>
      </c>
      <c r="M75" s="87">
        <v>70.349000000000004</v>
      </c>
      <c r="N75" s="88">
        <f t="shared" si="17"/>
        <v>-35.59899999999999</v>
      </c>
      <c r="O75" s="87">
        <v>106.44700000000002</v>
      </c>
      <c r="P75" s="88">
        <f t="shared" si="18"/>
        <v>0.49900000000002365</v>
      </c>
      <c r="Q75" s="84"/>
      <c r="U75" s="85"/>
      <c r="V75" s="85"/>
    </row>
    <row r="76" spans="1:22" x14ac:dyDescent="0.3">
      <c r="A76" s="83" t="s">
        <v>35</v>
      </c>
      <c r="B76" s="87">
        <v>105.627</v>
      </c>
      <c r="C76" s="87">
        <v>64.507999999999996</v>
      </c>
      <c r="D76" s="88">
        <f t="shared" si="19"/>
        <v>-41.119</v>
      </c>
      <c r="E76" s="87">
        <v>64.552999999999997</v>
      </c>
      <c r="F76" s="88">
        <f t="shared" si="16"/>
        <v>-41.073999999999998</v>
      </c>
      <c r="G76" s="87">
        <v>59.599000000000004</v>
      </c>
      <c r="H76" s="88">
        <f t="shared" si="20"/>
        <v>-46.027999999999992</v>
      </c>
      <c r="I76" s="87">
        <v>56.36</v>
      </c>
      <c r="J76" s="88">
        <f t="shared" si="21"/>
        <v>-49.266999999999996</v>
      </c>
      <c r="K76" s="87">
        <v>61.274000000000001</v>
      </c>
      <c r="L76" s="88">
        <f t="shared" si="22"/>
        <v>-44.352999999999994</v>
      </c>
      <c r="M76" s="87">
        <v>66.948999999999998</v>
      </c>
      <c r="N76" s="88">
        <f t="shared" si="17"/>
        <v>-38.677999999999997</v>
      </c>
      <c r="O76" s="87">
        <v>106.36900000000001</v>
      </c>
      <c r="P76" s="88">
        <f t="shared" si="18"/>
        <v>0.74200000000001864</v>
      </c>
      <c r="Q76" s="84"/>
      <c r="U76" s="85"/>
      <c r="V76" s="85"/>
    </row>
    <row r="77" spans="1:22" x14ac:dyDescent="0.3">
      <c r="A77" s="83" t="s">
        <v>36</v>
      </c>
      <c r="B77" s="87">
        <v>105.809</v>
      </c>
      <c r="C77" s="87">
        <v>64.69</v>
      </c>
      <c r="D77" s="88">
        <f t="shared" si="19"/>
        <v>-41.119</v>
      </c>
      <c r="E77" s="87">
        <v>64.734999999999999</v>
      </c>
      <c r="F77" s="88">
        <f t="shared" si="16"/>
        <v>-41.073999999999998</v>
      </c>
      <c r="G77" s="87">
        <v>59.730000000000004</v>
      </c>
      <c r="H77" s="88">
        <f t="shared" si="20"/>
        <v>-46.078999999999994</v>
      </c>
      <c r="I77" s="87">
        <v>56.491</v>
      </c>
      <c r="J77" s="88">
        <f t="shared" si="21"/>
        <v>-49.317999999999998</v>
      </c>
      <c r="K77" s="87">
        <v>61.402000000000001</v>
      </c>
      <c r="L77" s="88">
        <f t="shared" si="22"/>
        <v>-44.406999999999996</v>
      </c>
      <c r="M77" s="87">
        <v>67.076999999999998</v>
      </c>
      <c r="N77" s="88">
        <f t="shared" si="17"/>
        <v>-38.731999999999999</v>
      </c>
      <c r="O77" s="87">
        <v>106.36900000000001</v>
      </c>
      <c r="P77" s="88">
        <f t="shared" si="18"/>
        <v>0.56000000000001648</v>
      </c>
      <c r="Q77" s="84"/>
      <c r="U77" s="85"/>
      <c r="V77" s="85"/>
    </row>
    <row r="78" spans="1:22" x14ac:dyDescent="0.3">
      <c r="A78" s="83" t="s">
        <v>37</v>
      </c>
      <c r="B78" s="87">
        <v>26.526999999999997</v>
      </c>
      <c r="C78" s="87">
        <v>9.5939999999999994</v>
      </c>
      <c r="D78" s="88">
        <f t="shared" si="19"/>
        <v>-16.933</v>
      </c>
      <c r="E78" s="87">
        <v>11.975000000000001</v>
      </c>
      <c r="F78" s="88">
        <f t="shared" si="16"/>
        <v>-14.551999999999996</v>
      </c>
      <c r="G78" s="87">
        <v>12.255000000000001</v>
      </c>
      <c r="H78" s="88">
        <f t="shared" si="20"/>
        <v>-14.271999999999997</v>
      </c>
      <c r="I78" s="87">
        <v>12.215999999999999</v>
      </c>
      <c r="J78" s="88">
        <f t="shared" si="21"/>
        <v>-14.310999999999998</v>
      </c>
      <c r="K78" s="87">
        <v>16.869</v>
      </c>
      <c r="L78" s="88">
        <f t="shared" si="22"/>
        <v>-9.6579999999999977</v>
      </c>
      <c r="M78" s="87">
        <v>15.313000000000001</v>
      </c>
      <c r="N78" s="88">
        <f t="shared" si="17"/>
        <v>-11.213999999999997</v>
      </c>
      <c r="O78" s="87">
        <v>37.318000000000005</v>
      </c>
      <c r="P78" s="88">
        <f t="shared" si="18"/>
        <v>10.791000000000007</v>
      </c>
      <c r="Q78" s="84"/>
      <c r="U78" s="85"/>
      <c r="V78" s="85"/>
    </row>
    <row r="79" spans="1:22" x14ac:dyDescent="0.3">
      <c r="A79" s="83" t="s">
        <v>268</v>
      </c>
      <c r="B79" s="87">
        <v>26.526999999999997</v>
      </c>
      <c r="C79" s="87">
        <v>6.5179999999999998</v>
      </c>
      <c r="D79" s="88">
        <f t="shared" si="19"/>
        <v>-20.008999999999997</v>
      </c>
      <c r="E79" s="87">
        <v>8.8989999999999991</v>
      </c>
      <c r="F79" s="88">
        <f t="shared" si="16"/>
        <v>-17.628</v>
      </c>
      <c r="G79" s="87">
        <v>9.1790000000000003</v>
      </c>
      <c r="H79" s="88">
        <f t="shared" si="20"/>
        <v>-17.347999999999999</v>
      </c>
      <c r="I79" s="87">
        <v>9.14</v>
      </c>
      <c r="J79" s="88">
        <f t="shared" si="21"/>
        <v>-17.386999999999997</v>
      </c>
      <c r="K79" s="87">
        <v>13.792999999999999</v>
      </c>
      <c r="L79" s="88">
        <f t="shared" si="22"/>
        <v>-12.733999999999998</v>
      </c>
      <c r="M79" s="87">
        <v>13.354000000000001</v>
      </c>
      <c r="N79" s="88">
        <f t="shared" si="17"/>
        <v>-13.172999999999996</v>
      </c>
      <c r="O79" s="87">
        <v>37.318000000000005</v>
      </c>
      <c r="P79" s="88">
        <f t="shared" si="18"/>
        <v>10.791000000000007</v>
      </c>
      <c r="Q79" s="84"/>
      <c r="U79" s="85"/>
      <c r="V79" s="85"/>
    </row>
    <row r="80" spans="1:22" x14ac:dyDescent="0.3">
      <c r="A80" s="83" t="s">
        <v>53</v>
      </c>
      <c r="B80" s="87">
        <v>13.201000000000001</v>
      </c>
      <c r="C80" s="87">
        <v>5.3850000000000007</v>
      </c>
      <c r="D80" s="88">
        <f t="shared" si="19"/>
        <v>-7.8159999999999998</v>
      </c>
      <c r="E80" s="87">
        <v>7.5719999999999992</v>
      </c>
      <c r="F80" s="88">
        <f t="shared" si="16"/>
        <v>-5.6290000000000013</v>
      </c>
      <c r="G80" s="87">
        <v>7.9029999999999996</v>
      </c>
      <c r="H80" s="88">
        <f t="shared" si="20"/>
        <v>-5.2980000000000009</v>
      </c>
      <c r="I80" s="87">
        <v>7.8639999999999999</v>
      </c>
      <c r="J80" s="88">
        <f t="shared" si="21"/>
        <v>-5.3370000000000006</v>
      </c>
      <c r="K80" s="87">
        <v>11.725999999999999</v>
      </c>
      <c r="L80" s="88">
        <f t="shared" si="22"/>
        <v>-1.4750000000000014</v>
      </c>
      <c r="M80" s="87">
        <v>11.287000000000001</v>
      </c>
      <c r="N80" s="88">
        <f t="shared" si="17"/>
        <v>-1.9139999999999997</v>
      </c>
      <c r="O80" s="87">
        <v>25.285000000000004</v>
      </c>
      <c r="P80" s="88">
        <f t="shared" si="18"/>
        <v>12.084000000000003</v>
      </c>
      <c r="Q80" s="84"/>
      <c r="U80" s="85"/>
      <c r="V80" s="85"/>
    </row>
    <row r="81" spans="1:22" x14ac:dyDescent="0.3">
      <c r="A81" s="83" t="s">
        <v>54</v>
      </c>
      <c r="B81" s="87">
        <v>7.2150000000000007</v>
      </c>
      <c r="C81" s="87">
        <v>5.0229999999999997</v>
      </c>
      <c r="D81" s="88">
        <f t="shared" si="19"/>
        <v>-2.1920000000000011</v>
      </c>
      <c r="E81" s="87">
        <v>5.008</v>
      </c>
      <c r="F81" s="88">
        <f t="shared" si="16"/>
        <v>-2.2070000000000007</v>
      </c>
      <c r="G81" s="87">
        <v>4.7829999999999995</v>
      </c>
      <c r="H81" s="88">
        <f t="shared" si="20"/>
        <v>-2.4320000000000013</v>
      </c>
      <c r="I81" s="87">
        <v>4.7439999999999998</v>
      </c>
      <c r="J81" s="88">
        <f t="shared" si="21"/>
        <v>-2.471000000000001</v>
      </c>
      <c r="K81" s="87">
        <v>5.4870000000000001</v>
      </c>
      <c r="L81" s="88">
        <f t="shared" si="22"/>
        <v>-1.7280000000000006</v>
      </c>
      <c r="M81" s="87">
        <v>4.4170000000000007</v>
      </c>
      <c r="N81" s="88">
        <f t="shared" si="17"/>
        <v>-2.798</v>
      </c>
      <c r="O81" s="87">
        <v>12.843</v>
      </c>
      <c r="P81" s="88">
        <f t="shared" si="18"/>
        <v>5.6279999999999992</v>
      </c>
      <c r="Q81" s="84"/>
      <c r="U81" s="85"/>
      <c r="V81" s="85"/>
    </row>
    <row r="82" spans="1:22" x14ac:dyDescent="0.3">
      <c r="A82" s="83" t="s">
        <v>486</v>
      </c>
      <c r="B82" s="87">
        <v>23.344000000000001</v>
      </c>
      <c r="C82" s="87">
        <v>7.7449999999999992</v>
      </c>
      <c r="D82" s="88">
        <f t="shared" si="19"/>
        <v>-15.599000000000002</v>
      </c>
      <c r="E82" s="87">
        <v>10.334999999999999</v>
      </c>
      <c r="F82" s="88">
        <f t="shared" si="16"/>
        <v>-13.009000000000002</v>
      </c>
      <c r="G82" s="87">
        <v>10.779</v>
      </c>
      <c r="H82" s="88">
        <f t="shared" si="20"/>
        <v>-12.565000000000001</v>
      </c>
      <c r="I82" s="87">
        <v>10.779</v>
      </c>
      <c r="J82" s="88">
        <f t="shared" si="21"/>
        <v>-12.565000000000001</v>
      </c>
      <c r="K82" s="87">
        <v>15.483000000000001</v>
      </c>
      <c r="L82" s="88">
        <f t="shared" si="22"/>
        <v>-7.8610000000000007</v>
      </c>
      <c r="M82" s="87">
        <v>13.921000000000001</v>
      </c>
      <c r="N82" s="88">
        <f t="shared" si="17"/>
        <v>-9.423</v>
      </c>
      <c r="O82" s="87">
        <v>35.635000000000005</v>
      </c>
      <c r="P82" s="88">
        <f t="shared" si="18"/>
        <v>12.291000000000004</v>
      </c>
      <c r="Q82" s="84"/>
      <c r="U82" s="85"/>
      <c r="V82" s="85"/>
    </row>
    <row r="83" spans="1:22" x14ac:dyDescent="0.3">
      <c r="A83" s="83" t="s">
        <v>487</v>
      </c>
      <c r="B83" s="87">
        <v>23.483000000000001</v>
      </c>
      <c r="C83" s="87">
        <v>7.8989999999999991</v>
      </c>
      <c r="D83" s="88">
        <f t="shared" si="19"/>
        <v>-15.584000000000001</v>
      </c>
      <c r="E83" s="87">
        <v>10.488999999999999</v>
      </c>
      <c r="F83" s="88">
        <f t="shared" si="16"/>
        <v>-12.994000000000002</v>
      </c>
      <c r="G83" s="87">
        <v>10.872</v>
      </c>
      <c r="H83" s="88">
        <f t="shared" si="20"/>
        <v>-12.611000000000001</v>
      </c>
      <c r="I83" s="87">
        <v>10.872</v>
      </c>
      <c r="J83" s="88">
        <f t="shared" si="21"/>
        <v>-12.611000000000001</v>
      </c>
      <c r="K83" s="87">
        <v>15.576000000000001</v>
      </c>
      <c r="L83" s="88">
        <f t="shared" si="22"/>
        <v>-7.907</v>
      </c>
      <c r="M83" s="87">
        <v>13.999000000000001</v>
      </c>
      <c r="N83" s="88">
        <f t="shared" si="17"/>
        <v>-9.484</v>
      </c>
      <c r="O83" s="87">
        <v>35.713000000000001</v>
      </c>
      <c r="P83" s="88">
        <f t="shared" si="18"/>
        <v>12.23</v>
      </c>
      <c r="Q83" s="84"/>
      <c r="U83" s="85"/>
      <c r="V83" s="85"/>
    </row>
    <row r="84" spans="1:22" x14ac:dyDescent="0.3">
      <c r="A84" s="83" t="s">
        <v>39</v>
      </c>
      <c r="B84" s="87">
        <v>19.451000000000001</v>
      </c>
      <c r="C84" s="87">
        <v>4.6689999999999996</v>
      </c>
      <c r="D84" s="88">
        <f t="shared" si="19"/>
        <v>-14.782</v>
      </c>
      <c r="E84" s="87">
        <v>7.0649999999999995</v>
      </c>
      <c r="F84" s="88">
        <f t="shared" si="16"/>
        <v>-12.386000000000001</v>
      </c>
      <c r="G84" s="87">
        <v>7.5089999999999995</v>
      </c>
      <c r="H84" s="88">
        <f t="shared" si="20"/>
        <v>-11.942</v>
      </c>
      <c r="I84" s="87">
        <v>7.5089999999999995</v>
      </c>
      <c r="J84" s="88">
        <f t="shared" si="21"/>
        <v>-11.942</v>
      </c>
      <c r="K84" s="87">
        <v>11.419</v>
      </c>
      <c r="L84" s="88">
        <f t="shared" si="22"/>
        <v>-8.032</v>
      </c>
      <c r="M84" s="87">
        <v>10.974000000000002</v>
      </c>
      <c r="N84" s="88">
        <f t="shared" si="17"/>
        <v>-8.4769999999999985</v>
      </c>
      <c r="O84" s="87">
        <v>24.553000000000001</v>
      </c>
      <c r="P84" s="88">
        <f t="shared" si="18"/>
        <v>5.1020000000000003</v>
      </c>
      <c r="Q84" s="84"/>
      <c r="U84" s="85"/>
      <c r="V84" s="85"/>
    </row>
    <row r="85" spans="1:22" x14ac:dyDescent="0.3">
      <c r="A85" s="83" t="s">
        <v>488</v>
      </c>
      <c r="B85" s="87">
        <v>93.513999999999996</v>
      </c>
      <c r="C85" s="87">
        <v>65.036999999999992</v>
      </c>
      <c r="D85" s="88">
        <f t="shared" si="19"/>
        <v>-28.477000000000004</v>
      </c>
      <c r="E85" s="87">
        <v>65.290999999999997</v>
      </c>
      <c r="F85" s="88">
        <f t="shared" si="16"/>
        <v>-28.222999999999999</v>
      </c>
      <c r="G85" s="87">
        <v>60.389000000000003</v>
      </c>
      <c r="H85" s="88">
        <f t="shared" si="20"/>
        <v>-33.124999999999993</v>
      </c>
      <c r="I85" s="87">
        <v>57.189</v>
      </c>
      <c r="J85" s="88">
        <f t="shared" si="21"/>
        <v>-36.324999999999996</v>
      </c>
      <c r="K85" s="87">
        <v>62.150999999999996</v>
      </c>
      <c r="L85" s="88">
        <f t="shared" si="22"/>
        <v>-31.363</v>
      </c>
      <c r="M85" s="87">
        <v>67.746000000000009</v>
      </c>
      <c r="N85" s="88">
        <f t="shared" si="17"/>
        <v>-25.767999999999986</v>
      </c>
      <c r="O85" s="87">
        <v>103.813</v>
      </c>
      <c r="P85" s="88">
        <f t="shared" si="18"/>
        <v>10.299000000000007</v>
      </c>
      <c r="Q85" s="84"/>
      <c r="U85" s="85"/>
      <c r="V85" s="85"/>
    </row>
    <row r="86" spans="1:22" x14ac:dyDescent="0.3">
      <c r="A86" s="83" t="s">
        <v>55</v>
      </c>
      <c r="B86" s="87">
        <v>23.344000000000001</v>
      </c>
      <c r="C86" s="87">
        <v>7.7449999999999992</v>
      </c>
      <c r="D86" s="88">
        <f t="shared" si="19"/>
        <v>-15.599000000000002</v>
      </c>
      <c r="E86" s="87">
        <v>10.334999999999999</v>
      </c>
      <c r="F86" s="88">
        <f t="shared" si="16"/>
        <v>-13.009000000000002</v>
      </c>
      <c r="G86" s="87">
        <v>10.779</v>
      </c>
      <c r="H86" s="88">
        <f t="shared" si="20"/>
        <v>-12.565000000000001</v>
      </c>
      <c r="I86" s="87">
        <v>10.779</v>
      </c>
      <c r="J86" s="88">
        <f t="shared" si="21"/>
        <v>-12.565000000000001</v>
      </c>
      <c r="K86" s="87">
        <v>15.483000000000001</v>
      </c>
      <c r="L86" s="88">
        <f t="shared" si="22"/>
        <v>-7.8610000000000007</v>
      </c>
      <c r="M86" s="87">
        <v>13.921000000000001</v>
      </c>
      <c r="N86" s="88">
        <f t="shared" si="17"/>
        <v>-9.423</v>
      </c>
      <c r="O86" s="87">
        <v>35.635000000000005</v>
      </c>
      <c r="P86" s="88">
        <f t="shared" si="18"/>
        <v>12.291000000000004</v>
      </c>
      <c r="Q86" s="84"/>
      <c r="U86" s="85"/>
      <c r="V86" s="85"/>
    </row>
    <row r="87" spans="1:22" x14ac:dyDescent="0.3">
      <c r="A87" s="83" t="s">
        <v>38</v>
      </c>
      <c r="B87" s="87">
        <v>19.451000000000001</v>
      </c>
      <c r="C87" s="87">
        <v>7.6059999999999999</v>
      </c>
      <c r="D87" s="88">
        <f t="shared" si="19"/>
        <v>-11.845000000000001</v>
      </c>
      <c r="E87" s="87">
        <v>10.001999999999999</v>
      </c>
      <c r="F87" s="88">
        <f t="shared" si="16"/>
        <v>-9.4490000000000016</v>
      </c>
      <c r="G87" s="87">
        <v>10.446</v>
      </c>
      <c r="H87" s="88">
        <f t="shared" si="20"/>
        <v>-9.0050000000000008</v>
      </c>
      <c r="I87" s="87">
        <v>10.446</v>
      </c>
      <c r="J87" s="88">
        <f t="shared" si="21"/>
        <v>-9.0050000000000008</v>
      </c>
      <c r="K87" s="87">
        <v>14.356</v>
      </c>
      <c r="L87" s="88">
        <f t="shared" si="22"/>
        <v>-5.0950000000000006</v>
      </c>
      <c r="M87" s="87">
        <v>13.908000000000001</v>
      </c>
      <c r="N87" s="88">
        <f t="shared" si="17"/>
        <v>-5.5429999999999993</v>
      </c>
      <c r="O87" s="87">
        <v>24.553000000000001</v>
      </c>
      <c r="P87" s="88">
        <f t="shared" si="18"/>
        <v>5.1020000000000003</v>
      </c>
      <c r="Q87" s="84"/>
      <c r="U87" s="85"/>
      <c r="V87" s="85"/>
    </row>
    <row r="88" spans="1:22" x14ac:dyDescent="0.3">
      <c r="A88" s="83" t="s">
        <v>42</v>
      </c>
      <c r="B88" s="87">
        <v>105.94799999999999</v>
      </c>
      <c r="C88" s="87">
        <v>67.72499999999998</v>
      </c>
      <c r="D88" s="88">
        <f t="shared" si="19"/>
        <v>-38.223000000000013</v>
      </c>
      <c r="E88" s="87">
        <v>67.77</v>
      </c>
      <c r="F88" s="88">
        <f t="shared" si="16"/>
        <v>-38.177999999999997</v>
      </c>
      <c r="G88" s="87">
        <v>62.704000000000001</v>
      </c>
      <c r="H88" s="88">
        <f t="shared" si="20"/>
        <v>-43.243999999999993</v>
      </c>
      <c r="I88" s="87">
        <v>59.464999999999996</v>
      </c>
      <c r="J88" s="88">
        <f t="shared" si="21"/>
        <v>-46.482999999999997</v>
      </c>
      <c r="K88" s="87">
        <v>64.376000000000005</v>
      </c>
      <c r="L88" s="88">
        <f t="shared" si="22"/>
        <v>-41.571999999999989</v>
      </c>
      <c r="M88" s="87">
        <v>70.088999999999999</v>
      </c>
      <c r="N88" s="88">
        <f t="shared" si="17"/>
        <v>-35.858999999999995</v>
      </c>
      <c r="O88" s="87">
        <v>106.44700000000002</v>
      </c>
      <c r="P88" s="88">
        <f t="shared" si="18"/>
        <v>0.49900000000002365</v>
      </c>
      <c r="Q88" s="84"/>
      <c r="U88" s="85"/>
      <c r="V88" s="85"/>
    </row>
    <row r="89" spans="1:22" x14ac:dyDescent="0.3">
      <c r="A89" s="83" t="s">
        <v>56</v>
      </c>
      <c r="B89" s="87">
        <v>105.94799999999999</v>
      </c>
      <c r="C89" s="87">
        <v>67.72499999999998</v>
      </c>
      <c r="D89" s="88">
        <f t="shared" si="19"/>
        <v>-38.223000000000013</v>
      </c>
      <c r="E89" s="87">
        <v>67.77</v>
      </c>
      <c r="F89" s="88">
        <f t="shared" si="16"/>
        <v>-38.177999999999997</v>
      </c>
      <c r="G89" s="87">
        <v>62.704000000000001</v>
      </c>
      <c r="H89" s="88">
        <f t="shared" si="20"/>
        <v>-43.243999999999993</v>
      </c>
      <c r="I89" s="87">
        <v>59.464999999999996</v>
      </c>
      <c r="J89" s="88">
        <f t="shared" si="21"/>
        <v>-46.482999999999997</v>
      </c>
      <c r="K89" s="87">
        <v>64.376000000000005</v>
      </c>
      <c r="L89" s="88">
        <f t="shared" si="22"/>
        <v>-41.571999999999989</v>
      </c>
      <c r="M89" s="87">
        <v>70.088999999999999</v>
      </c>
      <c r="N89" s="88">
        <f t="shared" si="17"/>
        <v>-35.858999999999995</v>
      </c>
      <c r="O89" s="87">
        <v>106.44700000000002</v>
      </c>
      <c r="P89" s="88">
        <f t="shared" si="18"/>
        <v>0.49900000000002365</v>
      </c>
      <c r="Q89" s="84"/>
      <c r="U89" s="85"/>
      <c r="V89" s="85"/>
    </row>
    <row r="90" spans="1:22" x14ac:dyDescent="0.3">
      <c r="A90" s="83" t="s">
        <v>40</v>
      </c>
      <c r="B90" s="87">
        <v>13.382999999999999</v>
      </c>
      <c r="C90" s="87">
        <v>5.5110000000000001</v>
      </c>
      <c r="D90" s="88">
        <f t="shared" si="19"/>
        <v>-7.871999999999999</v>
      </c>
      <c r="E90" s="87">
        <v>7.6980000000000004</v>
      </c>
      <c r="F90" s="88">
        <f t="shared" si="16"/>
        <v>-5.6849999999999987</v>
      </c>
      <c r="G90" s="87">
        <v>7.9779999999999998</v>
      </c>
      <c r="H90" s="88">
        <f t="shared" si="20"/>
        <v>-5.4049999999999994</v>
      </c>
      <c r="I90" s="87">
        <v>7.9390000000000001</v>
      </c>
      <c r="J90" s="88">
        <f t="shared" si="21"/>
        <v>-5.4439999999999991</v>
      </c>
      <c r="K90" s="87">
        <v>11.798</v>
      </c>
      <c r="L90" s="88">
        <f t="shared" si="22"/>
        <v>-1.5849999999999991</v>
      </c>
      <c r="M90" s="87">
        <v>11.415000000000001</v>
      </c>
      <c r="N90" s="88">
        <f t="shared" si="17"/>
        <v>-1.9679999999999982</v>
      </c>
      <c r="O90" s="87">
        <v>25.285000000000004</v>
      </c>
      <c r="P90" s="88">
        <f t="shared" si="18"/>
        <v>11.902000000000005</v>
      </c>
      <c r="Q90" s="84"/>
      <c r="U90" s="85"/>
      <c r="V90" s="85"/>
    </row>
  </sheetData>
  <mergeCells count="1">
    <mergeCell ref="A1:P1"/>
  </mergeCells>
  <conditionalFormatting sqref="F3:F90 H3:H90 J3:J90 L3:L90 P3:P90 N3:N90 D3:D90">
    <cfRule type="cellIs" dxfId="1" priority="7" operator="greaterThan">
      <formula>0</formula>
    </cfRule>
    <cfRule type="cellIs" dxfId="0" priority="9" operator="lessThan">
      <formula>0</formula>
    </cfRule>
  </conditionalFormatting>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A4FF9-8E4B-40B2-AD7C-BA55F6C8F098}">
  <sheetPr>
    <tabColor theme="8" tint="0.39997558519241921"/>
  </sheetPr>
  <dimension ref="A1:D5"/>
  <sheetViews>
    <sheetView workbookViewId="0">
      <selection activeCell="D11" sqref="D11"/>
    </sheetView>
  </sheetViews>
  <sheetFormatPr defaultColWidth="8.88671875" defaultRowHeight="17.399999999999999" x14ac:dyDescent="0.3"/>
  <cols>
    <col min="1" max="1" width="13.44140625" style="10" bestFit="1" customWidth="1"/>
    <col min="2" max="2" width="15" style="10" bestFit="1" customWidth="1"/>
    <col min="3" max="3" width="23.44140625" style="10" bestFit="1" customWidth="1"/>
    <col min="4" max="4" width="15.44140625" style="10" customWidth="1"/>
    <col min="5" max="16384" width="8.88671875" style="10"/>
  </cols>
  <sheetData>
    <row r="1" spans="1:4" ht="52.2" x14ac:dyDescent="0.3">
      <c r="A1" s="95" t="s">
        <v>111</v>
      </c>
      <c r="B1" s="95" t="s">
        <v>112</v>
      </c>
      <c r="C1" s="95" t="s">
        <v>113</v>
      </c>
      <c r="D1" s="95" t="s">
        <v>114</v>
      </c>
    </row>
    <row r="2" spans="1:4" x14ac:dyDescent="0.3">
      <c r="A2" s="96">
        <v>700</v>
      </c>
      <c r="B2" s="97">
        <v>1800</v>
      </c>
      <c r="C2" s="98" t="s">
        <v>115</v>
      </c>
      <c r="D2" s="99" t="s">
        <v>116</v>
      </c>
    </row>
    <row r="3" spans="1:4" x14ac:dyDescent="0.3">
      <c r="A3" s="100"/>
      <c r="B3" s="100"/>
      <c r="C3" s="98" t="s">
        <v>117</v>
      </c>
      <c r="D3" s="101" t="s">
        <v>118</v>
      </c>
    </row>
    <row r="4" spans="1:4" x14ac:dyDescent="0.3">
      <c r="A4" s="100"/>
      <c r="B4" s="100"/>
      <c r="C4" s="98" t="s">
        <v>119</v>
      </c>
      <c r="D4" s="101" t="s">
        <v>118</v>
      </c>
    </row>
    <row r="5" spans="1:4" x14ac:dyDescent="0.3">
      <c r="A5" s="100"/>
      <c r="B5" s="100"/>
      <c r="C5" s="98" t="s">
        <v>120</v>
      </c>
      <c r="D5" s="99" t="s">
        <v>116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D771B-CC0C-4AB4-AD88-DC22CE2C97AF}">
  <sheetPr>
    <tabColor theme="8" tint="0.39997558519241921"/>
  </sheetPr>
  <dimension ref="A1:Y26"/>
  <sheetViews>
    <sheetView topLeftCell="S1" zoomScaleNormal="100" workbookViewId="0">
      <selection activeCell="G15" sqref="G15"/>
    </sheetView>
  </sheetViews>
  <sheetFormatPr defaultColWidth="8.88671875" defaultRowHeight="14.4" x14ac:dyDescent="0.3"/>
  <cols>
    <col min="1" max="1" width="10.6640625" bestFit="1" customWidth="1"/>
    <col min="2" max="2" width="29.44140625" bestFit="1" customWidth="1"/>
    <col min="3" max="3" width="35.33203125" customWidth="1"/>
    <col min="4" max="4" width="14.6640625" customWidth="1"/>
    <col min="5" max="6" width="19.33203125" customWidth="1"/>
    <col min="7" max="18" width="8" customWidth="1"/>
    <col min="19" max="19" width="23.88671875" customWidth="1"/>
    <col min="20" max="20" width="24.33203125" customWidth="1"/>
    <col min="21" max="21" width="18.33203125" customWidth="1"/>
    <col min="22" max="23" width="23.88671875" customWidth="1"/>
    <col min="24" max="24" width="30.33203125" customWidth="1"/>
    <col min="25" max="25" width="55.6640625" customWidth="1"/>
  </cols>
  <sheetData>
    <row r="1" spans="1:25" ht="72" customHeight="1" x14ac:dyDescent="0.35">
      <c r="G1" s="200" t="s">
        <v>609</v>
      </c>
      <c r="H1" s="201"/>
      <c r="I1" s="201"/>
      <c r="J1" s="201"/>
      <c r="K1" s="201"/>
      <c r="L1" s="201"/>
      <c r="M1" s="201"/>
      <c r="N1" s="201"/>
      <c r="O1" s="201"/>
      <c r="P1" s="201"/>
      <c r="Q1" s="201"/>
      <c r="R1" s="202"/>
      <c r="S1" s="200" t="s">
        <v>681</v>
      </c>
      <c r="T1" s="201"/>
      <c r="U1" s="201"/>
      <c r="V1" s="201"/>
      <c r="W1" s="201"/>
      <c r="X1" s="202"/>
      <c r="Y1" s="104"/>
    </row>
    <row r="2" spans="1:25" ht="191.4" x14ac:dyDescent="0.3">
      <c r="A2" s="106" t="s">
        <v>171</v>
      </c>
      <c r="B2" s="106" t="s">
        <v>172</v>
      </c>
      <c r="C2" s="106" t="s">
        <v>173</v>
      </c>
      <c r="D2" s="144" t="s">
        <v>238</v>
      </c>
      <c r="E2" s="144" t="s">
        <v>346</v>
      </c>
      <c r="F2" s="144" t="s">
        <v>347</v>
      </c>
      <c r="G2" s="107" t="s">
        <v>166</v>
      </c>
      <c r="H2" s="145" t="s">
        <v>164</v>
      </c>
      <c r="I2" s="145" t="s">
        <v>162</v>
      </c>
      <c r="J2" s="145" t="s">
        <v>160</v>
      </c>
      <c r="K2" s="145" t="s">
        <v>159</v>
      </c>
      <c r="L2" s="145" t="s">
        <v>158</v>
      </c>
      <c r="M2" s="145" t="s">
        <v>157</v>
      </c>
      <c r="N2" s="145" t="s">
        <v>156</v>
      </c>
      <c r="O2" s="145" t="s">
        <v>155</v>
      </c>
      <c r="P2" s="145" t="s">
        <v>154</v>
      </c>
      <c r="Q2" s="145" t="s">
        <v>153</v>
      </c>
      <c r="R2" s="146" t="s">
        <v>152</v>
      </c>
      <c r="S2" s="143" t="s">
        <v>241</v>
      </c>
      <c r="T2" s="144" t="s">
        <v>178</v>
      </c>
      <c r="U2" s="144" t="s">
        <v>242</v>
      </c>
      <c r="V2" s="108" t="s">
        <v>243</v>
      </c>
      <c r="W2" s="108" t="s">
        <v>181</v>
      </c>
      <c r="X2" s="109" t="s">
        <v>244</v>
      </c>
      <c r="Y2" s="144" t="s">
        <v>245</v>
      </c>
    </row>
    <row r="3" spans="1:25" ht="36" x14ac:dyDescent="0.3">
      <c r="A3" s="110" t="s">
        <v>228</v>
      </c>
      <c r="B3" s="110" t="s">
        <v>259</v>
      </c>
      <c r="C3" s="121" t="s">
        <v>348</v>
      </c>
      <c r="D3" s="114" t="s">
        <v>184</v>
      </c>
      <c r="E3" s="114" t="s">
        <v>528</v>
      </c>
      <c r="F3" s="114" t="s">
        <v>246</v>
      </c>
      <c r="G3" s="117">
        <v>0</v>
      </c>
      <c r="H3" s="122">
        <v>0</v>
      </c>
      <c r="I3" s="135">
        <v>0</v>
      </c>
      <c r="J3" s="123">
        <v>0</v>
      </c>
      <c r="K3" s="123">
        <v>0</v>
      </c>
      <c r="L3" s="123">
        <v>0</v>
      </c>
      <c r="M3" s="135">
        <v>0</v>
      </c>
      <c r="N3" s="135">
        <v>0</v>
      </c>
      <c r="O3" s="135">
        <v>0</v>
      </c>
      <c r="P3" s="135">
        <v>0</v>
      </c>
      <c r="Q3" s="135">
        <v>0</v>
      </c>
      <c r="R3" s="124">
        <v>0</v>
      </c>
      <c r="S3" s="114" t="s">
        <v>185</v>
      </c>
      <c r="T3" s="114" t="s">
        <v>608</v>
      </c>
      <c r="U3" s="114">
        <v>68</v>
      </c>
      <c r="V3" s="118">
        <v>0</v>
      </c>
      <c r="W3" s="136">
        <v>59.965000000000003</v>
      </c>
      <c r="X3" s="119">
        <v>0</v>
      </c>
      <c r="Y3" s="114" t="s">
        <v>247</v>
      </c>
    </row>
    <row r="4" spans="1:25" ht="18" x14ac:dyDescent="0.3">
      <c r="A4" s="110" t="s">
        <v>228</v>
      </c>
      <c r="B4" s="110" t="s">
        <v>482</v>
      </c>
      <c r="C4" s="121" t="s">
        <v>607</v>
      </c>
      <c r="D4" s="114" t="s">
        <v>184</v>
      </c>
      <c r="E4" s="114" t="s">
        <v>528</v>
      </c>
      <c r="F4" s="114" t="s">
        <v>246</v>
      </c>
      <c r="G4" s="117">
        <v>0</v>
      </c>
      <c r="H4" s="122">
        <v>0</v>
      </c>
      <c r="I4" s="135">
        <v>0</v>
      </c>
      <c r="J4" s="135">
        <v>0</v>
      </c>
      <c r="K4" s="123">
        <v>0</v>
      </c>
      <c r="L4" s="123">
        <v>0</v>
      </c>
      <c r="M4" s="123">
        <v>0</v>
      </c>
      <c r="N4" s="123">
        <v>0</v>
      </c>
      <c r="O4" s="123">
        <v>0</v>
      </c>
      <c r="P4" s="135">
        <v>0</v>
      </c>
      <c r="Q4" s="135">
        <v>0</v>
      </c>
      <c r="R4" s="124">
        <v>0</v>
      </c>
      <c r="S4" s="114" t="s">
        <v>185</v>
      </c>
      <c r="T4" s="114" t="s">
        <v>599</v>
      </c>
      <c r="U4" s="114">
        <v>68</v>
      </c>
      <c r="V4" s="118">
        <v>7.0000000000000007E-2</v>
      </c>
      <c r="W4" s="136">
        <v>58.171999999999997</v>
      </c>
      <c r="X4" s="119">
        <v>0</v>
      </c>
      <c r="Y4" s="114" t="s">
        <v>247</v>
      </c>
    </row>
    <row r="5" spans="1:25" ht="36" x14ac:dyDescent="0.3">
      <c r="A5" s="110" t="s">
        <v>228</v>
      </c>
      <c r="B5" s="110" t="s">
        <v>483</v>
      </c>
      <c r="C5" s="121" t="s">
        <v>606</v>
      </c>
      <c r="D5" s="114" t="s">
        <v>184</v>
      </c>
      <c r="E5" s="114" t="s">
        <v>528</v>
      </c>
      <c r="F5" s="114" t="s">
        <v>246</v>
      </c>
      <c r="G5" s="117">
        <v>0</v>
      </c>
      <c r="H5" s="122">
        <v>0</v>
      </c>
      <c r="I5" s="135">
        <v>0</v>
      </c>
      <c r="J5" s="123">
        <v>0</v>
      </c>
      <c r="K5" s="123">
        <v>0</v>
      </c>
      <c r="L5" s="123">
        <v>0</v>
      </c>
      <c r="M5" s="123">
        <v>0</v>
      </c>
      <c r="N5" s="135">
        <v>0</v>
      </c>
      <c r="O5" s="135">
        <v>0</v>
      </c>
      <c r="P5" s="135">
        <v>0</v>
      </c>
      <c r="Q5" s="135">
        <v>0</v>
      </c>
      <c r="R5" s="124">
        <v>0</v>
      </c>
      <c r="S5" s="114" t="s">
        <v>185</v>
      </c>
      <c r="T5" s="114" t="s">
        <v>605</v>
      </c>
      <c r="U5" s="114">
        <v>68</v>
      </c>
      <c r="V5" s="118">
        <v>0</v>
      </c>
      <c r="W5" s="136">
        <v>62.994999999999997</v>
      </c>
      <c r="X5" s="119">
        <v>0</v>
      </c>
      <c r="Y5" s="114" t="s">
        <v>247</v>
      </c>
    </row>
    <row r="6" spans="1:25" ht="18" x14ac:dyDescent="0.3">
      <c r="A6" s="110" t="s">
        <v>228</v>
      </c>
      <c r="B6" s="110" t="s">
        <v>261</v>
      </c>
      <c r="C6" s="121" t="s">
        <v>352</v>
      </c>
      <c r="D6" s="114" t="s">
        <v>184</v>
      </c>
      <c r="E6" s="114" t="s">
        <v>526</v>
      </c>
      <c r="F6" s="114" t="s">
        <v>185</v>
      </c>
      <c r="G6" s="117">
        <v>0</v>
      </c>
      <c r="H6" s="122">
        <v>0</v>
      </c>
      <c r="I6" s="122">
        <v>0</v>
      </c>
      <c r="J6" s="122">
        <v>0</v>
      </c>
      <c r="K6" s="122">
        <v>0</v>
      </c>
      <c r="L6" s="122">
        <v>0</v>
      </c>
      <c r="M6" s="122">
        <v>0</v>
      </c>
      <c r="N6" s="122">
        <v>0</v>
      </c>
      <c r="O6" s="122">
        <v>0</v>
      </c>
      <c r="P6" s="135">
        <v>0</v>
      </c>
      <c r="Q6" s="135">
        <v>0</v>
      </c>
      <c r="R6" s="124">
        <v>0</v>
      </c>
      <c r="S6" s="114" t="s">
        <v>185</v>
      </c>
      <c r="T6" s="114" t="s">
        <v>599</v>
      </c>
      <c r="U6" s="114">
        <v>68</v>
      </c>
      <c r="V6" s="118">
        <v>0</v>
      </c>
      <c r="W6" s="136">
        <v>58.171999999999997</v>
      </c>
      <c r="X6" s="119">
        <v>0</v>
      </c>
      <c r="Y6" s="114" t="s">
        <v>247</v>
      </c>
    </row>
    <row r="7" spans="1:25" ht="18" x14ac:dyDescent="0.3">
      <c r="A7" s="110" t="s">
        <v>228</v>
      </c>
      <c r="B7" s="110" t="s">
        <v>350</v>
      </c>
      <c r="C7" s="121" t="s">
        <v>351</v>
      </c>
      <c r="D7" s="114" t="s">
        <v>184</v>
      </c>
      <c r="E7" s="114" t="s">
        <v>528</v>
      </c>
      <c r="F7" s="114" t="s">
        <v>246</v>
      </c>
      <c r="G7" s="117">
        <v>0</v>
      </c>
      <c r="H7" s="122">
        <v>0</v>
      </c>
      <c r="I7" s="135">
        <v>0</v>
      </c>
      <c r="J7" s="123">
        <v>0</v>
      </c>
      <c r="K7" s="123">
        <v>0</v>
      </c>
      <c r="L7" s="123">
        <v>0</v>
      </c>
      <c r="M7" s="123">
        <v>0</v>
      </c>
      <c r="N7" s="135">
        <v>0</v>
      </c>
      <c r="O7" s="135">
        <v>0</v>
      </c>
      <c r="P7" s="135">
        <v>0</v>
      </c>
      <c r="Q7" s="135">
        <v>0</v>
      </c>
      <c r="R7" s="124">
        <v>0</v>
      </c>
      <c r="S7" s="114" t="s">
        <v>185</v>
      </c>
      <c r="T7" s="114" t="s">
        <v>604</v>
      </c>
      <c r="U7" s="114">
        <v>68</v>
      </c>
      <c r="V7" s="118">
        <v>0</v>
      </c>
      <c r="W7" s="136">
        <v>36.229999999999997</v>
      </c>
      <c r="X7" s="119">
        <v>0</v>
      </c>
      <c r="Y7" s="114" t="s">
        <v>247</v>
      </c>
    </row>
    <row r="8" spans="1:25" ht="18" x14ac:dyDescent="0.3">
      <c r="A8" s="110" t="s">
        <v>228</v>
      </c>
      <c r="B8" s="110" t="s">
        <v>484</v>
      </c>
      <c r="C8" s="121" t="s">
        <v>603</v>
      </c>
      <c r="D8" s="114" t="s">
        <v>184</v>
      </c>
      <c r="E8" s="114" t="s">
        <v>528</v>
      </c>
      <c r="F8" s="114" t="s">
        <v>246</v>
      </c>
      <c r="G8" s="117">
        <v>0</v>
      </c>
      <c r="H8" s="122">
        <v>0</v>
      </c>
      <c r="I8" s="135">
        <v>0</v>
      </c>
      <c r="J8" s="123">
        <v>0</v>
      </c>
      <c r="K8" s="123">
        <v>0</v>
      </c>
      <c r="L8" s="123">
        <v>0</v>
      </c>
      <c r="M8" s="123">
        <v>0</v>
      </c>
      <c r="N8" s="135">
        <v>0</v>
      </c>
      <c r="O8" s="135">
        <v>0</v>
      </c>
      <c r="P8" s="135">
        <v>0</v>
      </c>
      <c r="Q8" s="135">
        <v>0</v>
      </c>
      <c r="R8" s="124">
        <v>0</v>
      </c>
      <c r="S8" s="114" t="s">
        <v>185</v>
      </c>
      <c r="T8" s="114" t="s">
        <v>466</v>
      </c>
      <c r="U8" s="114">
        <v>68</v>
      </c>
      <c r="V8" s="118">
        <v>0</v>
      </c>
      <c r="W8" s="136">
        <v>3.0760000000000001</v>
      </c>
      <c r="X8" s="119">
        <v>0</v>
      </c>
      <c r="Y8" s="114" t="s">
        <v>247</v>
      </c>
    </row>
    <row r="9" spans="1:25" ht="36" x14ac:dyDescent="0.3">
      <c r="A9" s="110" t="s">
        <v>228</v>
      </c>
      <c r="B9" s="110" t="s">
        <v>262</v>
      </c>
      <c r="C9" s="121" t="s">
        <v>353</v>
      </c>
      <c r="D9" s="114" t="s">
        <v>184</v>
      </c>
      <c r="E9" s="114" t="s">
        <v>528</v>
      </c>
      <c r="F9" s="114" t="s">
        <v>246</v>
      </c>
      <c r="G9" s="117">
        <v>0</v>
      </c>
      <c r="H9" s="122">
        <v>0</v>
      </c>
      <c r="I9" s="135">
        <v>0</v>
      </c>
      <c r="J9" s="135">
        <v>0</v>
      </c>
      <c r="K9" s="123">
        <v>0</v>
      </c>
      <c r="L9" s="123">
        <v>0</v>
      </c>
      <c r="M9" s="123">
        <v>0</v>
      </c>
      <c r="N9" s="135">
        <v>0</v>
      </c>
      <c r="O9" s="135">
        <v>0</v>
      </c>
      <c r="P9" s="135">
        <v>0</v>
      </c>
      <c r="Q9" s="135">
        <v>0</v>
      </c>
      <c r="R9" s="124">
        <v>0</v>
      </c>
      <c r="S9" s="114" t="s">
        <v>185</v>
      </c>
      <c r="T9" s="114" t="s">
        <v>602</v>
      </c>
      <c r="U9" s="114">
        <v>68</v>
      </c>
      <c r="V9" s="118">
        <v>0</v>
      </c>
      <c r="W9" s="136">
        <v>4.8789999999999996</v>
      </c>
      <c r="X9" s="119">
        <v>0</v>
      </c>
      <c r="Y9" s="114" t="s">
        <v>247</v>
      </c>
    </row>
    <row r="10" spans="1:25" ht="36" x14ac:dyDescent="0.3">
      <c r="A10" s="110" t="s">
        <v>228</v>
      </c>
      <c r="B10" s="110" t="s">
        <v>260</v>
      </c>
      <c r="C10" s="121" t="s">
        <v>349</v>
      </c>
      <c r="D10" s="114" t="s">
        <v>184</v>
      </c>
      <c r="E10" s="114" t="s">
        <v>528</v>
      </c>
      <c r="F10" s="114" t="s">
        <v>246</v>
      </c>
      <c r="G10" s="117">
        <v>0</v>
      </c>
      <c r="H10" s="122">
        <v>0</v>
      </c>
      <c r="I10" s="135">
        <v>0</v>
      </c>
      <c r="J10" s="135">
        <v>0</v>
      </c>
      <c r="K10" s="123">
        <v>0</v>
      </c>
      <c r="L10" s="123">
        <v>0</v>
      </c>
      <c r="M10" s="123">
        <v>0</v>
      </c>
      <c r="N10" s="135">
        <v>0</v>
      </c>
      <c r="O10" s="135">
        <v>0</v>
      </c>
      <c r="P10" s="135">
        <v>0</v>
      </c>
      <c r="Q10" s="135">
        <v>0</v>
      </c>
      <c r="R10" s="124">
        <v>0</v>
      </c>
      <c r="S10" s="114" t="s">
        <v>185</v>
      </c>
      <c r="T10" s="114" t="s">
        <v>601</v>
      </c>
      <c r="U10" s="114">
        <v>68</v>
      </c>
      <c r="V10" s="118">
        <v>0</v>
      </c>
      <c r="W10" s="136">
        <v>9.2399999999999984</v>
      </c>
      <c r="X10" s="119">
        <v>0</v>
      </c>
      <c r="Y10" s="114" t="s">
        <v>247</v>
      </c>
    </row>
    <row r="11" spans="1:25" ht="18" x14ac:dyDescent="0.3">
      <c r="A11" s="110" t="s">
        <v>228</v>
      </c>
      <c r="B11" s="110" t="s">
        <v>28</v>
      </c>
      <c r="C11" s="121" t="s">
        <v>600</v>
      </c>
      <c r="D11" s="114" t="s">
        <v>184</v>
      </c>
      <c r="E11" s="114" t="s">
        <v>528</v>
      </c>
      <c r="F11" s="114" t="s">
        <v>246</v>
      </c>
      <c r="G11" s="117">
        <v>0</v>
      </c>
      <c r="H11" s="122">
        <v>0</v>
      </c>
      <c r="I11" s="135">
        <v>0</v>
      </c>
      <c r="J11" s="123">
        <v>0</v>
      </c>
      <c r="K11" s="123">
        <v>0</v>
      </c>
      <c r="L11" s="123">
        <v>0</v>
      </c>
      <c r="M11" s="123">
        <v>0</v>
      </c>
      <c r="N11" s="135">
        <v>0</v>
      </c>
      <c r="O11" s="135">
        <v>0</v>
      </c>
      <c r="P11" s="135">
        <v>0</v>
      </c>
      <c r="Q11" s="135">
        <v>0</v>
      </c>
      <c r="R11" s="124">
        <v>0</v>
      </c>
      <c r="S11" s="114" t="s">
        <v>185</v>
      </c>
      <c r="T11" s="114" t="s">
        <v>599</v>
      </c>
      <c r="U11" s="114">
        <v>68</v>
      </c>
      <c r="V11" s="118">
        <v>0</v>
      </c>
      <c r="W11" s="136">
        <v>58.171999999999997</v>
      </c>
      <c r="X11" s="119">
        <v>0</v>
      </c>
      <c r="Y11" s="114" t="s">
        <v>247</v>
      </c>
    </row>
    <row r="12" spans="1:25" ht="36" x14ac:dyDescent="0.3">
      <c r="A12" s="110" t="s">
        <v>228</v>
      </c>
      <c r="B12" s="110" t="s">
        <v>29</v>
      </c>
      <c r="C12" s="121" t="s">
        <v>231</v>
      </c>
      <c r="D12" s="114" t="s">
        <v>184</v>
      </c>
      <c r="E12" s="114" t="s">
        <v>528</v>
      </c>
      <c r="F12" s="114" t="s">
        <v>246</v>
      </c>
      <c r="G12" s="117">
        <v>0</v>
      </c>
      <c r="H12" s="122">
        <v>0</v>
      </c>
      <c r="I12" s="135">
        <v>0</v>
      </c>
      <c r="J12" s="123">
        <v>0</v>
      </c>
      <c r="K12" s="123">
        <v>0</v>
      </c>
      <c r="L12" s="123">
        <v>0</v>
      </c>
      <c r="M12" s="135">
        <v>0</v>
      </c>
      <c r="N12" s="135">
        <v>0</v>
      </c>
      <c r="O12" s="135">
        <v>0</v>
      </c>
      <c r="P12" s="135">
        <v>0</v>
      </c>
      <c r="Q12" s="135">
        <v>0</v>
      </c>
      <c r="R12" s="124">
        <v>0</v>
      </c>
      <c r="S12" s="114" t="s">
        <v>185</v>
      </c>
      <c r="T12" s="114" t="s">
        <v>598</v>
      </c>
      <c r="U12" s="114">
        <v>68</v>
      </c>
      <c r="V12" s="118">
        <v>0</v>
      </c>
      <c r="W12" s="136">
        <v>64.394999999999996</v>
      </c>
      <c r="X12" s="119">
        <v>0</v>
      </c>
      <c r="Y12" s="114" t="s">
        <v>247</v>
      </c>
    </row>
    <row r="13" spans="1:25" ht="54" x14ac:dyDescent="0.3">
      <c r="A13" s="110" t="s">
        <v>228</v>
      </c>
      <c r="B13" s="110" t="s">
        <v>30</v>
      </c>
      <c r="C13" s="121" t="s">
        <v>354</v>
      </c>
      <c r="D13" s="114" t="s">
        <v>184</v>
      </c>
      <c r="E13" s="114" t="s">
        <v>528</v>
      </c>
      <c r="F13" s="114" t="s">
        <v>246</v>
      </c>
      <c r="G13" s="117">
        <v>0</v>
      </c>
      <c r="H13" s="122">
        <v>0</v>
      </c>
      <c r="I13" s="123">
        <v>13.333333333333334</v>
      </c>
      <c r="J13" s="123">
        <v>0</v>
      </c>
      <c r="K13" s="123">
        <v>0</v>
      </c>
      <c r="L13" s="123">
        <v>0</v>
      </c>
      <c r="M13" s="123">
        <v>0</v>
      </c>
      <c r="N13" s="135">
        <v>0</v>
      </c>
      <c r="O13" s="135">
        <v>0</v>
      </c>
      <c r="P13" s="135">
        <v>0</v>
      </c>
      <c r="Q13" s="135">
        <v>0</v>
      </c>
      <c r="R13" s="124">
        <v>0</v>
      </c>
      <c r="S13" s="114" t="s">
        <v>597</v>
      </c>
      <c r="T13" s="114" t="s">
        <v>530</v>
      </c>
      <c r="U13" s="114">
        <v>68</v>
      </c>
      <c r="V13" s="118">
        <v>0.16</v>
      </c>
      <c r="W13" s="136">
        <v>6.6719999999999997</v>
      </c>
      <c r="X13" s="137">
        <f>V13/W13*100</f>
        <v>2.3980815347721824</v>
      </c>
      <c r="Y13" s="114" t="s">
        <v>247</v>
      </c>
    </row>
    <row r="14" spans="1:25" ht="36" x14ac:dyDescent="0.3">
      <c r="A14" s="110" t="s">
        <v>228</v>
      </c>
      <c r="B14" s="110" t="s">
        <v>263</v>
      </c>
      <c r="C14" s="121" t="s">
        <v>355</v>
      </c>
      <c r="D14" s="114" t="s">
        <v>184</v>
      </c>
      <c r="E14" s="114" t="s">
        <v>528</v>
      </c>
      <c r="F14" s="114" t="s">
        <v>246</v>
      </c>
      <c r="G14" s="117">
        <v>0</v>
      </c>
      <c r="H14" s="122">
        <v>0</v>
      </c>
      <c r="I14" s="135">
        <v>0</v>
      </c>
      <c r="J14" s="135">
        <v>0</v>
      </c>
      <c r="K14" s="123">
        <v>0</v>
      </c>
      <c r="L14" s="123">
        <v>0</v>
      </c>
      <c r="M14" s="123">
        <v>0</v>
      </c>
      <c r="N14" s="135">
        <v>0</v>
      </c>
      <c r="O14" s="135">
        <v>0</v>
      </c>
      <c r="P14" s="135">
        <v>0</v>
      </c>
      <c r="Q14" s="135">
        <v>0</v>
      </c>
      <c r="R14" s="124">
        <v>0</v>
      </c>
      <c r="S14" s="114" t="s">
        <v>185</v>
      </c>
      <c r="T14" s="114" t="s">
        <v>596</v>
      </c>
      <c r="U14" s="114">
        <v>68</v>
      </c>
      <c r="V14" s="118">
        <v>0</v>
      </c>
      <c r="W14" s="136">
        <v>6.2229999999999999</v>
      </c>
      <c r="X14" s="119">
        <v>0</v>
      </c>
      <c r="Y14" s="114" t="s">
        <v>247</v>
      </c>
    </row>
    <row r="15" spans="1:25" ht="36" x14ac:dyDescent="0.3">
      <c r="A15" s="110" t="s">
        <v>228</v>
      </c>
      <c r="B15" s="110" t="s">
        <v>264</v>
      </c>
      <c r="C15" s="121" t="s">
        <v>356</v>
      </c>
      <c r="D15" s="114" t="s">
        <v>184</v>
      </c>
      <c r="E15" s="114" t="s">
        <v>528</v>
      </c>
      <c r="F15" s="114" t="s">
        <v>246</v>
      </c>
      <c r="G15" s="117">
        <v>0</v>
      </c>
      <c r="H15" s="122">
        <v>0</v>
      </c>
      <c r="I15" s="135">
        <v>0</v>
      </c>
      <c r="J15" s="123">
        <v>0</v>
      </c>
      <c r="K15" s="123">
        <v>0</v>
      </c>
      <c r="L15" s="123">
        <v>0</v>
      </c>
      <c r="M15" s="123">
        <v>0</v>
      </c>
      <c r="N15" s="123">
        <v>0</v>
      </c>
      <c r="O15" s="135">
        <v>0</v>
      </c>
      <c r="P15" s="135">
        <v>0</v>
      </c>
      <c r="Q15" s="135">
        <v>0</v>
      </c>
      <c r="R15" s="124">
        <v>0</v>
      </c>
      <c r="S15" s="114" t="s">
        <v>185</v>
      </c>
      <c r="T15" s="114" t="s">
        <v>595</v>
      </c>
      <c r="U15" s="114">
        <v>68</v>
      </c>
      <c r="V15" s="118">
        <v>0</v>
      </c>
      <c r="W15" s="136">
        <v>57.003999999999998</v>
      </c>
      <c r="X15" s="119">
        <v>0</v>
      </c>
      <c r="Y15" s="114" t="s">
        <v>247</v>
      </c>
    </row>
    <row r="16" spans="1:25" ht="36" x14ac:dyDescent="0.3">
      <c r="A16" s="110" t="s">
        <v>228</v>
      </c>
      <c r="B16" s="110" t="s">
        <v>485</v>
      </c>
      <c r="C16" s="121" t="s">
        <v>594</v>
      </c>
      <c r="D16" s="114" t="s">
        <v>184</v>
      </c>
      <c r="E16" s="114" t="s">
        <v>528</v>
      </c>
      <c r="F16" s="114" t="s">
        <v>246</v>
      </c>
      <c r="G16" s="117">
        <v>0</v>
      </c>
      <c r="H16" s="122">
        <v>0</v>
      </c>
      <c r="I16" s="135">
        <v>0</v>
      </c>
      <c r="J16" s="123">
        <v>0</v>
      </c>
      <c r="K16" s="123">
        <v>0</v>
      </c>
      <c r="L16" s="123">
        <v>0</v>
      </c>
      <c r="M16" s="123">
        <v>0</v>
      </c>
      <c r="N16" s="123">
        <v>0</v>
      </c>
      <c r="O16" s="135">
        <v>0</v>
      </c>
      <c r="P16" s="135">
        <v>0</v>
      </c>
      <c r="Q16" s="135">
        <v>0</v>
      </c>
      <c r="R16" s="124">
        <v>0</v>
      </c>
      <c r="S16" s="114" t="s">
        <v>185</v>
      </c>
      <c r="T16" s="114" t="s">
        <v>593</v>
      </c>
      <c r="U16" s="114">
        <v>68</v>
      </c>
      <c r="V16" s="118">
        <v>0</v>
      </c>
      <c r="W16" s="136">
        <v>63.837000000000003</v>
      </c>
      <c r="X16" s="119">
        <v>0</v>
      </c>
      <c r="Y16" s="114" t="s">
        <v>247</v>
      </c>
    </row>
    <row r="17" spans="1:25" ht="36" x14ac:dyDescent="0.3">
      <c r="A17" s="110" t="s">
        <v>228</v>
      </c>
      <c r="B17" s="110" t="s">
        <v>31</v>
      </c>
      <c r="C17" s="121" t="s">
        <v>232</v>
      </c>
      <c r="D17" s="114" t="s">
        <v>184</v>
      </c>
      <c r="E17" s="114" t="s">
        <v>528</v>
      </c>
      <c r="F17" s="114" t="s">
        <v>246</v>
      </c>
      <c r="G17" s="117">
        <v>0</v>
      </c>
      <c r="H17" s="122">
        <v>0</v>
      </c>
      <c r="I17" s="135">
        <v>0</v>
      </c>
      <c r="J17" s="123">
        <v>0</v>
      </c>
      <c r="K17" s="123">
        <v>0</v>
      </c>
      <c r="L17" s="123">
        <v>0</v>
      </c>
      <c r="M17" s="123">
        <v>0</v>
      </c>
      <c r="N17" s="135">
        <v>0</v>
      </c>
      <c r="O17" s="135">
        <v>0</v>
      </c>
      <c r="P17" s="135">
        <v>0</v>
      </c>
      <c r="Q17" s="135">
        <v>0</v>
      </c>
      <c r="R17" s="124">
        <v>0</v>
      </c>
      <c r="S17" s="114" t="s">
        <v>185</v>
      </c>
      <c r="T17" s="114" t="s">
        <v>529</v>
      </c>
      <c r="U17" s="114">
        <v>68</v>
      </c>
      <c r="V17" s="118">
        <v>0</v>
      </c>
      <c r="W17" s="136">
        <v>6.6719999999999997</v>
      </c>
      <c r="X17" s="119">
        <v>0</v>
      </c>
      <c r="Y17" s="114" t="s">
        <v>247</v>
      </c>
    </row>
    <row r="18" spans="1:25" ht="54" x14ac:dyDescent="0.3">
      <c r="A18" s="110" t="s">
        <v>228</v>
      </c>
      <c r="B18" s="110" t="s">
        <v>32</v>
      </c>
      <c r="C18" s="121" t="s">
        <v>233</v>
      </c>
      <c r="D18" s="114" t="s">
        <v>184</v>
      </c>
      <c r="E18" s="114" t="s">
        <v>528</v>
      </c>
      <c r="F18" s="114" t="s">
        <v>246</v>
      </c>
      <c r="G18" s="117">
        <v>0</v>
      </c>
      <c r="H18" s="122">
        <v>0</v>
      </c>
      <c r="I18" s="122">
        <v>0</v>
      </c>
      <c r="J18" s="123">
        <v>0</v>
      </c>
      <c r="K18" s="123">
        <v>0</v>
      </c>
      <c r="L18" s="123">
        <v>0</v>
      </c>
      <c r="M18" s="123">
        <v>0</v>
      </c>
      <c r="N18" s="135">
        <v>0</v>
      </c>
      <c r="O18" s="135">
        <v>0</v>
      </c>
      <c r="P18" s="135">
        <v>0</v>
      </c>
      <c r="Q18" s="135">
        <v>0</v>
      </c>
      <c r="R18" s="124">
        <v>0</v>
      </c>
      <c r="S18" s="114" t="s">
        <v>185</v>
      </c>
      <c r="T18" s="114" t="s">
        <v>530</v>
      </c>
      <c r="U18" s="114">
        <v>68</v>
      </c>
      <c r="V18" s="118">
        <v>0</v>
      </c>
      <c r="W18" s="136">
        <v>6.6719999999999997</v>
      </c>
      <c r="X18" s="119">
        <v>0</v>
      </c>
      <c r="Y18" s="114" t="s">
        <v>247</v>
      </c>
    </row>
    <row r="19" spans="1:25" ht="36" x14ac:dyDescent="0.3">
      <c r="A19" s="110" t="s">
        <v>228</v>
      </c>
      <c r="B19" s="110" t="s">
        <v>33</v>
      </c>
      <c r="C19" s="121" t="s">
        <v>357</v>
      </c>
      <c r="D19" s="114" t="s">
        <v>184</v>
      </c>
      <c r="E19" s="114" t="s">
        <v>528</v>
      </c>
      <c r="F19" s="114" t="s">
        <v>246</v>
      </c>
      <c r="G19" s="117">
        <v>0</v>
      </c>
      <c r="H19" s="122">
        <v>0</v>
      </c>
      <c r="I19" s="135">
        <v>0</v>
      </c>
      <c r="J19" s="123">
        <v>0</v>
      </c>
      <c r="K19" s="123">
        <v>0</v>
      </c>
      <c r="L19" s="123">
        <v>0</v>
      </c>
      <c r="M19" s="123">
        <v>0</v>
      </c>
      <c r="N19" s="123">
        <v>0</v>
      </c>
      <c r="O19" s="135">
        <v>0</v>
      </c>
      <c r="P19" s="135">
        <v>0</v>
      </c>
      <c r="Q19" s="135">
        <v>0</v>
      </c>
      <c r="R19" s="124">
        <v>0</v>
      </c>
      <c r="S19" s="114" t="s">
        <v>185</v>
      </c>
      <c r="T19" s="114" t="s">
        <v>592</v>
      </c>
      <c r="U19" s="114">
        <v>68</v>
      </c>
      <c r="V19" s="118">
        <v>0</v>
      </c>
      <c r="W19" s="136">
        <v>63.739000000000004</v>
      </c>
      <c r="X19" s="119">
        <v>0</v>
      </c>
      <c r="Y19" s="114" t="s">
        <v>247</v>
      </c>
    </row>
    <row r="20" spans="1:25" ht="36" x14ac:dyDescent="0.3">
      <c r="A20" s="110" t="s">
        <v>228</v>
      </c>
      <c r="B20" s="110" t="s">
        <v>265</v>
      </c>
      <c r="C20" s="121" t="s">
        <v>358</v>
      </c>
      <c r="D20" s="114" t="s">
        <v>184</v>
      </c>
      <c r="E20" s="114" t="s">
        <v>526</v>
      </c>
      <c r="F20" s="114" t="s">
        <v>185</v>
      </c>
      <c r="G20" s="117">
        <v>0</v>
      </c>
      <c r="H20" s="122">
        <v>0</v>
      </c>
      <c r="I20" s="135">
        <v>0</v>
      </c>
      <c r="J20" s="135">
        <v>0</v>
      </c>
      <c r="K20" s="135">
        <v>0</v>
      </c>
      <c r="L20" s="135">
        <v>0</v>
      </c>
      <c r="M20" s="135">
        <v>0</v>
      </c>
      <c r="N20" s="135">
        <v>0</v>
      </c>
      <c r="O20" s="135">
        <v>0</v>
      </c>
      <c r="P20" s="135">
        <v>0</v>
      </c>
      <c r="Q20" s="135">
        <v>0</v>
      </c>
      <c r="R20" s="124">
        <v>0</v>
      </c>
      <c r="S20" s="114" t="s">
        <v>185</v>
      </c>
      <c r="T20" s="114" t="s">
        <v>591</v>
      </c>
      <c r="U20" s="114">
        <v>68</v>
      </c>
      <c r="V20" s="118">
        <v>0</v>
      </c>
      <c r="W20" s="136">
        <v>6.22</v>
      </c>
      <c r="X20" s="119">
        <v>0</v>
      </c>
      <c r="Y20" s="114" t="s">
        <v>247</v>
      </c>
    </row>
    <row r="21" spans="1:25" ht="18" x14ac:dyDescent="0.3">
      <c r="A21" s="110" t="s">
        <v>228</v>
      </c>
      <c r="B21" s="110" t="s">
        <v>34</v>
      </c>
      <c r="C21" s="121" t="s">
        <v>234</v>
      </c>
      <c r="D21" s="114" t="s">
        <v>184</v>
      </c>
      <c r="E21" s="114" t="s">
        <v>528</v>
      </c>
      <c r="F21" s="114" t="s">
        <v>246</v>
      </c>
      <c r="G21" s="117">
        <v>0</v>
      </c>
      <c r="H21" s="122">
        <v>0</v>
      </c>
      <c r="I21" s="135">
        <v>0</v>
      </c>
      <c r="J21" s="135">
        <v>0</v>
      </c>
      <c r="K21" s="123">
        <v>0</v>
      </c>
      <c r="L21" s="123">
        <v>0</v>
      </c>
      <c r="M21" s="123">
        <v>0</v>
      </c>
      <c r="N21" s="123">
        <v>0</v>
      </c>
      <c r="O21" s="123">
        <v>0</v>
      </c>
      <c r="P21" s="135">
        <v>0</v>
      </c>
      <c r="Q21" s="135">
        <v>0</v>
      </c>
      <c r="R21" s="124">
        <v>0</v>
      </c>
      <c r="S21" s="114" t="s">
        <v>185</v>
      </c>
      <c r="T21" s="114" t="s">
        <v>590</v>
      </c>
      <c r="U21" s="114">
        <v>68</v>
      </c>
      <c r="V21" s="118">
        <v>0.08</v>
      </c>
      <c r="W21" s="136">
        <v>58.227999999999994</v>
      </c>
      <c r="X21" s="119">
        <v>0</v>
      </c>
      <c r="Y21" s="114" t="s">
        <v>247</v>
      </c>
    </row>
    <row r="22" spans="1:25" ht="54" x14ac:dyDescent="0.3">
      <c r="A22" s="110" t="s">
        <v>228</v>
      </c>
      <c r="B22" s="110" t="s">
        <v>235</v>
      </c>
      <c r="C22" s="121" t="s">
        <v>236</v>
      </c>
      <c r="D22" s="114" t="s">
        <v>184</v>
      </c>
      <c r="E22" s="114" t="s">
        <v>528</v>
      </c>
      <c r="F22" s="114" t="s">
        <v>246</v>
      </c>
      <c r="G22" s="117">
        <v>0</v>
      </c>
      <c r="H22" s="122">
        <v>0</v>
      </c>
      <c r="I22" s="135">
        <v>0</v>
      </c>
      <c r="J22" s="135">
        <v>0</v>
      </c>
      <c r="K22" s="123">
        <v>0</v>
      </c>
      <c r="L22" s="123">
        <v>0</v>
      </c>
      <c r="M22" s="135">
        <v>0</v>
      </c>
      <c r="N22" s="135">
        <v>0</v>
      </c>
      <c r="O22" s="135">
        <v>0</v>
      </c>
      <c r="P22" s="135">
        <v>0</v>
      </c>
      <c r="Q22" s="135">
        <v>0</v>
      </c>
      <c r="R22" s="124">
        <v>0</v>
      </c>
      <c r="S22" s="114" t="s">
        <v>185</v>
      </c>
      <c r="T22" s="114" t="s">
        <v>549</v>
      </c>
      <c r="U22" s="114">
        <v>68</v>
      </c>
      <c r="V22" s="118">
        <v>0</v>
      </c>
      <c r="W22" s="136">
        <v>69.581999999999994</v>
      </c>
      <c r="X22" s="119">
        <v>0</v>
      </c>
      <c r="Y22" s="114" t="s">
        <v>247</v>
      </c>
    </row>
    <row r="23" spans="1:25" ht="126" x14ac:dyDescent="0.3">
      <c r="F23" s="132" t="s">
        <v>359</v>
      </c>
      <c r="G23" s="114">
        <v>0</v>
      </c>
      <c r="H23" s="114">
        <v>0</v>
      </c>
      <c r="I23" s="114">
        <v>0</v>
      </c>
      <c r="J23" s="114">
        <v>0</v>
      </c>
      <c r="K23" s="114">
        <v>0</v>
      </c>
      <c r="L23" s="114">
        <v>0</v>
      </c>
      <c r="M23" s="114">
        <v>0</v>
      </c>
      <c r="N23" s="114">
        <v>0</v>
      </c>
      <c r="O23" s="114">
        <v>0</v>
      </c>
      <c r="P23" s="114">
        <v>0</v>
      </c>
      <c r="Q23" s="114">
        <v>0</v>
      </c>
      <c r="R23" s="114">
        <v>0</v>
      </c>
    </row>
    <row r="24" spans="1:25" ht="144" x14ac:dyDescent="0.3">
      <c r="F24" s="132" t="s">
        <v>360</v>
      </c>
      <c r="G24" s="122">
        <v>0</v>
      </c>
      <c r="H24" s="122">
        <v>0</v>
      </c>
      <c r="I24" s="122">
        <v>26</v>
      </c>
      <c r="J24" s="122">
        <v>0</v>
      </c>
      <c r="K24" s="135">
        <v>0</v>
      </c>
      <c r="L24" s="135">
        <v>0</v>
      </c>
      <c r="M24" s="135">
        <v>0</v>
      </c>
      <c r="N24" s="135">
        <v>0</v>
      </c>
      <c r="O24" s="135">
        <v>0</v>
      </c>
      <c r="P24" s="135">
        <v>0</v>
      </c>
      <c r="Q24" s="135">
        <v>0</v>
      </c>
      <c r="R24" s="135">
        <v>0</v>
      </c>
    </row>
    <row r="25" spans="1:25" ht="54" x14ac:dyDescent="0.3">
      <c r="F25" s="132" t="s">
        <v>682</v>
      </c>
      <c r="G25" s="122">
        <v>0</v>
      </c>
      <c r="H25" s="122">
        <v>0</v>
      </c>
      <c r="I25" s="122">
        <v>46</v>
      </c>
      <c r="J25" s="135">
        <v>104</v>
      </c>
      <c r="K25" s="135">
        <v>92</v>
      </c>
      <c r="L25" s="122">
        <v>57</v>
      </c>
      <c r="M25" s="135">
        <v>87</v>
      </c>
      <c r="N25" s="135">
        <v>92</v>
      </c>
      <c r="O25" s="135">
        <v>84</v>
      </c>
      <c r="P25" s="135">
        <v>0</v>
      </c>
      <c r="Q25" s="135">
        <v>0</v>
      </c>
      <c r="R25" s="122">
        <v>0</v>
      </c>
    </row>
    <row r="26" spans="1:25" ht="54" x14ac:dyDescent="0.3">
      <c r="F26" s="132" t="s">
        <v>683</v>
      </c>
      <c r="G26" s="122">
        <v>0</v>
      </c>
      <c r="H26" s="122">
        <v>0</v>
      </c>
      <c r="I26" s="122">
        <v>149</v>
      </c>
      <c r="J26" s="135">
        <v>91</v>
      </c>
      <c r="K26" s="135">
        <v>93</v>
      </c>
      <c r="L26" s="122">
        <v>65</v>
      </c>
      <c r="M26" s="135">
        <v>82</v>
      </c>
      <c r="N26" s="135">
        <v>104</v>
      </c>
      <c r="O26" s="135">
        <v>94</v>
      </c>
      <c r="P26" s="135">
        <v>0</v>
      </c>
      <c r="Q26" s="135">
        <v>0</v>
      </c>
      <c r="R26" s="122">
        <v>0</v>
      </c>
    </row>
  </sheetData>
  <mergeCells count="2">
    <mergeCell ref="G1:R1"/>
    <mergeCell ref="S1:X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283A-3161-42F5-8371-0C3278E140C9}">
  <sheetPr>
    <tabColor theme="3" tint="0.59999389629810485"/>
  </sheetPr>
  <dimension ref="A1:Y25"/>
  <sheetViews>
    <sheetView topLeftCell="R7" zoomScaleNormal="100" workbookViewId="0">
      <selection activeCell="G15" sqref="G15"/>
    </sheetView>
  </sheetViews>
  <sheetFormatPr defaultColWidth="8.88671875" defaultRowHeight="14.4" x14ac:dyDescent="0.3"/>
  <cols>
    <col min="1" max="1" width="10.6640625" bestFit="1" customWidth="1"/>
    <col min="2" max="2" width="29.44140625" bestFit="1" customWidth="1"/>
    <col min="3" max="3" width="31.44140625" customWidth="1"/>
    <col min="4" max="4" width="14.6640625" customWidth="1"/>
    <col min="5" max="6" width="19.33203125" customWidth="1"/>
    <col min="7" max="18" width="8" customWidth="1"/>
    <col min="19" max="19" width="23.88671875" customWidth="1"/>
    <col min="20" max="20" width="24.33203125" customWidth="1"/>
    <col min="21" max="21" width="16.5546875" customWidth="1"/>
    <col min="22" max="23" width="23.88671875" customWidth="1"/>
    <col min="24" max="24" width="30.33203125" customWidth="1"/>
    <col min="25" max="25" width="55.6640625" customWidth="1"/>
  </cols>
  <sheetData>
    <row r="1" spans="1:25" ht="74.400000000000006" customHeight="1" x14ac:dyDescent="0.35">
      <c r="G1" s="200" t="s">
        <v>610</v>
      </c>
      <c r="H1" s="201"/>
      <c r="I1" s="201"/>
      <c r="J1" s="201"/>
      <c r="K1" s="201"/>
      <c r="L1" s="201"/>
      <c r="M1" s="201"/>
      <c r="N1" s="201"/>
      <c r="O1" s="201"/>
      <c r="P1" s="201"/>
      <c r="Q1" s="201"/>
      <c r="R1" s="202"/>
      <c r="S1" s="200" t="s">
        <v>611</v>
      </c>
      <c r="T1" s="203"/>
      <c r="U1" s="203"/>
      <c r="V1" s="203"/>
      <c r="W1" s="203"/>
      <c r="X1" s="204"/>
      <c r="Y1" s="104"/>
    </row>
    <row r="2" spans="1:25" ht="191.4" x14ac:dyDescent="0.3">
      <c r="A2" s="106" t="s">
        <v>171</v>
      </c>
      <c r="B2" s="106" t="s">
        <v>172</v>
      </c>
      <c r="C2" s="106" t="s">
        <v>173</v>
      </c>
      <c r="D2" s="144" t="s">
        <v>238</v>
      </c>
      <c r="E2" s="144" t="s">
        <v>239</v>
      </c>
      <c r="F2" s="144" t="s">
        <v>240</v>
      </c>
      <c r="G2" s="107" t="s">
        <v>166</v>
      </c>
      <c r="H2" s="145" t="s">
        <v>164</v>
      </c>
      <c r="I2" s="145" t="s">
        <v>162</v>
      </c>
      <c r="J2" s="145" t="s">
        <v>160</v>
      </c>
      <c r="K2" s="145" t="s">
        <v>159</v>
      </c>
      <c r="L2" s="145" t="s">
        <v>158</v>
      </c>
      <c r="M2" s="145" t="s">
        <v>157</v>
      </c>
      <c r="N2" s="145" t="s">
        <v>156</v>
      </c>
      <c r="O2" s="145" t="s">
        <v>155</v>
      </c>
      <c r="P2" s="145" t="s">
        <v>154</v>
      </c>
      <c r="Q2" s="145" t="s">
        <v>153</v>
      </c>
      <c r="R2" s="146" t="s">
        <v>152</v>
      </c>
      <c r="S2" s="143" t="s">
        <v>241</v>
      </c>
      <c r="T2" s="144" t="s">
        <v>178</v>
      </c>
      <c r="U2" s="144" t="s">
        <v>242</v>
      </c>
      <c r="V2" s="108" t="s">
        <v>243</v>
      </c>
      <c r="W2" s="108" t="s">
        <v>181</v>
      </c>
      <c r="X2" s="109" t="s">
        <v>244</v>
      </c>
      <c r="Y2" s="144" t="s">
        <v>245</v>
      </c>
    </row>
    <row r="3" spans="1:25" ht="18" customHeight="1" x14ac:dyDescent="0.3">
      <c r="A3" s="110" t="s">
        <v>336</v>
      </c>
      <c r="B3" s="110" t="s">
        <v>53</v>
      </c>
      <c r="C3" s="112" t="s">
        <v>344</v>
      </c>
      <c r="D3" s="114" t="s">
        <v>191</v>
      </c>
      <c r="E3" s="114" t="s">
        <v>528</v>
      </c>
      <c r="F3" s="114" t="s">
        <v>246</v>
      </c>
      <c r="G3" s="117">
        <v>0</v>
      </c>
      <c r="H3" s="122">
        <v>0</v>
      </c>
      <c r="I3" s="138">
        <v>6.9142125480153656</v>
      </c>
      <c r="J3" s="139">
        <v>0</v>
      </c>
      <c r="K3" s="139">
        <v>0</v>
      </c>
      <c r="L3" s="139">
        <v>0</v>
      </c>
      <c r="M3" s="139">
        <v>0</v>
      </c>
      <c r="N3" s="139">
        <v>0</v>
      </c>
      <c r="O3" s="139">
        <v>0</v>
      </c>
      <c r="P3" s="139">
        <v>14.352392065344224</v>
      </c>
      <c r="Q3" s="135">
        <v>0</v>
      </c>
      <c r="R3" s="124">
        <v>0</v>
      </c>
      <c r="S3" s="114" t="s">
        <v>185</v>
      </c>
      <c r="T3" s="114" t="s">
        <v>612</v>
      </c>
      <c r="U3" s="122">
        <v>87</v>
      </c>
      <c r="V3" s="122">
        <v>0</v>
      </c>
      <c r="W3" s="118">
        <v>5.3850000000000007</v>
      </c>
      <c r="X3" s="119">
        <v>0</v>
      </c>
      <c r="Y3" s="114" t="s">
        <v>334</v>
      </c>
    </row>
    <row r="4" spans="1:25" ht="36" x14ac:dyDescent="0.3">
      <c r="A4" s="110" t="s">
        <v>336</v>
      </c>
      <c r="B4" s="110" t="s">
        <v>54</v>
      </c>
      <c r="C4" s="112" t="s">
        <v>343</v>
      </c>
      <c r="D4" s="114" t="s">
        <v>191</v>
      </c>
      <c r="E4" s="114" t="s">
        <v>528</v>
      </c>
      <c r="F4" s="114" t="s">
        <v>246</v>
      </c>
      <c r="G4" s="117">
        <v>0</v>
      </c>
      <c r="H4" s="122">
        <v>0</v>
      </c>
      <c r="I4" s="138">
        <v>6.9142125480153656</v>
      </c>
      <c r="J4" s="139">
        <v>0</v>
      </c>
      <c r="K4" s="139">
        <v>0</v>
      </c>
      <c r="L4" s="139">
        <v>0</v>
      </c>
      <c r="M4" s="139">
        <v>0</v>
      </c>
      <c r="N4" s="139">
        <v>0</v>
      </c>
      <c r="O4" s="139">
        <v>0</v>
      </c>
      <c r="P4" s="139">
        <v>14.352392065344224</v>
      </c>
      <c r="Q4" s="135">
        <v>0</v>
      </c>
      <c r="R4" s="124">
        <v>0</v>
      </c>
      <c r="S4" s="114" t="s">
        <v>185</v>
      </c>
      <c r="T4" s="114" t="s">
        <v>613</v>
      </c>
      <c r="U4" s="122">
        <v>87</v>
      </c>
      <c r="V4" s="122">
        <v>0</v>
      </c>
      <c r="W4" s="118">
        <v>5.0229999999999997</v>
      </c>
      <c r="X4" s="119">
        <v>0</v>
      </c>
      <c r="Y4" s="114" t="s">
        <v>334</v>
      </c>
    </row>
    <row r="5" spans="1:25" ht="18" x14ac:dyDescent="0.3">
      <c r="A5" s="110" t="s">
        <v>336</v>
      </c>
      <c r="B5" s="110" t="s">
        <v>486</v>
      </c>
      <c r="C5" s="112" t="s">
        <v>614</v>
      </c>
      <c r="D5" s="114" t="s">
        <v>191</v>
      </c>
      <c r="E5" s="114" t="s">
        <v>528</v>
      </c>
      <c r="F5" s="114" t="s">
        <v>246</v>
      </c>
      <c r="G5" s="117">
        <v>0</v>
      </c>
      <c r="H5" s="122">
        <v>0</v>
      </c>
      <c r="I5" s="138">
        <v>6.9142125480153656</v>
      </c>
      <c r="J5" s="139">
        <v>0</v>
      </c>
      <c r="K5" s="139">
        <v>0</v>
      </c>
      <c r="L5" s="139">
        <v>0</v>
      </c>
      <c r="M5" s="139">
        <v>0</v>
      </c>
      <c r="N5" s="139">
        <v>0</v>
      </c>
      <c r="O5" s="139">
        <v>0</v>
      </c>
      <c r="P5" s="139">
        <v>14.352392065344224</v>
      </c>
      <c r="Q5" s="135">
        <v>0</v>
      </c>
      <c r="R5" s="124">
        <v>0</v>
      </c>
      <c r="S5" s="114" t="s">
        <v>185</v>
      </c>
      <c r="T5" s="114" t="s">
        <v>615</v>
      </c>
      <c r="U5" s="122">
        <v>87</v>
      </c>
      <c r="V5" s="122">
        <v>0</v>
      </c>
      <c r="W5" s="118">
        <v>7.7449999999999992</v>
      </c>
      <c r="X5" s="119">
        <v>0</v>
      </c>
      <c r="Y5" s="114" t="s">
        <v>334</v>
      </c>
    </row>
    <row r="6" spans="1:25" ht="18" x14ac:dyDescent="0.3">
      <c r="A6" s="110" t="s">
        <v>336</v>
      </c>
      <c r="B6" s="110" t="s">
        <v>41</v>
      </c>
      <c r="C6" s="112" t="s">
        <v>338</v>
      </c>
      <c r="D6" s="114" t="s">
        <v>191</v>
      </c>
      <c r="E6" s="114" t="s">
        <v>528</v>
      </c>
      <c r="F6" s="114" t="s">
        <v>246</v>
      </c>
      <c r="G6" s="117">
        <v>0</v>
      </c>
      <c r="H6" s="122">
        <v>0</v>
      </c>
      <c r="I6" s="138">
        <v>6.9142125480153656</v>
      </c>
      <c r="J6" s="139">
        <v>0</v>
      </c>
      <c r="K6" s="139">
        <v>0</v>
      </c>
      <c r="L6" s="139">
        <v>0</v>
      </c>
      <c r="M6" s="139">
        <v>0</v>
      </c>
      <c r="N6" s="139">
        <v>0</v>
      </c>
      <c r="O6" s="139">
        <v>0</v>
      </c>
      <c r="P6" s="139">
        <v>14.352392065344224</v>
      </c>
      <c r="Q6" s="135">
        <v>0</v>
      </c>
      <c r="R6" s="124">
        <v>0</v>
      </c>
      <c r="S6" s="114" t="s">
        <v>185</v>
      </c>
      <c r="T6" s="114" t="s">
        <v>185</v>
      </c>
      <c r="U6" s="122">
        <v>87</v>
      </c>
      <c r="V6" s="122">
        <v>0</v>
      </c>
      <c r="W6" s="118">
        <v>7.6059999999999999</v>
      </c>
      <c r="X6" s="119">
        <v>0</v>
      </c>
      <c r="Y6" s="114" t="s">
        <v>334</v>
      </c>
    </row>
    <row r="7" spans="1:25" ht="36" x14ac:dyDescent="0.3">
      <c r="A7" s="110" t="s">
        <v>336</v>
      </c>
      <c r="B7" s="110" t="s">
        <v>487</v>
      </c>
      <c r="C7" s="112" t="s">
        <v>616</v>
      </c>
      <c r="D7" s="114" t="s">
        <v>191</v>
      </c>
      <c r="E7" s="114" t="s">
        <v>528</v>
      </c>
      <c r="F7" s="114" t="s">
        <v>246</v>
      </c>
      <c r="G7" s="117">
        <v>0</v>
      </c>
      <c r="H7" s="122">
        <v>0</v>
      </c>
      <c r="I7" s="138">
        <v>6.9142125480153656</v>
      </c>
      <c r="J7" s="139">
        <v>0</v>
      </c>
      <c r="K7" s="139">
        <v>0</v>
      </c>
      <c r="L7" s="139">
        <v>0</v>
      </c>
      <c r="M7" s="139">
        <v>0</v>
      </c>
      <c r="N7" s="139">
        <v>0</v>
      </c>
      <c r="O7" s="139">
        <v>0</v>
      </c>
      <c r="P7" s="139">
        <v>14.352392065344224</v>
      </c>
      <c r="Q7" s="135">
        <v>0</v>
      </c>
      <c r="R7" s="124">
        <v>0</v>
      </c>
      <c r="S7" s="114" t="s">
        <v>185</v>
      </c>
      <c r="T7" s="114" t="s">
        <v>617</v>
      </c>
      <c r="U7" s="122">
        <v>87</v>
      </c>
      <c r="V7" s="122">
        <v>0</v>
      </c>
      <c r="W7" s="118">
        <v>7.8989999999999991</v>
      </c>
      <c r="X7" s="119">
        <v>0</v>
      </c>
      <c r="Y7" s="114" t="s">
        <v>334</v>
      </c>
    </row>
    <row r="8" spans="1:25" ht="18" x14ac:dyDescent="0.3">
      <c r="A8" s="110" t="s">
        <v>336</v>
      </c>
      <c r="B8" s="110" t="s">
        <v>39</v>
      </c>
      <c r="C8" s="112" t="s">
        <v>340</v>
      </c>
      <c r="D8" s="114" t="s">
        <v>191</v>
      </c>
      <c r="E8" s="114" t="s">
        <v>528</v>
      </c>
      <c r="F8" s="114" t="s">
        <v>246</v>
      </c>
      <c r="G8" s="117">
        <v>0</v>
      </c>
      <c r="H8" s="122">
        <v>0</v>
      </c>
      <c r="I8" s="138">
        <v>6.9142125480153656</v>
      </c>
      <c r="J8" s="139">
        <v>0</v>
      </c>
      <c r="K8" s="139">
        <v>0</v>
      </c>
      <c r="L8" s="139">
        <v>0</v>
      </c>
      <c r="M8" s="139">
        <v>0</v>
      </c>
      <c r="N8" s="139">
        <v>0</v>
      </c>
      <c r="O8" s="139">
        <v>0</v>
      </c>
      <c r="P8" s="139">
        <v>14.352392065344224</v>
      </c>
      <c r="Q8" s="135">
        <v>0</v>
      </c>
      <c r="R8" s="124">
        <v>0</v>
      </c>
      <c r="S8" s="114" t="s">
        <v>185</v>
      </c>
      <c r="T8" s="114" t="s">
        <v>554</v>
      </c>
      <c r="U8" s="122">
        <v>87</v>
      </c>
      <c r="V8" s="122">
        <v>0</v>
      </c>
      <c r="W8" s="118">
        <v>4.6689999999999996</v>
      </c>
      <c r="X8" s="119">
        <v>0</v>
      </c>
      <c r="Y8" s="114" t="s">
        <v>334</v>
      </c>
    </row>
    <row r="9" spans="1:25" ht="36" x14ac:dyDescent="0.3">
      <c r="A9" s="110" t="s">
        <v>336</v>
      </c>
      <c r="B9" s="110" t="s">
        <v>488</v>
      </c>
      <c r="C9" s="112" t="s">
        <v>618</v>
      </c>
      <c r="D9" s="114" t="s">
        <v>191</v>
      </c>
      <c r="E9" s="114" t="s">
        <v>528</v>
      </c>
      <c r="F9" s="114" t="s">
        <v>246</v>
      </c>
      <c r="G9" s="117">
        <v>0</v>
      </c>
      <c r="H9" s="122">
        <v>0</v>
      </c>
      <c r="I9" s="138">
        <v>6.9142125480153656</v>
      </c>
      <c r="J9" s="139">
        <v>0</v>
      </c>
      <c r="K9" s="139">
        <v>0</v>
      </c>
      <c r="L9" s="139">
        <v>0</v>
      </c>
      <c r="M9" s="139">
        <v>0</v>
      </c>
      <c r="N9" s="139">
        <v>0</v>
      </c>
      <c r="O9" s="139">
        <v>0</v>
      </c>
      <c r="P9" s="139">
        <v>14.352392065344224</v>
      </c>
      <c r="Q9" s="135">
        <v>0</v>
      </c>
      <c r="R9" s="124">
        <v>0</v>
      </c>
      <c r="S9" s="114" t="s">
        <v>185</v>
      </c>
      <c r="T9" s="114" t="s">
        <v>619</v>
      </c>
      <c r="U9" s="122">
        <v>87</v>
      </c>
      <c r="V9" s="122">
        <v>0</v>
      </c>
      <c r="W9" s="118">
        <v>65.095999999999989</v>
      </c>
      <c r="X9" s="119">
        <v>0</v>
      </c>
      <c r="Y9" s="114" t="s">
        <v>334</v>
      </c>
    </row>
    <row r="10" spans="1:25" ht="18" x14ac:dyDescent="0.3">
      <c r="A10" s="110" t="s">
        <v>336</v>
      </c>
      <c r="B10" s="110" t="s">
        <v>55</v>
      </c>
      <c r="C10" s="112" t="s">
        <v>341</v>
      </c>
      <c r="D10" s="114" t="s">
        <v>191</v>
      </c>
      <c r="E10" s="114" t="s">
        <v>528</v>
      </c>
      <c r="F10" s="114" t="s">
        <v>246</v>
      </c>
      <c r="G10" s="117">
        <v>0</v>
      </c>
      <c r="H10" s="122">
        <v>0</v>
      </c>
      <c r="I10" s="138">
        <v>6.9142125480153656</v>
      </c>
      <c r="J10" s="139">
        <v>0</v>
      </c>
      <c r="K10" s="139">
        <v>0</v>
      </c>
      <c r="L10" s="139">
        <v>0</v>
      </c>
      <c r="M10" s="139">
        <v>0</v>
      </c>
      <c r="N10" s="139">
        <v>0</v>
      </c>
      <c r="O10" s="139">
        <v>0</v>
      </c>
      <c r="P10" s="139">
        <v>14.352392065344224</v>
      </c>
      <c r="Q10" s="135">
        <v>0</v>
      </c>
      <c r="R10" s="124">
        <v>0</v>
      </c>
      <c r="S10" s="114" t="s">
        <v>185</v>
      </c>
      <c r="T10" s="114" t="s">
        <v>615</v>
      </c>
      <c r="U10" s="122">
        <v>87</v>
      </c>
      <c r="V10" s="122">
        <v>0</v>
      </c>
      <c r="W10" s="118">
        <v>7.7449999999999992</v>
      </c>
      <c r="X10" s="119">
        <v>0</v>
      </c>
      <c r="Y10" s="114" t="s">
        <v>334</v>
      </c>
    </row>
    <row r="11" spans="1:25" ht="18" x14ac:dyDescent="0.3">
      <c r="A11" s="110" t="s">
        <v>336</v>
      </c>
      <c r="B11" s="110" t="s">
        <v>38</v>
      </c>
      <c r="C11" s="112" t="s">
        <v>342</v>
      </c>
      <c r="D11" s="114" t="s">
        <v>191</v>
      </c>
      <c r="E11" s="114" t="s">
        <v>528</v>
      </c>
      <c r="F11" s="114" t="s">
        <v>246</v>
      </c>
      <c r="G11" s="117">
        <v>0</v>
      </c>
      <c r="H11" s="122">
        <v>0</v>
      </c>
      <c r="I11" s="138">
        <v>6.9142125480153656</v>
      </c>
      <c r="J11" s="139">
        <v>0</v>
      </c>
      <c r="K11" s="139">
        <v>0</v>
      </c>
      <c r="L11" s="139">
        <v>0</v>
      </c>
      <c r="M11" s="139">
        <v>0</v>
      </c>
      <c r="N11" s="139">
        <v>0</v>
      </c>
      <c r="O11" s="139">
        <v>0</v>
      </c>
      <c r="P11" s="139">
        <v>14.352392065344224</v>
      </c>
      <c r="Q11" s="135">
        <v>0</v>
      </c>
      <c r="R11" s="124">
        <v>0</v>
      </c>
      <c r="S11" s="114" t="s">
        <v>185</v>
      </c>
      <c r="T11" s="114" t="s">
        <v>620</v>
      </c>
      <c r="U11" s="122">
        <v>87</v>
      </c>
      <c r="V11" s="122">
        <v>0</v>
      </c>
      <c r="W11" s="118">
        <v>7.6059999999999999</v>
      </c>
      <c r="X11" s="119">
        <v>0</v>
      </c>
      <c r="Y11" s="114" t="s">
        <v>334</v>
      </c>
    </row>
    <row r="12" spans="1:25" ht="54" x14ac:dyDescent="0.3">
      <c r="A12" s="110" t="s">
        <v>336</v>
      </c>
      <c r="B12" s="110" t="s">
        <v>42</v>
      </c>
      <c r="C12" s="121" t="s">
        <v>335</v>
      </c>
      <c r="D12" s="114" t="s">
        <v>191</v>
      </c>
      <c r="E12" s="114" t="s">
        <v>528</v>
      </c>
      <c r="F12" s="114" t="s">
        <v>246</v>
      </c>
      <c r="G12" s="117">
        <v>0</v>
      </c>
      <c r="H12" s="122">
        <v>0</v>
      </c>
      <c r="I12" s="138">
        <v>6.9142125480153656</v>
      </c>
      <c r="J12" s="139">
        <v>0</v>
      </c>
      <c r="K12" s="139">
        <v>0</v>
      </c>
      <c r="L12" s="139">
        <v>0</v>
      </c>
      <c r="M12" s="139">
        <v>0</v>
      </c>
      <c r="N12" s="139">
        <v>0</v>
      </c>
      <c r="O12" s="139">
        <v>0</v>
      </c>
      <c r="P12" s="139">
        <v>14.352392065344224</v>
      </c>
      <c r="Q12" s="135">
        <v>0</v>
      </c>
      <c r="R12" s="124">
        <v>0</v>
      </c>
      <c r="S12" s="114" t="s">
        <v>185</v>
      </c>
      <c r="T12" s="114" t="s">
        <v>621</v>
      </c>
      <c r="U12" s="122">
        <v>87</v>
      </c>
      <c r="V12" s="122">
        <v>0</v>
      </c>
      <c r="W12" s="118">
        <v>67.72499999999998</v>
      </c>
      <c r="X12" s="119">
        <v>0</v>
      </c>
      <c r="Y12" s="114" t="s">
        <v>334</v>
      </c>
    </row>
    <row r="13" spans="1:25" ht="54" x14ac:dyDescent="0.3">
      <c r="A13" s="110" t="s">
        <v>336</v>
      </c>
      <c r="B13" s="110" t="s">
        <v>56</v>
      </c>
      <c r="C13" s="121" t="s">
        <v>337</v>
      </c>
      <c r="D13" s="114" t="s">
        <v>191</v>
      </c>
      <c r="E13" s="114" t="s">
        <v>528</v>
      </c>
      <c r="F13" s="114" t="s">
        <v>246</v>
      </c>
      <c r="G13" s="117">
        <v>0</v>
      </c>
      <c r="H13" s="122">
        <v>0</v>
      </c>
      <c r="I13" s="138">
        <v>6.9142125480153656</v>
      </c>
      <c r="J13" s="139">
        <v>0</v>
      </c>
      <c r="K13" s="139">
        <v>0</v>
      </c>
      <c r="L13" s="139">
        <v>0</v>
      </c>
      <c r="M13" s="139">
        <v>0</v>
      </c>
      <c r="N13" s="139">
        <v>0</v>
      </c>
      <c r="O13" s="139">
        <v>0</v>
      </c>
      <c r="P13" s="139">
        <v>14.352392065344224</v>
      </c>
      <c r="Q13" s="135">
        <v>0</v>
      </c>
      <c r="R13" s="124">
        <v>0</v>
      </c>
      <c r="S13" s="114" t="s">
        <v>185</v>
      </c>
      <c r="T13" s="114" t="s">
        <v>621</v>
      </c>
      <c r="U13" s="122">
        <v>87</v>
      </c>
      <c r="V13" s="122">
        <v>0</v>
      </c>
      <c r="W13" s="118">
        <v>67.72499999999998</v>
      </c>
      <c r="X13" s="119">
        <v>0</v>
      </c>
      <c r="Y13" s="114" t="s">
        <v>334</v>
      </c>
    </row>
    <row r="14" spans="1:25" ht="36" x14ac:dyDescent="0.3">
      <c r="A14" s="110" t="s">
        <v>336</v>
      </c>
      <c r="B14" s="110" t="s">
        <v>40</v>
      </c>
      <c r="C14" s="112" t="s">
        <v>339</v>
      </c>
      <c r="D14" s="114" t="s">
        <v>191</v>
      </c>
      <c r="E14" s="114" t="s">
        <v>528</v>
      </c>
      <c r="F14" s="114" t="s">
        <v>246</v>
      </c>
      <c r="G14" s="117">
        <v>0</v>
      </c>
      <c r="H14" s="122">
        <v>0</v>
      </c>
      <c r="I14" s="138">
        <v>6.9142125480153656</v>
      </c>
      <c r="J14" s="139">
        <v>0</v>
      </c>
      <c r="K14" s="139">
        <v>0</v>
      </c>
      <c r="L14" s="139">
        <v>0</v>
      </c>
      <c r="M14" s="139">
        <v>0</v>
      </c>
      <c r="N14" s="139">
        <v>0</v>
      </c>
      <c r="O14" s="139">
        <v>0</v>
      </c>
      <c r="P14" s="139">
        <v>14.352392065344224</v>
      </c>
      <c r="Q14" s="135">
        <v>0</v>
      </c>
      <c r="R14" s="124">
        <v>0</v>
      </c>
      <c r="S14" s="114" t="s">
        <v>622</v>
      </c>
      <c r="T14" s="114" t="s">
        <v>622</v>
      </c>
      <c r="U14" s="122">
        <v>0</v>
      </c>
      <c r="V14" s="122">
        <v>5.44</v>
      </c>
      <c r="W14" s="118">
        <v>5.5110000000000001</v>
      </c>
      <c r="X14" s="140">
        <v>98.7</v>
      </c>
      <c r="Y14" s="114" t="s">
        <v>334</v>
      </c>
    </row>
    <row r="15" spans="1:25" ht="144" x14ac:dyDescent="0.3">
      <c r="F15" s="132" t="s">
        <v>685</v>
      </c>
      <c r="G15" s="114">
        <v>0</v>
      </c>
      <c r="H15" s="114">
        <v>0</v>
      </c>
      <c r="I15" s="114">
        <v>0</v>
      </c>
      <c r="J15" s="114">
        <v>0</v>
      </c>
      <c r="K15" s="114">
        <v>0</v>
      </c>
      <c r="L15" s="114">
        <v>0</v>
      </c>
      <c r="M15" s="114">
        <v>0</v>
      </c>
      <c r="N15" s="114">
        <v>0</v>
      </c>
      <c r="O15" s="114">
        <v>0</v>
      </c>
      <c r="P15" s="114">
        <v>0</v>
      </c>
      <c r="Q15" s="114">
        <v>0</v>
      </c>
      <c r="R15" s="114">
        <v>0</v>
      </c>
    </row>
    <row r="16" spans="1:25" ht="153.44999999999999" customHeight="1" x14ac:dyDescent="0.3">
      <c r="F16" s="132" t="s">
        <v>686</v>
      </c>
      <c r="G16" s="114">
        <v>0</v>
      </c>
      <c r="H16" s="114">
        <v>0</v>
      </c>
      <c r="I16" s="114">
        <v>54</v>
      </c>
      <c r="J16" s="114">
        <v>0</v>
      </c>
      <c r="K16" s="114">
        <v>0</v>
      </c>
      <c r="L16" s="114">
        <v>0</v>
      </c>
      <c r="M16" s="114">
        <v>0</v>
      </c>
      <c r="N16" s="114">
        <v>0</v>
      </c>
      <c r="O16" s="114">
        <v>0</v>
      </c>
      <c r="P16" s="114">
        <v>123</v>
      </c>
      <c r="Q16" s="114">
        <v>0</v>
      </c>
      <c r="R16" s="114">
        <v>0</v>
      </c>
      <c r="S16" s="114"/>
    </row>
    <row r="17" spans="6:19" ht="108" x14ac:dyDescent="0.3">
      <c r="F17" s="132" t="s">
        <v>687</v>
      </c>
      <c r="G17" s="114">
        <v>0</v>
      </c>
      <c r="H17" s="114">
        <v>0</v>
      </c>
      <c r="I17" s="114">
        <v>781</v>
      </c>
      <c r="J17" s="114">
        <v>642</v>
      </c>
      <c r="K17" s="114">
        <v>528.99999999999989</v>
      </c>
      <c r="L17" s="114">
        <v>427.99999999999994</v>
      </c>
      <c r="M17" s="114">
        <v>490.99999999999977</v>
      </c>
      <c r="N17" s="114">
        <v>612</v>
      </c>
      <c r="O17" s="114">
        <v>735.00000000000011</v>
      </c>
      <c r="P17" s="114">
        <v>857</v>
      </c>
      <c r="Q17" s="114">
        <v>0</v>
      </c>
      <c r="R17" s="114">
        <v>0</v>
      </c>
      <c r="S17" s="114"/>
    </row>
    <row r="18" spans="6:19" ht="18" x14ac:dyDescent="0.3">
      <c r="S18" s="114"/>
    </row>
    <row r="19" spans="6:19" ht="18" x14ac:dyDescent="0.3">
      <c r="S19" s="114"/>
    </row>
    <row r="20" spans="6:19" ht="18" x14ac:dyDescent="0.3">
      <c r="S20" s="114"/>
    </row>
    <row r="21" spans="6:19" ht="18" x14ac:dyDescent="0.3">
      <c r="S21" s="114"/>
    </row>
    <row r="22" spans="6:19" ht="18" x14ac:dyDescent="0.3">
      <c r="S22" s="114"/>
    </row>
    <row r="23" spans="6:19" ht="18" x14ac:dyDescent="0.3">
      <c r="S23" s="114"/>
    </row>
    <row r="24" spans="6:19" ht="18" x14ac:dyDescent="0.3">
      <c r="S24" s="114"/>
    </row>
    <row r="25" spans="6:19" ht="18" x14ac:dyDescent="0.3">
      <c r="S25" s="114"/>
    </row>
  </sheetData>
  <mergeCells count="2">
    <mergeCell ref="G1:R1"/>
    <mergeCell ref="S1:X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EF20F-CEA8-41C6-BC83-A2CC09039B5B}">
  <sheetPr>
    <tabColor rgb="FFF9A763"/>
  </sheetPr>
  <dimension ref="A1:N29"/>
  <sheetViews>
    <sheetView topLeftCell="E1" workbookViewId="0">
      <selection activeCell="B14" sqref="B14"/>
    </sheetView>
  </sheetViews>
  <sheetFormatPr defaultColWidth="9.109375" defaultRowHeight="14.4" x14ac:dyDescent="0.3"/>
  <cols>
    <col min="1" max="2" width="13.21875" bestFit="1" customWidth="1"/>
    <col min="3" max="3" width="25.21875" bestFit="1" customWidth="1"/>
    <col min="4" max="4" width="13.77734375" bestFit="1" customWidth="1"/>
    <col min="5" max="5" width="12.77734375" style="159" bestFit="1" customWidth="1"/>
    <col min="6" max="6" width="19.109375" bestFit="1" customWidth="1"/>
    <col min="7" max="7" width="19.88671875" bestFit="1" customWidth="1"/>
    <col min="8" max="8" width="19.109375" bestFit="1" customWidth="1"/>
    <col min="9" max="9" width="20.6640625" customWidth="1"/>
    <col min="10" max="10" width="16.33203125" bestFit="1" customWidth="1"/>
    <col min="11" max="11" width="17" bestFit="1" customWidth="1"/>
    <col min="12" max="13" width="23.77734375" customWidth="1"/>
    <col min="14" max="14" width="24.33203125" bestFit="1" customWidth="1"/>
    <col min="15" max="15" width="25.88671875" customWidth="1"/>
    <col min="16" max="16" width="28" customWidth="1"/>
  </cols>
  <sheetData>
    <row r="1" spans="1:14" s="149" customFormat="1" ht="132.44999999999999" customHeight="1" x14ac:dyDescent="0.3">
      <c r="A1" s="144" t="s">
        <v>632</v>
      </c>
      <c r="B1" s="144" t="s">
        <v>633</v>
      </c>
      <c r="C1" s="144" t="s">
        <v>170</v>
      </c>
      <c r="D1" s="144" t="s">
        <v>634</v>
      </c>
      <c r="E1" s="145" t="s">
        <v>169</v>
      </c>
      <c r="F1" s="144" t="s">
        <v>168</v>
      </c>
      <c r="G1" s="144" t="s">
        <v>635</v>
      </c>
      <c r="H1" s="144" t="s">
        <v>636</v>
      </c>
      <c r="I1" s="144" t="s">
        <v>637</v>
      </c>
      <c r="J1" s="144" t="s">
        <v>638</v>
      </c>
      <c r="K1" s="144" t="s">
        <v>639</v>
      </c>
      <c r="L1" s="144" t="s">
        <v>640</v>
      </c>
      <c r="M1" s="144"/>
      <c r="N1" s="144"/>
    </row>
    <row r="2" spans="1:14" s="151" customFormat="1" ht="18" x14ac:dyDescent="0.35">
      <c r="A2" s="150" t="s">
        <v>365</v>
      </c>
      <c r="B2" s="151">
        <v>1800</v>
      </c>
      <c r="C2" s="152" t="s">
        <v>167</v>
      </c>
      <c r="D2" s="151" t="s">
        <v>641</v>
      </c>
      <c r="E2" s="151" t="s">
        <v>642</v>
      </c>
      <c r="F2" s="151" t="s">
        <v>643</v>
      </c>
      <c r="G2" s="153">
        <v>66</v>
      </c>
      <c r="H2" s="151" t="s">
        <v>644</v>
      </c>
      <c r="I2" s="151">
        <v>130</v>
      </c>
      <c r="J2" s="154">
        <v>0.65972222222222221</v>
      </c>
      <c r="K2" s="154">
        <v>0.33749999999999997</v>
      </c>
      <c r="L2" s="135">
        <v>976</v>
      </c>
    </row>
    <row r="3" spans="1:14" s="151" customFormat="1" ht="18" x14ac:dyDescent="0.35">
      <c r="B3" s="155"/>
      <c r="C3" s="152" t="s">
        <v>165</v>
      </c>
      <c r="D3" s="151" t="s">
        <v>641</v>
      </c>
      <c r="E3" s="151" t="s">
        <v>645</v>
      </c>
      <c r="F3" s="151" t="s">
        <v>646</v>
      </c>
      <c r="G3" s="151">
        <v>37</v>
      </c>
      <c r="H3" s="151" t="s">
        <v>647</v>
      </c>
      <c r="I3" s="151">
        <v>42</v>
      </c>
      <c r="J3" s="154">
        <v>0.69374999999999998</v>
      </c>
      <c r="K3" s="154">
        <v>0.31736111111111115</v>
      </c>
      <c r="L3" s="135">
        <v>898</v>
      </c>
    </row>
    <row r="4" spans="1:14" s="151" customFormat="1" ht="18" x14ac:dyDescent="0.35">
      <c r="B4" s="155"/>
      <c r="C4" s="152" t="s">
        <v>163</v>
      </c>
      <c r="D4" s="151" t="s">
        <v>648</v>
      </c>
      <c r="E4" s="151" t="s">
        <v>649</v>
      </c>
      <c r="F4" s="151" t="s">
        <v>650</v>
      </c>
      <c r="G4" s="151">
        <v>0</v>
      </c>
      <c r="H4" s="151" t="s">
        <v>651</v>
      </c>
      <c r="I4" s="151">
        <v>26</v>
      </c>
      <c r="J4" s="154">
        <v>0.7319444444444444</v>
      </c>
      <c r="K4" s="154">
        <v>0.27777777777777779</v>
      </c>
      <c r="L4" s="135">
        <v>786.00000000000011</v>
      </c>
    </row>
    <row r="5" spans="1:14" s="151" customFormat="1" ht="18" x14ac:dyDescent="0.35">
      <c r="C5" s="152" t="s">
        <v>161</v>
      </c>
      <c r="D5" s="151" t="s">
        <v>641</v>
      </c>
      <c r="E5" s="151" t="s">
        <v>652</v>
      </c>
      <c r="F5" s="151" t="s">
        <v>515</v>
      </c>
      <c r="G5" s="151">
        <v>0</v>
      </c>
      <c r="H5" s="151" t="s">
        <v>653</v>
      </c>
      <c r="I5" s="151">
        <v>0</v>
      </c>
      <c r="J5" s="154">
        <v>0.81180555555555556</v>
      </c>
      <c r="K5" s="154">
        <v>0.26944444444444443</v>
      </c>
      <c r="L5" s="135">
        <v>659</v>
      </c>
    </row>
    <row r="6" spans="1:14" s="151" customFormat="1" ht="18" x14ac:dyDescent="0.35">
      <c r="E6" s="151" t="s">
        <v>654</v>
      </c>
      <c r="F6" s="151" t="s">
        <v>516</v>
      </c>
      <c r="G6" s="151">
        <v>0</v>
      </c>
      <c r="H6" s="151" t="s">
        <v>655</v>
      </c>
      <c r="I6" s="151">
        <v>0</v>
      </c>
      <c r="J6" s="154">
        <v>0.84861111111111109</v>
      </c>
      <c r="K6" s="154">
        <v>0.22361111111111109</v>
      </c>
      <c r="L6" s="135">
        <v>540</v>
      </c>
    </row>
    <row r="7" spans="1:14" s="151" customFormat="1" ht="18" x14ac:dyDescent="0.35">
      <c r="E7" s="151" t="s">
        <v>656</v>
      </c>
      <c r="F7" s="151" t="s">
        <v>517</v>
      </c>
      <c r="G7" s="151">
        <v>0</v>
      </c>
      <c r="H7" s="151" t="s">
        <v>657</v>
      </c>
      <c r="I7" s="151">
        <v>0</v>
      </c>
      <c r="J7" s="154">
        <v>0.88055555555555554</v>
      </c>
      <c r="K7" s="154">
        <v>0.19236111111111112</v>
      </c>
      <c r="L7" s="135">
        <v>449</v>
      </c>
    </row>
    <row r="8" spans="1:14" s="151" customFormat="1" ht="18" x14ac:dyDescent="0.35">
      <c r="E8" s="151" t="s">
        <v>658</v>
      </c>
      <c r="F8" s="151" t="s">
        <v>518</v>
      </c>
      <c r="G8" s="151">
        <v>0</v>
      </c>
      <c r="H8" s="151" t="s">
        <v>659</v>
      </c>
      <c r="I8" s="151">
        <v>0</v>
      </c>
      <c r="J8" s="154">
        <v>0.8666666666666667</v>
      </c>
      <c r="K8" s="154">
        <v>0.21736111111111112</v>
      </c>
      <c r="L8" s="135">
        <v>504.99999999999994</v>
      </c>
    </row>
    <row r="9" spans="1:14" s="151" customFormat="1" ht="18" x14ac:dyDescent="0.35">
      <c r="E9" s="151" t="s">
        <v>660</v>
      </c>
      <c r="F9" s="151" t="s">
        <v>519</v>
      </c>
      <c r="G9" s="151">
        <v>0</v>
      </c>
      <c r="H9" s="151" t="s">
        <v>661</v>
      </c>
      <c r="I9" s="151">
        <v>0</v>
      </c>
      <c r="J9" s="154">
        <v>0.8222222222222223</v>
      </c>
      <c r="K9" s="154">
        <v>0.25277777777777777</v>
      </c>
      <c r="L9" s="135">
        <v>619.99999999999989</v>
      </c>
    </row>
    <row r="10" spans="1:14" s="151" customFormat="1" ht="18" x14ac:dyDescent="0.35">
      <c r="E10" s="151" t="s">
        <v>662</v>
      </c>
      <c r="F10" s="151" t="s">
        <v>520</v>
      </c>
      <c r="G10" s="151">
        <v>0</v>
      </c>
      <c r="H10" s="151" t="s">
        <v>663</v>
      </c>
      <c r="I10" s="151">
        <v>0</v>
      </c>
      <c r="J10" s="154">
        <v>0.7729166666666667</v>
      </c>
      <c r="K10" s="154">
        <v>0.28750000000000003</v>
      </c>
      <c r="L10" s="135">
        <v>741.00000000000011</v>
      </c>
    </row>
    <row r="11" spans="1:14" s="151" customFormat="1" ht="18" x14ac:dyDescent="0.35">
      <c r="E11" s="151" t="s">
        <v>664</v>
      </c>
      <c r="F11" s="151" t="s">
        <v>521</v>
      </c>
      <c r="G11" s="151">
        <v>0</v>
      </c>
      <c r="H11" s="151" t="s">
        <v>751</v>
      </c>
      <c r="I11" s="151">
        <v>95</v>
      </c>
      <c r="J11" s="154">
        <v>0.68402777777777779</v>
      </c>
      <c r="K11" s="154">
        <v>0.28472222222222221</v>
      </c>
      <c r="L11" s="135">
        <v>865</v>
      </c>
    </row>
    <row r="12" spans="1:14" s="151" customFormat="1" ht="18" x14ac:dyDescent="0.35">
      <c r="E12" s="151" t="s">
        <v>665</v>
      </c>
      <c r="F12" s="151" t="s">
        <v>522</v>
      </c>
      <c r="G12" s="151">
        <v>42</v>
      </c>
      <c r="H12" s="151" t="s">
        <v>666</v>
      </c>
      <c r="I12" s="151">
        <v>136</v>
      </c>
      <c r="J12" s="154">
        <v>0.65555555555555556</v>
      </c>
      <c r="K12" s="154">
        <v>0.32083333333333336</v>
      </c>
      <c r="L12" s="135">
        <v>958.00000000000011</v>
      </c>
    </row>
    <row r="13" spans="1:14" s="151" customFormat="1" ht="18" x14ac:dyDescent="0.35">
      <c r="E13" s="151" t="s">
        <v>667</v>
      </c>
      <c r="F13" s="151" t="s">
        <v>523</v>
      </c>
      <c r="G13" s="151">
        <v>66</v>
      </c>
      <c r="H13" s="151" t="s">
        <v>668</v>
      </c>
      <c r="I13" s="151">
        <v>137</v>
      </c>
      <c r="J13" s="154">
        <v>0.65486111111111112</v>
      </c>
      <c r="K13" s="154">
        <v>0.33749999999999997</v>
      </c>
      <c r="L13" s="135">
        <v>983</v>
      </c>
    </row>
    <row r="14" spans="1:14" s="104" customFormat="1" ht="18" x14ac:dyDescent="0.35">
      <c r="E14" s="151"/>
    </row>
    <row r="15" spans="1:14" s="104" customFormat="1" ht="18" x14ac:dyDescent="0.35">
      <c r="E15" s="151"/>
    </row>
    <row r="16" spans="1:14" s="104" customFormat="1" ht="18" x14ac:dyDescent="0.35">
      <c r="E16" s="151"/>
    </row>
    <row r="17" spans="5:8" s="104" customFormat="1" ht="18" x14ac:dyDescent="0.35">
      <c r="E17" s="151"/>
    </row>
    <row r="18" spans="5:8" s="104" customFormat="1" ht="18" x14ac:dyDescent="0.35">
      <c r="E18" s="151"/>
      <c r="F18" s="156"/>
      <c r="G18" s="156"/>
      <c r="H18" s="157"/>
    </row>
    <row r="19" spans="5:8" s="104" customFormat="1" ht="18" x14ac:dyDescent="0.35">
      <c r="E19" s="151"/>
      <c r="F19" s="156"/>
      <c r="G19" s="156"/>
      <c r="H19" s="157"/>
    </row>
    <row r="20" spans="5:8" s="104" customFormat="1" ht="18" x14ac:dyDescent="0.35">
      <c r="E20" s="151"/>
      <c r="F20" s="158"/>
      <c r="G20" s="158"/>
      <c r="H20" s="157"/>
    </row>
    <row r="21" spans="5:8" s="104" customFormat="1" ht="18" x14ac:dyDescent="0.35">
      <c r="E21" s="151"/>
      <c r="F21" s="158"/>
      <c r="G21" s="158"/>
      <c r="H21" s="157"/>
    </row>
    <row r="22" spans="5:8" s="104" customFormat="1" ht="18" x14ac:dyDescent="0.35">
      <c r="E22" s="151"/>
      <c r="F22" s="158"/>
      <c r="G22" s="158"/>
      <c r="H22" s="157"/>
    </row>
    <row r="23" spans="5:8" s="104" customFormat="1" ht="18" x14ac:dyDescent="0.35">
      <c r="E23" s="151"/>
      <c r="F23" s="158"/>
      <c r="G23" s="158"/>
      <c r="H23" s="157"/>
    </row>
    <row r="24" spans="5:8" s="104" customFormat="1" ht="18" x14ac:dyDescent="0.35">
      <c r="E24" s="151"/>
      <c r="F24" s="158"/>
      <c r="G24" s="158"/>
      <c r="H24" s="157"/>
    </row>
    <row r="25" spans="5:8" s="104" customFormat="1" ht="18" x14ac:dyDescent="0.35">
      <c r="E25" s="151"/>
      <c r="F25" s="158"/>
      <c r="G25" s="158"/>
      <c r="H25" s="157"/>
    </row>
    <row r="26" spans="5:8" s="104" customFormat="1" ht="18" x14ac:dyDescent="0.35">
      <c r="E26" s="151"/>
      <c r="F26" s="158"/>
      <c r="G26" s="158"/>
      <c r="H26" s="157"/>
    </row>
    <row r="27" spans="5:8" s="104" customFormat="1" ht="18" x14ac:dyDescent="0.35">
      <c r="E27" s="151"/>
      <c r="F27" s="158"/>
      <c r="G27" s="158"/>
      <c r="H27" s="157"/>
    </row>
    <row r="28" spans="5:8" s="104" customFormat="1" ht="18" x14ac:dyDescent="0.35">
      <c r="E28" s="151"/>
      <c r="F28" s="156"/>
      <c r="G28" s="156"/>
      <c r="H28" s="157"/>
    </row>
    <row r="29" spans="5:8" s="104" customFormat="1" ht="18" x14ac:dyDescent="0.35">
      <c r="E29" s="151"/>
      <c r="F29" s="156"/>
      <c r="G29" s="156"/>
      <c r="H29" s="15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F6FB8-0E52-4013-8B24-0A2A27521F73}">
  <sheetPr>
    <tabColor rgb="FFF9A763"/>
  </sheetPr>
  <dimension ref="A1:AF60"/>
  <sheetViews>
    <sheetView topLeftCell="U1" zoomScaleNormal="100" workbookViewId="0">
      <selection activeCell="W6" sqref="W6"/>
    </sheetView>
  </sheetViews>
  <sheetFormatPr defaultColWidth="8.88671875" defaultRowHeight="18" x14ac:dyDescent="0.35"/>
  <cols>
    <col min="1" max="1" width="10.6640625" style="110" bestFit="1" customWidth="1"/>
    <col min="2" max="2" width="37.5546875" style="110" bestFit="1" customWidth="1"/>
    <col min="3" max="3" width="33.5546875" style="110" bestFit="1" customWidth="1"/>
    <col min="4" max="4" width="14.6640625" style="104" customWidth="1"/>
    <col min="5" max="7" width="19.33203125" style="104" customWidth="1"/>
    <col min="8" max="19" width="8" style="134" customWidth="1"/>
    <col min="20" max="20" width="23.88671875" style="122" customWidth="1"/>
    <col min="21" max="21" width="24.33203125" style="114" customWidth="1"/>
    <col min="22" max="22" width="16.5546875" style="104" customWidth="1"/>
    <col min="23" max="24" width="23.88671875" style="118" customWidth="1"/>
    <col min="25" max="25" width="30.33203125" style="133" customWidth="1"/>
    <col min="26" max="26" width="55.6640625" style="104" customWidth="1"/>
    <col min="27" max="16384" width="8.88671875" style="104"/>
  </cols>
  <sheetData>
    <row r="1" spans="1:32" ht="75.45" customHeight="1" x14ac:dyDescent="0.35">
      <c r="A1" s="104"/>
      <c r="B1" s="104"/>
      <c r="C1" s="105"/>
      <c r="H1" s="200" t="s">
        <v>524</v>
      </c>
      <c r="I1" s="201"/>
      <c r="J1" s="201"/>
      <c r="K1" s="201"/>
      <c r="L1" s="201"/>
      <c r="M1" s="201"/>
      <c r="N1" s="201"/>
      <c r="O1" s="201"/>
      <c r="P1" s="201"/>
      <c r="Q1" s="201"/>
      <c r="R1" s="201"/>
      <c r="S1" s="202"/>
      <c r="T1" s="200" t="s">
        <v>669</v>
      </c>
      <c r="U1" s="201"/>
      <c r="V1" s="201"/>
      <c r="W1" s="201"/>
      <c r="X1" s="201"/>
      <c r="Y1" s="202"/>
    </row>
    <row r="2" spans="1:32" ht="199.5" customHeight="1" x14ac:dyDescent="0.35">
      <c r="A2" s="106" t="s">
        <v>171</v>
      </c>
      <c r="B2" s="106" t="s">
        <v>172</v>
      </c>
      <c r="C2" s="106" t="s">
        <v>173</v>
      </c>
      <c r="D2" s="144" t="s">
        <v>174</v>
      </c>
      <c r="E2" s="144" t="s">
        <v>175</v>
      </c>
      <c r="F2" s="144" t="s">
        <v>176</v>
      </c>
      <c r="G2" s="144" t="s">
        <v>345</v>
      </c>
      <c r="H2" s="107" t="s">
        <v>166</v>
      </c>
      <c r="I2" s="145" t="s">
        <v>164</v>
      </c>
      <c r="J2" s="145" t="s">
        <v>162</v>
      </c>
      <c r="K2" s="145" t="s">
        <v>160</v>
      </c>
      <c r="L2" s="145" t="s">
        <v>159</v>
      </c>
      <c r="M2" s="145" t="s">
        <v>158</v>
      </c>
      <c r="N2" s="145" t="s">
        <v>157</v>
      </c>
      <c r="O2" s="145" t="s">
        <v>156</v>
      </c>
      <c r="P2" s="145" t="s">
        <v>155</v>
      </c>
      <c r="Q2" s="145" t="s">
        <v>154</v>
      </c>
      <c r="R2" s="145" t="s">
        <v>153</v>
      </c>
      <c r="S2" s="146" t="s">
        <v>152</v>
      </c>
      <c r="T2" s="143" t="s">
        <v>177</v>
      </c>
      <c r="U2" s="144" t="s">
        <v>366</v>
      </c>
      <c r="V2" s="144" t="s">
        <v>179</v>
      </c>
      <c r="W2" s="108" t="s">
        <v>180</v>
      </c>
      <c r="X2" s="108" t="s">
        <v>670</v>
      </c>
      <c r="Y2" s="109" t="s">
        <v>367</v>
      </c>
      <c r="Z2" s="144" t="s">
        <v>183</v>
      </c>
      <c r="AC2" s="144"/>
      <c r="AD2" s="144"/>
      <c r="AE2" s="144"/>
      <c r="AF2" s="144"/>
    </row>
    <row r="3" spans="1:32" x14ac:dyDescent="0.35">
      <c r="A3" s="110" t="s">
        <v>187</v>
      </c>
      <c r="B3" s="111" t="s">
        <v>477</v>
      </c>
      <c r="C3" s="112" t="s">
        <v>525</v>
      </c>
      <c r="D3" s="113" t="s">
        <v>184</v>
      </c>
      <c r="E3" s="114" t="s">
        <v>526</v>
      </c>
      <c r="F3" s="114" t="s">
        <v>185</v>
      </c>
      <c r="G3" s="114">
        <v>0</v>
      </c>
      <c r="H3" s="115">
        <v>0</v>
      </c>
      <c r="I3" s="114">
        <v>0</v>
      </c>
      <c r="J3" s="114">
        <v>0</v>
      </c>
      <c r="K3" s="114">
        <v>0</v>
      </c>
      <c r="L3" s="114">
        <v>0</v>
      </c>
      <c r="M3" s="114">
        <v>0</v>
      </c>
      <c r="N3" s="114">
        <v>0</v>
      </c>
      <c r="O3" s="114">
        <v>0</v>
      </c>
      <c r="P3" s="114">
        <v>0</v>
      </c>
      <c r="Q3" s="114">
        <v>0</v>
      </c>
      <c r="R3" s="114">
        <v>0</v>
      </c>
      <c r="S3" s="116">
        <v>0</v>
      </c>
      <c r="T3" s="117" t="s">
        <v>185</v>
      </c>
      <c r="U3" s="114" t="s">
        <v>527</v>
      </c>
      <c r="V3" s="114">
        <v>0</v>
      </c>
      <c r="W3" s="118">
        <v>0</v>
      </c>
      <c r="X3" s="118">
        <v>2.9369999999999998</v>
      </c>
      <c r="Y3" s="119">
        <f>W3/X3*100</f>
        <v>0</v>
      </c>
      <c r="Z3" s="120" t="s">
        <v>188</v>
      </c>
    </row>
    <row r="4" spans="1:32" x14ac:dyDescent="0.35">
      <c r="A4" s="110" t="s">
        <v>189</v>
      </c>
      <c r="B4" s="110" t="s">
        <v>58</v>
      </c>
      <c r="C4" s="121" t="s">
        <v>190</v>
      </c>
      <c r="D4" s="113" t="s">
        <v>191</v>
      </c>
      <c r="E4" s="114" t="s">
        <v>528</v>
      </c>
      <c r="F4" s="114" t="s">
        <v>192</v>
      </c>
      <c r="G4" s="114">
        <v>120</v>
      </c>
      <c r="H4" s="117">
        <v>0</v>
      </c>
      <c r="I4" s="122">
        <v>0</v>
      </c>
      <c r="J4" s="122">
        <v>0</v>
      </c>
      <c r="K4" s="122">
        <v>0</v>
      </c>
      <c r="L4" s="122">
        <v>0</v>
      </c>
      <c r="M4" s="123">
        <v>0</v>
      </c>
      <c r="N4" s="123">
        <v>0</v>
      </c>
      <c r="O4" s="123">
        <v>0</v>
      </c>
      <c r="P4" s="122">
        <v>0</v>
      </c>
      <c r="Q4" s="122">
        <v>0</v>
      </c>
      <c r="R4" s="122">
        <v>0</v>
      </c>
      <c r="S4" s="124">
        <v>0</v>
      </c>
      <c r="T4" s="117" t="s">
        <v>185</v>
      </c>
      <c r="U4" s="114" t="s">
        <v>466</v>
      </c>
      <c r="V4" s="114">
        <v>0</v>
      </c>
      <c r="W4" s="118">
        <v>0</v>
      </c>
      <c r="X4" s="118">
        <v>3.0760000000000001</v>
      </c>
      <c r="Y4" s="119">
        <f t="shared" ref="Y4:Y51" si="0">W4/X4*100</f>
        <v>0</v>
      </c>
      <c r="Z4" s="122" t="s">
        <v>193</v>
      </c>
    </row>
    <row r="5" spans="1:32" ht="36" x14ac:dyDescent="0.35">
      <c r="A5" s="110" t="s">
        <v>189</v>
      </c>
      <c r="B5" s="110" t="s">
        <v>194</v>
      </c>
      <c r="C5" s="121" t="s">
        <v>195</v>
      </c>
      <c r="D5" s="113" t="s">
        <v>191</v>
      </c>
      <c r="E5" s="114" t="s">
        <v>528</v>
      </c>
      <c r="F5" s="114" t="s">
        <v>192</v>
      </c>
      <c r="G5" s="114">
        <v>120</v>
      </c>
      <c r="H5" s="117">
        <v>0</v>
      </c>
      <c r="I5" s="122">
        <v>0</v>
      </c>
      <c r="J5" s="122">
        <v>0</v>
      </c>
      <c r="K5" s="122">
        <v>0</v>
      </c>
      <c r="L5" s="122">
        <v>0</v>
      </c>
      <c r="M5" s="122">
        <v>0</v>
      </c>
      <c r="N5" s="122">
        <v>0</v>
      </c>
      <c r="O5" s="123">
        <v>0</v>
      </c>
      <c r="P5" s="123">
        <v>0</v>
      </c>
      <c r="Q5" s="122">
        <v>0</v>
      </c>
      <c r="R5" s="122">
        <v>0</v>
      </c>
      <c r="S5" s="124">
        <v>0</v>
      </c>
      <c r="T5" s="117" t="s">
        <v>185</v>
      </c>
      <c r="U5" s="114" t="s">
        <v>529</v>
      </c>
      <c r="V5" s="113">
        <v>0</v>
      </c>
      <c r="W5" s="118">
        <v>0</v>
      </c>
      <c r="X5" s="118">
        <v>6.5179999999999998</v>
      </c>
      <c r="Y5" s="119">
        <f t="shared" si="0"/>
        <v>0</v>
      </c>
      <c r="Z5" s="122" t="s">
        <v>193</v>
      </c>
    </row>
    <row r="6" spans="1:32" ht="54" x14ac:dyDescent="0.35">
      <c r="A6" s="110" t="s">
        <v>189</v>
      </c>
      <c r="B6" s="110" t="s">
        <v>60</v>
      </c>
      <c r="C6" s="121" t="s">
        <v>196</v>
      </c>
      <c r="D6" s="113" t="s">
        <v>191</v>
      </c>
      <c r="E6" s="114" t="s">
        <v>528</v>
      </c>
      <c r="F6" s="114" t="s">
        <v>192</v>
      </c>
      <c r="G6" s="114">
        <v>120</v>
      </c>
      <c r="H6" s="117">
        <v>0</v>
      </c>
      <c r="I6" s="122">
        <v>0</v>
      </c>
      <c r="J6" s="122">
        <v>0</v>
      </c>
      <c r="K6" s="122">
        <v>0</v>
      </c>
      <c r="L6" s="122">
        <v>0</v>
      </c>
      <c r="M6" s="122">
        <v>0</v>
      </c>
      <c r="N6" s="123">
        <v>0</v>
      </c>
      <c r="O6" s="123">
        <v>0</v>
      </c>
      <c r="P6" s="122">
        <v>0</v>
      </c>
      <c r="Q6" s="122">
        <v>0</v>
      </c>
      <c r="R6" s="122">
        <v>0</v>
      </c>
      <c r="S6" s="124">
        <v>0</v>
      </c>
      <c r="T6" s="117" t="s">
        <v>185</v>
      </c>
      <c r="U6" s="114" t="s">
        <v>530</v>
      </c>
      <c r="V6" s="113">
        <v>0</v>
      </c>
      <c r="W6" s="118">
        <v>0</v>
      </c>
      <c r="X6" s="118">
        <v>6.6719999999999997</v>
      </c>
      <c r="Y6" s="119">
        <f t="shared" si="0"/>
        <v>0</v>
      </c>
      <c r="Z6" s="122" t="s">
        <v>193</v>
      </c>
    </row>
    <row r="7" spans="1:32" ht="36" x14ac:dyDescent="0.35">
      <c r="A7" s="110" t="s">
        <v>189</v>
      </c>
      <c r="B7" s="110" t="s">
        <v>254</v>
      </c>
      <c r="C7" s="121" t="s">
        <v>368</v>
      </c>
      <c r="D7" s="113" t="s">
        <v>191</v>
      </c>
      <c r="E7" s="114" t="s">
        <v>528</v>
      </c>
      <c r="F7" s="114" t="s">
        <v>192</v>
      </c>
      <c r="G7" s="114">
        <v>120</v>
      </c>
      <c r="H7" s="115">
        <v>0</v>
      </c>
      <c r="I7" s="114">
        <v>0</v>
      </c>
      <c r="J7" s="114">
        <v>0</v>
      </c>
      <c r="K7" s="114">
        <v>0</v>
      </c>
      <c r="L7" s="123">
        <v>0</v>
      </c>
      <c r="M7" s="123">
        <v>0</v>
      </c>
      <c r="N7" s="123">
        <v>0</v>
      </c>
      <c r="O7" s="123">
        <v>0</v>
      </c>
      <c r="P7" s="123">
        <v>0</v>
      </c>
      <c r="Q7" s="114">
        <v>0</v>
      </c>
      <c r="R7" s="114">
        <v>0</v>
      </c>
      <c r="S7" s="116">
        <v>0</v>
      </c>
      <c r="T7" s="117" t="s">
        <v>185</v>
      </c>
      <c r="U7" s="114" t="s">
        <v>531</v>
      </c>
      <c r="V7" s="113">
        <v>0</v>
      </c>
      <c r="W7" s="118">
        <v>0</v>
      </c>
      <c r="X7" s="118">
        <v>5.665</v>
      </c>
      <c r="Y7" s="119">
        <f t="shared" si="0"/>
        <v>0</v>
      </c>
      <c r="Z7" s="122" t="s">
        <v>193</v>
      </c>
    </row>
    <row r="8" spans="1:32" x14ac:dyDescent="0.35">
      <c r="A8" s="110" t="s">
        <v>189</v>
      </c>
      <c r="B8" s="110" t="s">
        <v>369</v>
      </c>
      <c r="C8" s="121" t="s">
        <v>197</v>
      </c>
      <c r="D8" s="113" t="s">
        <v>191</v>
      </c>
      <c r="E8" s="114" t="s">
        <v>528</v>
      </c>
      <c r="F8" s="114" t="s">
        <v>192</v>
      </c>
      <c r="G8" s="114">
        <v>120</v>
      </c>
      <c r="H8" s="117">
        <v>0</v>
      </c>
      <c r="I8" s="122">
        <v>0</v>
      </c>
      <c r="J8" s="122">
        <v>0</v>
      </c>
      <c r="K8" s="122">
        <v>0</v>
      </c>
      <c r="L8" s="123">
        <v>0</v>
      </c>
      <c r="M8" s="123">
        <v>0</v>
      </c>
      <c r="N8" s="123">
        <v>0</v>
      </c>
      <c r="O8" s="123">
        <v>0</v>
      </c>
      <c r="P8" s="123">
        <v>0</v>
      </c>
      <c r="Q8" s="122">
        <v>0</v>
      </c>
      <c r="R8" s="122">
        <v>0</v>
      </c>
      <c r="S8" s="124">
        <v>0</v>
      </c>
      <c r="T8" s="117" t="s">
        <v>185</v>
      </c>
      <c r="U8" s="114" t="s">
        <v>671</v>
      </c>
      <c r="V8" s="122">
        <v>0</v>
      </c>
      <c r="W8" s="118">
        <v>0</v>
      </c>
      <c r="X8" s="118">
        <v>4.7380000000000004</v>
      </c>
      <c r="Y8" s="119">
        <f t="shared" si="0"/>
        <v>0</v>
      </c>
      <c r="Z8" s="122" t="s">
        <v>193</v>
      </c>
    </row>
    <row r="9" spans="1:32" s="128" customFormat="1" ht="54" x14ac:dyDescent="0.35">
      <c r="A9" s="125" t="s">
        <v>189</v>
      </c>
      <c r="B9" s="125" t="s">
        <v>532</v>
      </c>
      <c r="C9" s="126" t="s">
        <v>198</v>
      </c>
      <c r="D9" s="113" t="s">
        <v>191</v>
      </c>
      <c r="E9" s="114" t="s">
        <v>528</v>
      </c>
      <c r="F9" s="114" t="s">
        <v>192</v>
      </c>
      <c r="G9" s="114">
        <v>120</v>
      </c>
      <c r="H9" s="117">
        <v>0</v>
      </c>
      <c r="I9" s="122">
        <v>0</v>
      </c>
      <c r="J9" s="122">
        <v>0</v>
      </c>
      <c r="K9" s="122">
        <v>0</v>
      </c>
      <c r="L9" s="123">
        <v>0</v>
      </c>
      <c r="M9" s="123">
        <v>0</v>
      </c>
      <c r="N9" s="123">
        <v>0</v>
      </c>
      <c r="O9" s="123">
        <v>0</v>
      </c>
      <c r="P9" s="122">
        <v>0</v>
      </c>
      <c r="Q9" s="122">
        <v>0</v>
      </c>
      <c r="R9" s="122">
        <v>0</v>
      </c>
      <c r="S9" s="124">
        <v>0</v>
      </c>
      <c r="T9" s="117" t="s">
        <v>185</v>
      </c>
      <c r="U9" s="127" t="s">
        <v>533</v>
      </c>
      <c r="V9" s="114">
        <v>0</v>
      </c>
      <c r="W9" s="118">
        <v>0</v>
      </c>
      <c r="X9" s="118">
        <v>69.371999999999986</v>
      </c>
      <c r="Y9" s="119">
        <f t="shared" si="0"/>
        <v>0</v>
      </c>
      <c r="Z9" s="122" t="s">
        <v>193</v>
      </c>
    </row>
    <row r="10" spans="1:32" s="128" customFormat="1" x14ac:dyDescent="0.35">
      <c r="A10" s="125" t="s">
        <v>189</v>
      </c>
      <c r="B10" s="125" t="s">
        <v>534</v>
      </c>
      <c r="C10" s="126" t="s">
        <v>535</v>
      </c>
      <c r="D10" s="113" t="s">
        <v>191</v>
      </c>
      <c r="E10" s="114" t="s">
        <v>528</v>
      </c>
      <c r="F10" s="114" t="s">
        <v>192</v>
      </c>
      <c r="G10" s="114">
        <v>120</v>
      </c>
      <c r="H10" s="117">
        <v>0</v>
      </c>
      <c r="I10" s="122">
        <v>0</v>
      </c>
      <c r="J10" s="122">
        <v>0</v>
      </c>
      <c r="K10" s="122">
        <v>0</v>
      </c>
      <c r="L10" s="122">
        <v>0</v>
      </c>
      <c r="M10" s="123">
        <v>0</v>
      </c>
      <c r="N10" s="123">
        <v>0</v>
      </c>
      <c r="O10" s="123">
        <v>0</v>
      </c>
      <c r="P10" s="122">
        <v>0</v>
      </c>
      <c r="Q10" s="122">
        <v>0</v>
      </c>
      <c r="R10" s="122">
        <v>0</v>
      </c>
      <c r="S10" s="124">
        <v>0</v>
      </c>
      <c r="T10" s="117" t="s">
        <v>185</v>
      </c>
      <c r="U10" s="127" t="s">
        <v>672</v>
      </c>
      <c r="V10" s="114">
        <v>0</v>
      </c>
      <c r="W10" s="118">
        <v>0</v>
      </c>
      <c r="X10" s="118">
        <v>4.7380000000000004</v>
      </c>
      <c r="Y10" s="119">
        <f t="shared" si="0"/>
        <v>0</v>
      </c>
      <c r="Z10" s="122" t="s">
        <v>193</v>
      </c>
    </row>
    <row r="11" spans="1:32" s="128" customFormat="1" ht="36" x14ac:dyDescent="0.35">
      <c r="A11" s="125" t="s">
        <v>189</v>
      </c>
      <c r="B11" s="125" t="s">
        <v>536</v>
      </c>
      <c r="C11" s="126" t="s">
        <v>537</v>
      </c>
      <c r="D11" s="113" t="s">
        <v>191</v>
      </c>
      <c r="E11" s="114" t="s">
        <v>528</v>
      </c>
      <c r="F11" s="114" t="s">
        <v>192</v>
      </c>
      <c r="G11" s="114">
        <v>120</v>
      </c>
      <c r="H11" s="117">
        <v>0</v>
      </c>
      <c r="I11" s="122">
        <v>0</v>
      </c>
      <c r="J11" s="122">
        <v>0</v>
      </c>
      <c r="K11" s="122">
        <v>0</v>
      </c>
      <c r="L11" s="122">
        <v>0</v>
      </c>
      <c r="M11" s="123">
        <v>0</v>
      </c>
      <c r="N11" s="123">
        <v>0</v>
      </c>
      <c r="O11" s="123">
        <v>0</v>
      </c>
      <c r="P11" s="122">
        <v>0</v>
      </c>
      <c r="Q11" s="122">
        <v>0</v>
      </c>
      <c r="R11" s="122">
        <v>0</v>
      </c>
      <c r="S11" s="124">
        <v>0</v>
      </c>
      <c r="T11" s="117" t="s">
        <v>185</v>
      </c>
      <c r="U11" s="127" t="s">
        <v>538</v>
      </c>
      <c r="V11" s="114">
        <v>0</v>
      </c>
      <c r="W11" s="118">
        <v>0</v>
      </c>
      <c r="X11" s="118">
        <v>70.080999999999989</v>
      </c>
      <c r="Y11" s="119">
        <f t="shared" si="0"/>
        <v>0</v>
      </c>
      <c r="Z11" s="122" t="s">
        <v>193</v>
      </c>
    </row>
    <row r="12" spans="1:32" s="128" customFormat="1" ht="54" x14ac:dyDescent="0.35">
      <c r="A12" s="125" t="s">
        <v>189</v>
      </c>
      <c r="B12" s="125" t="s">
        <v>370</v>
      </c>
      <c r="C12" s="126" t="s">
        <v>371</v>
      </c>
      <c r="D12" s="113" t="s">
        <v>191</v>
      </c>
      <c r="E12" s="114" t="s">
        <v>528</v>
      </c>
      <c r="F12" s="114" t="s">
        <v>192</v>
      </c>
      <c r="G12" s="114">
        <v>120</v>
      </c>
      <c r="H12" s="117">
        <v>0</v>
      </c>
      <c r="I12" s="122">
        <v>0</v>
      </c>
      <c r="J12" s="122">
        <v>0</v>
      </c>
      <c r="K12" s="122">
        <v>0</v>
      </c>
      <c r="L12" s="123">
        <v>0</v>
      </c>
      <c r="M12" s="123">
        <v>0</v>
      </c>
      <c r="N12" s="123">
        <v>0</v>
      </c>
      <c r="O12" s="123">
        <v>0</v>
      </c>
      <c r="P12" s="123">
        <v>0</v>
      </c>
      <c r="Q12" s="122">
        <v>0</v>
      </c>
      <c r="R12" s="122">
        <v>0</v>
      </c>
      <c r="S12" s="124">
        <v>0</v>
      </c>
      <c r="T12" s="117" t="s">
        <v>185</v>
      </c>
      <c r="U12" s="127" t="s">
        <v>539</v>
      </c>
      <c r="V12" s="114">
        <v>0</v>
      </c>
      <c r="W12" s="118">
        <v>0</v>
      </c>
      <c r="X12" s="118">
        <v>71.817999999999984</v>
      </c>
      <c r="Y12" s="119">
        <f t="shared" si="0"/>
        <v>0</v>
      </c>
      <c r="Z12" s="122" t="s">
        <v>193</v>
      </c>
    </row>
    <row r="13" spans="1:32" s="128" customFormat="1" x14ac:dyDescent="0.35">
      <c r="A13" s="125" t="s">
        <v>189</v>
      </c>
      <c r="B13" s="125" t="s">
        <v>372</v>
      </c>
      <c r="C13" s="126" t="s">
        <v>373</v>
      </c>
      <c r="D13" s="113" t="s">
        <v>191</v>
      </c>
      <c r="E13" s="114" t="s">
        <v>528</v>
      </c>
      <c r="F13" s="114" t="s">
        <v>192</v>
      </c>
      <c r="G13" s="114">
        <v>120</v>
      </c>
      <c r="H13" s="115">
        <v>0</v>
      </c>
      <c r="I13" s="114">
        <v>0</v>
      </c>
      <c r="J13" s="114">
        <v>0</v>
      </c>
      <c r="K13" s="114">
        <v>0</v>
      </c>
      <c r="L13" s="114">
        <v>0</v>
      </c>
      <c r="M13" s="114">
        <v>0</v>
      </c>
      <c r="N13" s="114">
        <v>0</v>
      </c>
      <c r="O13" s="114">
        <v>0</v>
      </c>
      <c r="P13" s="123">
        <v>0</v>
      </c>
      <c r="Q13" s="129">
        <v>100</v>
      </c>
      <c r="R13" s="129">
        <v>100</v>
      </c>
      <c r="S13" s="116">
        <v>0</v>
      </c>
      <c r="T13" s="115" t="s">
        <v>13</v>
      </c>
      <c r="U13" s="127" t="s">
        <v>13</v>
      </c>
      <c r="V13" s="114">
        <v>23</v>
      </c>
      <c r="W13" s="118">
        <v>0.01</v>
      </c>
      <c r="X13" s="118">
        <v>3.718</v>
      </c>
      <c r="Y13" s="130">
        <f t="shared" si="0"/>
        <v>0.26896180742334586</v>
      </c>
      <c r="Z13" s="122" t="s">
        <v>193</v>
      </c>
    </row>
    <row r="14" spans="1:32" s="128" customFormat="1" x14ac:dyDescent="0.35">
      <c r="A14" s="125" t="s">
        <v>189</v>
      </c>
      <c r="B14" s="125" t="s">
        <v>256</v>
      </c>
      <c r="C14" s="126" t="s">
        <v>374</v>
      </c>
      <c r="D14" s="113" t="s">
        <v>191</v>
      </c>
      <c r="E14" s="114" t="s">
        <v>528</v>
      </c>
      <c r="F14" s="114" t="s">
        <v>192</v>
      </c>
      <c r="G14" s="114">
        <v>120</v>
      </c>
      <c r="H14" s="115">
        <v>0</v>
      </c>
      <c r="I14" s="114">
        <v>0</v>
      </c>
      <c r="J14" s="114">
        <v>0</v>
      </c>
      <c r="K14" s="123">
        <v>0</v>
      </c>
      <c r="L14" s="123">
        <v>0</v>
      </c>
      <c r="M14" s="123">
        <v>0</v>
      </c>
      <c r="N14" s="123">
        <v>0</v>
      </c>
      <c r="O14" s="114">
        <v>0</v>
      </c>
      <c r="P14" s="114">
        <v>0</v>
      </c>
      <c r="Q14" s="127">
        <v>0</v>
      </c>
      <c r="R14" s="127">
        <v>0</v>
      </c>
      <c r="S14" s="116">
        <v>0</v>
      </c>
      <c r="T14" s="117" t="s">
        <v>185</v>
      </c>
      <c r="U14" s="127" t="s">
        <v>541</v>
      </c>
      <c r="V14" s="114">
        <v>0</v>
      </c>
      <c r="W14" s="118">
        <v>0</v>
      </c>
      <c r="X14" s="118">
        <v>4.7249999999999996</v>
      </c>
      <c r="Y14" s="119">
        <f t="shared" si="0"/>
        <v>0</v>
      </c>
      <c r="Z14" s="122" t="s">
        <v>193</v>
      </c>
    </row>
    <row r="15" spans="1:32" s="128" customFormat="1" ht="54" x14ac:dyDescent="0.35">
      <c r="A15" s="125" t="s">
        <v>189</v>
      </c>
      <c r="B15" s="125" t="s">
        <v>64</v>
      </c>
      <c r="C15" s="126" t="s">
        <v>199</v>
      </c>
      <c r="D15" s="113" t="s">
        <v>191</v>
      </c>
      <c r="E15" s="114" t="s">
        <v>528</v>
      </c>
      <c r="F15" s="114" t="s">
        <v>192</v>
      </c>
      <c r="G15" s="114">
        <v>120</v>
      </c>
      <c r="H15" s="117">
        <v>0</v>
      </c>
      <c r="I15" s="122">
        <v>0</v>
      </c>
      <c r="J15" s="122">
        <v>0</v>
      </c>
      <c r="K15" s="122">
        <v>0</v>
      </c>
      <c r="L15" s="122">
        <v>0</v>
      </c>
      <c r="M15" s="122">
        <v>0</v>
      </c>
      <c r="N15" s="123">
        <v>0</v>
      </c>
      <c r="O15" s="123">
        <v>0</v>
      </c>
      <c r="P15" s="123">
        <v>0</v>
      </c>
      <c r="Q15" s="131">
        <v>0</v>
      </c>
      <c r="R15" s="131">
        <v>0</v>
      </c>
      <c r="S15" s="124">
        <v>0</v>
      </c>
      <c r="T15" s="117" t="s">
        <v>185</v>
      </c>
      <c r="U15" s="127" t="s">
        <v>673</v>
      </c>
      <c r="V15" s="114">
        <v>0</v>
      </c>
      <c r="W15" s="118">
        <v>0</v>
      </c>
      <c r="X15" s="118">
        <v>11.41</v>
      </c>
      <c r="Y15" s="119">
        <f t="shared" si="0"/>
        <v>0</v>
      </c>
      <c r="Z15" s="122" t="s">
        <v>193</v>
      </c>
    </row>
    <row r="16" spans="1:32" s="128" customFormat="1" ht="36" x14ac:dyDescent="0.35">
      <c r="A16" s="125" t="s">
        <v>189</v>
      </c>
      <c r="B16" s="125" t="s">
        <v>200</v>
      </c>
      <c r="C16" s="126" t="s">
        <v>201</v>
      </c>
      <c r="D16" s="113" t="s">
        <v>191</v>
      </c>
      <c r="E16" s="114" t="s">
        <v>528</v>
      </c>
      <c r="F16" s="114" t="s">
        <v>192</v>
      </c>
      <c r="G16" s="114">
        <v>120</v>
      </c>
      <c r="H16" s="117">
        <v>0</v>
      </c>
      <c r="I16" s="122">
        <v>0</v>
      </c>
      <c r="J16" s="122">
        <v>0</v>
      </c>
      <c r="K16" s="122">
        <v>0</v>
      </c>
      <c r="L16" s="122">
        <v>0</v>
      </c>
      <c r="M16" s="122">
        <v>0</v>
      </c>
      <c r="N16" s="123">
        <v>0</v>
      </c>
      <c r="O16" s="123">
        <v>0</v>
      </c>
      <c r="P16" s="123">
        <v>0</v>
      </c>
      <c r="Q16" s="129">
        <v>100</v>
      </c>
      <c r="R16" s="131">
        <v>0</v>
      </c>
      <c r="S16" s="124">
        <v>0</v>
      </c>
      <c r="T16" s="115" t="s">
        <v>540</v>
      </c>
      <c r="U16" s="127" t="s">
        <v>674</v>
      </c>
      <c r="V16" s="114">
        <v>23</v>
      </c>
      <c r="W16" s="118">
        <v>0.17</v>
      </c>
      <c r="X16" s="118">
        <v>11.2</v>
      </c>
      <c r="Y16" s="137">
        <f t="shared" si="0"/>
        <v>1.517857142857143</v>
      </c>
      <c r="Z16" s="122" t="s">
        <v>193</v>
      </c>
    </row>
    <row r="17" spans="1:26" s="128" customFormat="1" ht="54" x14ac:dyDescent="0.35">
      <c r="A17" s="125" t="s">
        <v>189</v>
      </c>
      <c r="B17" s="125" t="s">
        <v>257</v>
      </c>
      <c r="C17" s="126" t="s">
        <v>375</v>
      </c>
      <c r="D17" s="113" t="s">
        <v>191</v>
      </c>
      <c r="E17" s="114" t="s">
        <v>528</v>
      </c>
      <c r="F17" s="114" t="s">
        <v>192</v>
      </c>
      <c r="G17" s="114">
        <v>120</v>
      </c>
      <c r="H17" s="115">
        <v>0</v>
      </c>
      <c r="I17" s="114">
        <v>0</v>
      </c>
      <c r="J17" s="114">
        <v>0</v>
      </c>
      <c r="K17" s="114">
        <v>0</v>
      </c>
      <c r="L17" s="114">
        <v>0</v>
      </c>
      <c r="M17" s="114">
        <v>0</v>
      </c>
      <c r="N17" s="123">
        <v>0</v>
      </c>
      <c r="O17" s="123">
        <v>0</v>
      </c>
      <c r="P17" s="123">
        <v>0</v>
      </c>
      <c r="Q17" s="129">
        <v>100</v>
      </c>
      <c r="R17" s="127">
        <v>0</v>
      </c>
      <c r="S17" s="114">
        <v>0</v>
      </c>
      <c r="T17" s="115" t="s">
        <v>540</v>
      </c>
      <c r="U17" s="127" t="s">
        <v>675</v>
      </c>
      <c r="V17" s="114">
        <v>23</v>
      </c>
      <c r="W17" s="118">
        <v>0.17</v>
      </c>
      <c r="X17" s="118">
        <v>11.353999999999999</v>
      </c>
      <c r="Y17" s="137">
        <f t="shared" si="0"/>
        <v>1.4972696846926195</v>
      </c>
      <c r="Z17" s="122" t="s">
        <v>193</v>
      </c>
    </row>
    <row r="18" spans="1:26" s="128" customFormat="1" ht="54" x14ac:dyDescent="0.35">
      <c r="A18" s="125" t="s">
        <v>189</v>
      </c>
      <c r="B18" s="125" t="s">
        <v>376</v>
      </c>
      <c r="C18" s="126" t="s">
        <v>202</v>
      </c>
      <c r="D18" s="113" t="s">
        <v>191</v>
      </c>
      <c r="E18" s="114" t="s">
        <v>528</v>
      </c>
      <c r="F18" s="114" t="s">
        <v>192</v>
      </c>
      <c r="G18" s="114">
        <v>120</v>
      </c>
      <c r="H18" s="117">
        <v>0</v>
      </c>
      <c r="I18" s="122">
        <v>0</v>
      </c>
      <c r="J18" s="123">
        <v>21.666666666666668</v>
      </c>
      <c r="K18" s="123">
        <v>0</v>
      </c>
      <c r="L18" s="123">
        <v>0</v>
      </c>
      <c r="M18" s="122">
        <v>0</v>
      </c>
      <c r="N18" s="122">
        <v>0</v>
      </c>
      <c r="O18" s="122">
        <v>0</v>
      </c>
      <c r="P18" s="122">
        <v>0</v>
      </c>
      <c r="Q18" s="131">
        <v>0</v>
      </c>
      <c r="R18" s="131">
        <v>0</v>
      </c>
      <c r="S18" s="124">
        <v>0</v>
      </c>
      <c r="T18" s="117" t="s">
        <v>185</v>
      </c>
      <c r="U18" s="127" t="s">
        <v>543</v>
      </c>
      <c r="V18" s="114">
        <v>0</v>
      </c>
      <c r="W18" s="118">
        <v>0</v>
      </c>
      <c r="X18" s="118">
        <v>65.554999999999993</v>
      </c>
      <c r="Y18" s="119">
        <f t="shared" si="0"/>
        <v>0</v>
      </c>
      <c r="Z18" s="122" t="s">
        <v>193</v>
      </c>
    </row>
    <row r="19" spans="1:26" s="128" customFormat="1" ht="54" x14ac:dyDescent="0.35">
      <c r="A19" s="125" t="s">
        <v>189</v>
      </c>
      <c r="B19" s="125" t="s">
        <v>377</v>
      </c>
      <c r="C19" s="126" t="s">
        <v>203</v>
      </c>
      <c r="D19" s="113" t="s">
        <v>191</v>
      </c>
      <c r="E19" s="114" t="s">
        <v>528</v>
      </c>
      <c r="F19" s="114" t="s">
        <v>192</v>
      </c>
      <c r="G19" s="114">
        <v>120</v>
      </c>
      <c r="H19" s="117">
        <v>0</v>
      </c>
      <c r="I19" s="122">
        <v>0</v>
      </c>
      <c r="J19" s="122">
        <v>0</v>
      </c>
      <c r="K19" s="122">
        <v>0</v>
      </c>
      <c r="L19" s="122">
        <v>0</v>
      </c>
      <c r="M19" s="122">
        <v>0</v>
      </c>
      <c r="N19" s="122">
        <v>0</v>
      </c>
      <c r="O19" s="122">
        <v>0</v>
      </c>
      <c r="P19" s="123">
        <v>0</v>
      </c>
      <c r="Q19" s="129">
        <v>100</v>
      </c>
      <c r="R19" s="129">
        <v>100</v>
      </c>
      <c r="S19" s="124">
        <v>0</v>
      </c>
      <c r="T19" s="115" t="s">
        <v>540</v>
      </c>
      <c r="U19" s="127" t="s">
        <v>673</v>
      </c>
      <c r="V19" s="114">
        <v>23</v>
      </c>
      <c r="W19" s="118">
        <v>0.17</v>
      </c>
      <c r="X19" s="118">
        <v>11.41</v>
      </c>
      <c r="Y19" s="137">
        <f t="shared" si="0"/>
        <v>1.4899211218229624</v>
      </c>
      <c r="Z19" s="122" t="s">
        <v>193</v>
      </c>
    </row>
    <row r="20" spans="1:26" s="128" customFormat="1" ht="36" x14ac:dyDescent="0.35">
      <c r="A20" s="125" t="s">
        <v>189</v>
      </c>
      <c r="B20" s="125" t="s">
        <v>68</v>
      </c>
      <c r="C20" s="126" t="s">
        <v>204</v>
      </c>
      <c r="D20" s="113" t="s">
        <v>191</v>
      </c>
      <c r="E20" s="114" t="s">
        <v>528</v>
      </c>
      <c r="F20" s="114" t="s">
        <v>192</v>
      </c>
      <c r="G20" s="114">
        <v>120</v>
      </c>
      <c r="H20" s="117">
        <v>0</v>
      </c>
      <c r="I20" s="122">
        <v>0</v>
      </c>
      <c r="J20" s="122">
        <v>0</v>
      </c>
      <c r="K20" s="122">
        <v>0</v>
      </c>
      <c r="L20" s="122">
        <v>0</v>
      </c>
      <c r="M20" s="122">
        <v>0</v>
      </c>
      <c r="N20" s="123">
        <v>0</v>
      </c>
      <c r="O20" s="123">
        <v>0</v>
      </c>
      <c r="P20" s="122">
        <v>0</v>
      </c>
      <c r="Q20" s="131">
        <v>0</v>
      </c>
      <c r="R20" s="131">
        <v>0</v>
      </c>
      <c r="S20" s="124">
        <v>0</v>
      </c>
      <c r="T20" s="117" t="s">
        <v>185</v>
      </c>
      <c r="U20" s="127" t="s">
        <v>544</v>
      </c>
      <c r="V20" s="114">
        <v>0</v>
      </c>
      <c r="W20" s="118">
        <v>0</v>
      </c>
      <c r="X20" s="118">
        <v>67.789000000000001</v>
      </c>
      <c r="Y20" s="119">
        <f t="shared" si="0"/>
        <v>0</v>
      </c>
      <c r="Z20" s="122" t="s">
        <v>193</v>
      </c>
    </row>
    <row r="21" spans="1:26" s="128" customFormat="1" ht="54" x14ac:dyDescent="0.35">
      <c r="A21" s="125" t="s">
        <v>189</v>
      </c>
      <c r="B21" s="125" t="s">
        <v>545</v>
      </c>
      <c r="C21" s="126" t="s">
        <v>205</v>
      </c>
      <c r="D21" s="113" t="s">
        <v>191</v>
      </c>
      <c r="E21" s="114" t="s">
        <v>528</v>
      </c>
      <c r="F21" s="114" t="s">
        <v>192</v>
      </c>
      <c r="G21" s="114">
        <v>120</v>
      </c>
      <c r="H21" s="117">
        <v>0</v>
      </c>
      <c r="I21" s="122">
        <v>0</v>
      </c>
      <c r="J21" s="122">
        <v>0</v>
      </c>
      <c r="K21" s="122">
        <v>0</v>
      </c>
      <c r="L21" s="123">
        <v>0</v>
      </c>
      <c r="M21" s="123">
        <v>0</v>
      </c>
      <c r="N21" s="123">
        <v>0</v>
      </c>
      <c r="O21" s="122">
        <v>0</v>
      </c>
      <c r="P21" s="122">
        <v>0</v>
      </c>
      <c r="Q21" s="131">
        <v>0</v>
      </c>
      <c r="R21" s="131">
        <v>0</v>
      </c>
      <c r="S21" s="124">
        <v>0</v>
      </c>
      <c r="T21" s="117" t="s">
        <v>185</v>
      </c>
      <c r="U21" s="127" t="s">
        <v>546</v>
      </c>
      <c r="V21" s="114">
        <v>0</v>
      </c>
      <c r="W21" s="118">
        <v>0</v>
      </c>
      <c r="X21" s="118">
        <v>66.35199999999999</v>
      </c>
      <c r="Y21" s="119">
        <f t="shared" si="0"/>
        <v>0</v>
      </c>
      <c r="Z21" s="122" t="s">
        <v>193</v>
      </c>
    </row>
    <row r="22" spans="1:26" s="128" customFormat="1" ht="54" x14ac:dyDescent="0.35">
      <c r="A22" s="125" t="s">
        <v>189</v>
      </c>
      <c r="B22" s="125" t="s">
        <v>547</v>
      </c>
      <c r="C22" s="126" t="s">
        <v>548</v>
      </c>
      <c r="D22" s="122" t="s">
        <v>191</v>
      </c>
      <c r="E22" s="114" t="s">
        <v>528</v>
      </c>
      <c r="F22" s="114" t="s">
        <v>192</v>
      </c>
      <c r="G22" s="114">
        <v>120</v>
      </c>
      <c r="H22" s="117">
        <v>0</v>
      </c>
      <c r="I22" s="122">
        <v>0</v>
      </c>
      <c r="J22" s="122">
        <v>0</v>
      </c>
      <c r="K22" s="122">
        <v>0</v>
      </c>
      <c r="L22" s="123">
        <v>0</v>
      </c>
      <c r="M22" s="123">
        <v>0</v>
      </c>
      <c r="N22" s="123">
        <v>0</v>
      </c>
      <c r="O22" s="122">
        <v>0</v>
      </c>
      <c r="P22" s="122">
        <v>0</v>
      </c>
      <c r="Q22" s="131">
        <v>0</v>
      </c>
      <c r="R22" s="131">
        <v>0</v>
      </c>
      <c r="S22" s="124">
        <v>0</v>
      </c>
      <c r="T22" s="117" t="s">
        <v>185</v>
      </c>
      <c r="U22" s="127" t="s">
        <v>549</v>
      </c>
      <c r="V22" s="114">
        <v>0</v>
      </c>
      <c r="W22" s="118">
        <v>0</v>
      </c>
      <c r="X22" s="118">
        <v>69.581999999999994</v>
      </c>
      <c r="Y22" s="119">
        <f t="shared" si="0"/>
        <v>0</v>
      </c>
      <c r="Z22" s="122" t="s">
        <v>193</v>
      </c>
    </row>
    <row r="23" spans="1:26" s="128" customFormat="1" ht="36" x14ac:dyDescent="0.35">
      <c r="A23" s="125" t="s">
        <v>189</v>
      </c>
      <c r="B23" s="125" t="s">
        <v>550</v>
      </c>
      <c r="C23" s="126" t="s">
        <v>206</v>
      </c>
      <c r="D23" s="122" t="s">
        <v>186</v>
      </c>
      <c r="E23" s="114" t="s">
        <v>528</v>
      </c>
      <c r="F23" s="114" t="s">
        <v>192</v>
      </c>
      <c r="G23" s="114">
        <v>120</v>
      </c>
      <c r="H23" s="117">
        <v>0</v>
      </c>
      <c r="I23" s="122">
        <v>0</v>
      </c>
      <c r="J23" s="122">
        <v>0</v>
      </c>
      <c r="K23" s="122">
        <v>0</v>
      </c>
      <c r="L23" s="123">
        <v>0</v>
      </c>
      <c r="M23" s="123">
        <v>0</v>
      </c>
      <c r="N23" s="123">
        <v>0</v>
      </c>
      <c r="O23" s="123">
        <v>0</v>
      </c>
      <c r="P23" s="122">
        <v>0</v>
      </c>
      <c r="Q23" s="131">
        <v>0</v>
      </c>
      <c r="R23" s="131">
        <v>0</v>
      </c>
      <c r="S23" s="124">
        <v>0</v>
      </c>
      <c r="T23" s="117" t="s">
        <v>185</v>
      </c>
      <c r="U23" s="127" t="s">
        <v>551</v>
      </c>
      <c r="V23" s="114">
        <v>0</v>
      </c>
      <c r="W23" s="118">
        <v>0</v>
      </c>
      <c r="X23" s="118">
        <v>67.578999999999994</v>
      </c>
      <c r="Y23" s="119">
        <f t="shared" si="0"/>
        <v>0</v>
      </c>
      <c r="Z23" s="122" t="s">
        <v>193</v>
      </c>
    </row>
    <row r="24" spans="1:26" s="128" customFormat="1" x14ac:dyDescent="0.35">
      <c r="A24" s="125" t="s">
        <v>189</v>
      </c>
      <c r="B24" s="125" t="s">
        <v>552</v>
      </c>
      <c r="C24" s="126" t="s">
        <v>553</v>
      </c>
      <c r="D24" s="122" t="s">
        <v>191</v>
      </c>
      <c r="E24" s="114" t="s">
        <v>528</v>
      </c>
      <c r="F24" s="114" t="s">
        <v>192</v>
      </c>
      <c r="G24" s="114">
        <v>120</v>
      </c>
      <c r="H24" s="117">
        <v>0</v>
      </c>
      <c r="I24" s="122">
        <v>0</v>
      </c>
      <c r="J24" s="122">
        <v>0</v>
      </c>
      <c r="K24" s="122">
        <v>0</v>
      </c>
      <c r="L24" s="122">
        <v>0</v>
      </c>
      <c r="M24" s="122">
        <v>0</v>
      </c>
      <c r="N24" s="123">
        <v>0</v>
      </c>
      <c r="O24" s="123">
        <v>0</v>
      </c>
      <c r="P24" s="122">
        <v>0</v>
      </c>
      <c r="Q24" s="131">
        <v>0</v>
      </c>
      <c r="R24" s="131">
        <v>0</v>
      </c>
      <c r="S24" s="124">
        <v>0</v>
      </c>
      <c r="T24" s="117" t="s">
        <v>185</v>
      </c>
      <c r="U24" s="127" t="s">
        <v>554</v>
      </c>
      <c r="V24" s="114">
        <v>0</v>
      </c>
      <c r="W24" s="118">
        <v>0</v>
      </c>
      <c r="X24" s="118">
        <v>4.6689999999999996</v>
      </c>
      <c r="Y24" s="119">
        <f t="shared" si="0"/>
        <v>0</v>
      </c>
      <c r="Z24" s="122" t="s">
        <v>193</v>
      </c>
    </row>
    <row r="25" spans="1:26" s="128" customFormat="1" x14ac:dyDescent="0.35">
      <c r="A25" s="125" t="s">
        <v>189</v>
      </c>
      <c r="B25" s="125" t="s">
        <v>72</v>
      </c>
      <c r="C25" s="126" t="s">
        <v>207</v>
      </c>
      <c r="D25" s="122" t="s">
        <v>191</v>
      </c>
      <c r="E25" s="114" t="s">
        <v>528</v>
      </c>
      <c r="F25" s="114" t="s">
        <v>192</v>
      </c>
      <c r="G25" s="114">
        <v>120</v>
      </c>
      <c r="H25" s="117">
        <v>0</v>
      </c>
      <c r="I25" s="122">
        <v>0</v>
      </c>
      <c r="J25" s="122">
        <v>0</v>
      </c>
      <c r="K25" s="122">
        <v>0</v>
      </c>
      <c r="L25" s="122">
        <v>0</v>
      </c>
      <c r="M25" s="122">
        <v>0</v>
      </c>
      <c r="N25" s="123">
        <v>0</v>
      </c>
      <c r="O25" s="123">
        <v>0</v>
      </c>
      <c r="P25" s="123">
        <v>0</v>
      </c>
      <c r="Q25" s="131">
        <v>0</v>
      </c>
      <c r="R25" s="131">
        <v>0</v>
      </c>
      <c r="S25" s="124">
        <v>0</v>
      </c>
      <c r="T25" s="117" t="s">
        <v>185</v>
      </c>
      <c r="U25" s="127" t="s">
        <v>676</v>
      </c>
      <c r="V25" s="114">
        <v>0</v>
      </c>
      <c r="W25" s="118">
        <v>0</v>
      </c>
      <c r="X25" s="118">
        <v>9.4668799999999997</v>
      </c>
      <c r="Y25" s="119">
        <f t="shared" si="0"/>
        <v>0</v>
      </c>
      <c r="Z25" s="122" t="s">
        <v>193</v>
      </c>
    </row>
    <row r="26" spans="1:26" s="128" customFormat="1" ht="54" x14ac:dyDescent="0.35">
      <c r="A26" s="125" t="s">
        <v>189</v>
      </c>
      <c r="B26" s="125" t="s">
        <v>555</v>
      </c>
      <c r="C26" s="126" t="s">
        <v>208</v>
      </c>
      <c r="D26" s="122" t="s">
        <v>191</v>
      </c>
      <c r="E26" s="114" t="s">
        <v>528</v>
      </c>
      <c r="F26" s="114" t="s">
        <v>192</v>
      </c>
      <c r="G26" s="114">
        <v>120</v>
      </c>
      <c r="H26" s="117">
        <v>0</v>
      </c>
      <c r="I26" s="122">
        <v>0</v>
      </c>
      <c r="J26" s="122">
        <v>0</v>
      </c>
      <c r="K26" s="122">
        <v>0</v>
      </c>
      <c r="L26" s="122">
        <v>0</v>
      </c>
      <c r="M26" s="123">
        <v>0</v>
      </c>
      <c r="N26" s="123">
        <v>0</v>
      </c>
      <c r="O26" s="123">
        <v>0</v>
      </c>
      <c r="P26" s="122">
        <v>0</v>
      </c>
      <c r="Q26" s="131">
        <v>0</v>
      </c>
      <c r="R26" s="131">
        <v>0</v>
      </c>
      <c r="S26" s="124">
        <v>0</v>
      </c>
      <c r="T26" s="117" t="s">
        <v>185</v>
      </c>
      <c r="U26" s="127" t="s">
        <v>543</v>
      </c>
      <c r="V26" s="114">
        <v>0</v>
      </c>
      <c r="W26" s="118">
        <v>0</v>
      </c>
      <c r="X26" s="118">
        <v>65.554999999999993</v>
      </c>
      <c r="Y26" s="119">
        <f t="shared" si="0"/>
        <v>0</v>
      </c>
      <c r="Z26" s="122" t="s">
        <v>193</v>
      </c>
    </row>
    <row r="27" spans="1:26" s="128" customFormat="1" x14ac:dyDescent="0.35">
      <c r="A27" s="125" t="s">
        <v>189</v>
      </c>
      <c r="B27" s="125" t="s">
        <v>556</v>
      </c>
      <c r="C27" s="126" t="s">
        <v>209</v>
      </c>
      <c r="D27" s="122" t="s">
        <v>191</v>
      </c>
      <c r="E27" s="114" t="s">
        <v>528</v>
      </c>
      <c r="F27" s="114" t="s">
        <v>192</v>
      </c>
      <c r="G27" s="114">
        <v>120</v>
      </c>
      <c r="H27" s="117">
        <v>0</v>
      </c>
      <c r="I27" s="122">
        <v>0</v>
      </c>
      <c r="J27" s="122">
        <v>0</v>
      </c>
      <c r="K27" s="122">
        <v>0</v>
      </c>
      <c r="L27" s="122">
        <v>0</v>
      </c>
      <c r="M27" s="122">
        <v>0</v>
      </c>
      <c r="N27" s="122">
        <v>0</v>
      </c>
      <c r="O27" s="123">
        <v>0</v>
      </c>
      <c r="P27" s="123">
        <v>0</v>
      </c>
      <c r="Q27" s="129">
        <v>79.166666666666657</v>
      </c>
      <c r="R27" s="131">
        <v>0</v>
      </c>
      <c r="S27" s="124">
        <v>0</v>
      </c>
      <c r="T27" s="115" t="s">
        <v>13</v>
      </c>
      <c r="U27" s="127" t="s">
        <v>554</v>
      </c>
      <c r="V27" s="114">
        <v>23</v>
      </c>
      <c r="W27" s="118">
        <v>0.01</v>
      </c>
      <c r="X27" s="118">
        <v>4.6689999999999996</v>
      </c>
      <c r="Y27" s="130">
        <f t="shared" si="0"/>
        <v>0.2141786249732277</v>
      </c>
      <c r="Z27" s="122" t="s">
        <v>193</v>
      </c>
    </row>
    <row r="28" spans="1:26" s="128" customFormat="1" ht="54" x14ac:dyDescent="0.35">
      <c r="A28" s="125" t="s">
        <v>189</v>
      </c>
      <c r="B28" s="125" t="s">
        <v>557</v>
      </c>
      <c r="C28" s="126" t="s">
        <v>210</v>
      </c>
      <c r="D28" s="122" t="s">
        <v>191</v>
      </c>
      <c r="E28" s="114" t="s">
        <v>528</v>
      </c>
      <c r="F28" s="114" t="s">
        <v>192</v>
      </c>
      <c r="G28" s="114">
        <v>120</v>
      </c>
      <c r="H28" s="117">
        <v>0</v>
      </c>
      <c r="I28" s="122">
        <v>0</v>
      </c>
      <c r="J28" s="122">
        <v>0</v>
      </c>
      <c r="K28" s="122">
        <v>0</v>
      </c>
      <c r="L28" s="123">
        <v>0</v>
      </c>
      <c r="M28" s="123">
        <v>0</v>
      </c>
      <c r="N28" s="123">
        <v>0</v>
      </c>
      <c r="O28" s="123">
        <v>0</v>
      </c>
      <c r="P28" s="123">
        <v>0</v>
      </c>
      <c r="Q28" s="131">
        <v>0</v>
      </c>
      <c r="R28" s="131">
        <v>0</v>
      </c>
      <c r="S28" s="124">
        <v>0</v>
      </c>
      <c r="T28" s="117" t="s">
        <v>185</v>
      </c>
      <c r="U28" s="127" t="s">
        <v>546</v>
      </c>
      <c r="V28" s="114">
        <v>0</v>
      </c>
      <c r="W28" s="118">
        <v>0</v>
      </c>
      <c r="X28" s="118">
        <v>69.427999999999997</v>
      </c>
      <c r="Y28" s="119">
        <f t="shared" si="0"/>
        <v>0</v>
      </c>
      <c r="Z28" s="122" t="s">
        <v>193</v>
      </c>
    </row>
    <row r="29" spans="1:26" ht="54" x14ac:dyDescent="0.35">
      <c r="A29" s="125" t="s">
        <v>189</v>
      </c>
      <c r="B29" s="110" t="s">
        <v>558</v>
      </c>
      <c r="C29" s="121" t="s">
        <v>211</v>
      </c>
      <c r="D29" s="122" t="s">
        <v>191</v>
      </c>
      <c r="E29" s="114" t="s">
        <v>528</v>
      </c>
      <c r="F29" s="114" t="s">
        <v>192</v>
      </c>
      <c r="G29" s="114">
        <v>120</v>
      </c>
      <c r="H29" s="117">
        <v>0</v>
      </c>
      <c r="I29" s="122">
        <v>0</v>
      </c>
      <c r="J29" s="122">
        <v>0</v>
      </c>
      <c r="K29" s="122">
        <v>0</v>
      </c>
      <c r="L29" s="122">
        <v>0</v>
      </c>
      <c r="M29" s="123">
        <v>0</v>
      </c>
      <c r="N29" s="123">
        <v>0</v>
      </c>
      <c r="O29" s="123">
        <v>0</v>
      </c>
      <c r="P29" s="122">
        <v>0</v>
      </c>
      <c r="Q29" s="131">
        <v>0</v>
      </c>
      <c r="R29" s="131">
        <v>0</v>
      </c>
      <c r="S29" s="124">
        <v>0</v>
      </c>
      <c r="T29" s="117" t="s">
        <v>185</v>
      </c>
      <c r="U29" s="114" t="s">
        <v>539</v>
      </c>
      <c r="V29" s="114">
        <v>0</v>
      </c>
      <c r="W29" s="118">
        <v>0</v>
      </c>
      <c r="X29" s="118">
        <v>71.817999999999984</v>
      </c>
      <c r="Y29" s="119">
        <f t="shared" si="0"/>
        <v>0</v>
      </c>
      <c r="Z29" s="122" t="s">
        <v>193</v>
      </c>
    </row>
    <row r="30" spans="1:26" ht="36" x14ac:dyDescent="0.35">
      <c r="A30" s="125" t="s">
        <v>189</v>
      </c>
      <c r="B30" s="110" t="s">
        <v>559</v>
      </c>
      <c r="C30" s="121" t="s">
        <v>560</v>
      </c>
      <c r="D30" s="122" t="s">
        <v>191</v>
      </c>
      <c r="E30" s="114" t="s">
        <v>528</v>
      </c>
      <c r="F30" s="114" t="s">
        <v>192</v>
      </c>
      <c r="G30" s="114">
        <v>120</v>
      </c>
      <c r="H30" s="117">
        <v>0</v>
      </c>
      <c r="I30" s="122">
        <v>0</v>
      </c>
      <c r="J30" s="122">
        <v>0</v>
      </c>
      <c r="K30" s="122">
        <v>0</v>
      </c>
      <c r="L30" s="123">
        <v>0</v>
      </c>
      <c r="M30" s="123">
        <v>0</v>
      </c>
      <c r="N30" s="123">
        <v>0</v>
      </c>
      <c r="O30" s="122">
        <v>0</v>
      </c>
      <c r="P30" s="122">
        <v>0</v>
      </c>
      <c r="Q30" s="131">
        <v>0</v>
      </c>
      <c r="R30" s="131">
        <v>0</v>
      </c>
      <c r="S30" s="124">
        <v>0</v>
      </c>
      <c r="T30" s="117" t="s">
        <v>185</v>
      </c>
      <c r="U30" s="114" t="s">
        <v>561</v>
      </c>
      <c r="V30" s="114">
        <v>0</v>
      </c>
      <c r="W30" s="118">
        <v>0</v>
      </c>
      <c r="X30" s="118">
        <v>4.7249999999999996</v>
      </c>
      <c r="Y30" s="119">
        <f t="shared" si="0"/>
        <v>0</v>
      </c>
      <c r="Z30" s="122" t="s">
        <v>193</v>
      </c>
    </row>
    <row r="31" spans="1:26" x14ac:dyDescent="0.35">
      <c r="A31" s="125" t="s">
        <v>189</v>
      </c>
      <c r="B31" s="110" t="s">
        <v>562</v>
      </c>
      <c r="C31" s="121" t="s">
        <v>378</v>
      </c>
      <c r="D31" s="122" t="s">
        <v>191</v>
      </c>
      <c r="E31" s="114" t="s">
        <v>528</v>
      </c>
      <c r="F31" s="114" t="s">
        <v>192</v>
      </c>
      <c r="G31" s="114">
        <v>120</v>
      </c>
      <c r="H31" s="115">
        <v>0</v>
      </c>
      <c r="I31" s="114">
        <v>0</v>
      </c>
      <c r="J31" s="114">
        <v>0</v>
      </c>
      <c r="K31" s="123">
        <v>0</v>
      </c>
      <c r="L31" s="123">
        <v>0</v>
      </c>
      <c r="M31" s="114">
        <v>0</v>
      </c>
      <c r="N31" s="114">
        <v>0</v>
      </c>
      <c r="O31" s="114">
        <v>0</v>
      </c>
      <c r="P31" s="114">
        <v>0</v>
      </c>
      <c r="Q31" s="127">
        <v>0</v>
      </c>
      <c r="R31" s="127">
        <v>0</v>
      </c>
      <c r="S31" s="114">
        <v>0</v>
      </c>
      <c r="T31" s="117" t="s">
        <v>185</v>
      </c>
      <c r="U31" s="114" t="s">
        <v>677</v>
      </c>
      <c r="V31" s="114">
        <v>0</v>
      </c>
      <c r="W31" s="118">
        <v>0</v>
      </c>
      <c r="X31" s="118">
        <v>11.05988</v>
      </c>
      <c r="Y31" s="119">
        <f t="shared" si="0"/>
        <v>0</v>
      </c>
      <c r="Z31" s="122" t="s">
        <v>193</v>
      </c>
    </row>
    <row r="32" spans="1:26" ht="36" x14ac:dyDescent="0.35">
      <c r="A32" s="125" t="s">
        <v>189</v>
      </c>
      <c r="B32" s="110" t="s">
        <v>78</v>
      </c>
      <c r="C32" s="121" t="s">
        <v>563</v>
      </c>
      <c r="D32" s="122" t="s">
        <v>191</v>
      </c>
      <c r="E32" s="114" t="s">
        <v>528</v>
      </c>
      <c r="F32" s="114" t="s">
        <v>192</v>
      </c>
      <c r="G32" s="114">
        <v>120</v>
      </c>
      <c r="H32" s="117">
        <v>0</v>
      </c>
      <c r="I32" s="122">
        <v>0</v>
      </c>
      <c r="J32" s="122">
        <v>0</v>
      </c>
      <c r="K32" s="122">
        <v>0</v>
      </c>
      <c r="L32" s="123">
        <v>0</v>
      </c>
      <c r="M32" s="123">
        <v>0</v>
      </c>
      <c r="N32" s="123">
        <v>0</v>
      </c>
      <c r="O32" s="122">
        <v>0</v>
      </c>
      <c r="P32" s="122">
        <v>0</v>
      </c>
      <c r="Q32" s="131">
        <v>0</v>
      </c>
      <c r="R32" s="131">
        <v>0</v>
      </c>
      <c r="S32" s="124">
        <v>0</v>
      </c>
      <c r="T32" s="117" t="s">
        <v>185</v>
      </c>
      <c r="U32" s="114" t="s">
        <v>551</v>
      </c>
      <c r="V32" s="114">
        <v>0</v>
      </c>
      <c r="W32" s="118">
        <v>0</v>
      </c>
      <c r="X32" s="118">
        <v>67.578999999999994</v>
      </c>
      <c r="Y32" s="119">
        <f t="shared" si="0"/>
        <v>0</v>
      </c>
      <c r="Z32" s="122" t="s">
        <v>193</v>
      </c>
    </row>
    <row r="33" spans="1:26" x14ac:dyDescent="0.35">
      <c r="A33" s="125" t="s">
        <v>189</v>
      </c>
      <c r="B33" s="110" t="s">
        <v>564</v>
      </c>
      <c r="C33" s="121" t="s">
        <v>212</v>
      </c>
      <c r="D33" s="122" t="s">
        <v>191</v>
      </c>
      <c r="E33" s="114" t="s">
        <v>528</v>
      </c>
      <c r="F33" s="114" t="s">
        <v>192</v>
      </c>
      <c r="G33" s="114">
        <v>120</v>
      </c>
      <c r="H33" s="117">
        <v>0</v>
      </c>
      <c r="I33" s="122">
        <v>0</v>
      </c>
      <c r="J33" s="122">
        <v>0</v>
      </c>
      <c r="K33" s="122">
        <v>0</v>
      </c>
      <c r="L33" s="122">
        <v>0</v>
      </c>
      <c r="M33" s="122">
        <v>0</v>
      </c>
      <c r="N33" s="123">
        <v>0</v>
      </c>
      <c r="O33" s="123">
        <v>0</v>
      </c>
      <c r="P33" s="122">
        <v>0</v>
      </c>
      <c r="Q33" s="131">
        <v>0</v>
      </c>
      <c r="R33" s="131">
        <v>0</v>
      </c>
      <c r="S33" s="124">
        <v>0</v>
      </c>
      <c r="T33" s="117" t="s">
        <v>185</v>
      </c>
      <c r="U33" s="114" t="s">
        <v>554</v>
      </c>
      <c r="V33" s="114">
        <v>0</v>
      </c>
      <c r="W33" s="118">
        <v>0</v>
      </c>
      <c r="X33" s="118">
        <v>4.6689999999999996</v>
      </c>
      <c r="Y33" s="119">
        <f t="shared" si="0"/>
        <v>0</v>
      </c>
      <c r="Z33" s="122" t="s">
        <v>193</v>
      </c>
    </row>
    <row r="34" spans="1:26" ht="36" x14ac:dyDescent="0.35">
      <c r="A34" s="125" t="s">
        <v>189</v>
      </c>
      <c r="B34" s="110" t="s">
        <v>565</v>
      </c>
      <c r="C34" s="121" t="s">
        <v>213</v>
      </c>
      <c r="D34" s="122" t="s">
        <v>191</v>
      </c>
      <c r="E34" s="114" t="s">
        <v>528</v>
      </c>
      <c r="F34" s="114" t="s">
        <v>229</v>
      </c>
      <c r="G34" s="114">
        <v>0</v>
      </c>
      <c r="H34" s="117">
        <v>0</v>
      </c>
      <c r="I34" s="122">
        <v>0</v>
      </c>
      <c r="J34" s="122">
        <v>0</v>
      </c>
      <c r="K34" s="122">
        <v>0</v>
      </c>
      <c r="L34" s="122">
        <v>0</v>
      </c>
      <c r="M34" s="122">
        <v>0</v>
      </c>
      <c r="N34" s="122">
        <v>0</v>
      </c>
      <c r="O34" s="122">
        <v>0</v>
      </c>
      <c r="P34" s="122">
        <v>0</v>
      </c>
      <c r="Q34" s="129">
        <v>0</v>
      </c>
      <c r="R34" s="129">
        <v>0</v>
      </c>
      <c r="S34" s="123">
        <v>0</v>
      </c>
      <c r="T34" s="117" t="s">
        <v>185</v>
      </c>
      <c r="U34" s="114" t="s">
        <v>678</v>
      </c>
      <c r="V34" s="114">
        <v>0</v>
      </c>
      <c r="W34" s="118">
        <v>0</v>
      </c>
      <c r="X34" s="118">
        <v>9.6170000000000009</v>
      </c>
      <c r="Y34" s="119">
        <f t="shared" si="0"/>
        <v>0</v>
      </c>
      <c r="Z34" s="122" t="s">
        <v>193</v>
      </c>
    </row>
    <row r="35" spans="1:26" x14ac:dyDescent="0.35">
      <c r="A35" s="125" t="s">
        <v>189</v>
      </c>
      <c r="B35" s="110" t="s">
        <v>566</v>
      </c>
      <c r="C35" s="121" t="s">
        <v>214</v>
      </c>
      <c r="D35" s="122" t="s">
        <v>191</v>
      </c>
      <c r="E35" s="114" t="s">
        <v>528</v>
      </c>
      <c r="F35" s="114" t="s">
        <v>192</v>
      </c>
      <c r="G35" s="114">
        <v>120</v>
      </c>
      <c r="H35" s="117">
        <v>0</v>
      </c>
      <c r="I35" s="122">
        <v>0</v>
      </c>
      <c r="J35" s="122">
        <v>0</v>
      </c>
      <c r="K35" s="122">
        <v>0</v>
      </c>
      <c r="L35" s="122">
        <v>0</v>
      </c>
      <c r="M35" s="122">
        <v>0</v>
      </c>
      <c r="N35" s="122">
        <v>0</v>
      </c>
      <c r="O35" s="122">
        <v>0</v>
      </c>
      <c r="P35" s="123">
        <v>0</v>
      </c>
      <c r="Q35" s="129">
        <v>100</v>
      </c>
      <c r="R35" s="131">
        <v>0</v>
      </c>
      <c r="S35" s="124">
        <v>0</v>
      </c>
      <c r="T35" s="115" t="s">
        <v>252</v>
      </c>
      <c r="U35" s="114" t="s">
        <v>679</v>
      </c>
      <c r="V35" s="114">
        <v>23</v>
      </c>
      <c r="W35" s="118">
        <v>0.16</v>
      </c>
      <c r="X35" s="118">
        <v>7.870000000000001</v>
      </c>
      <c r="Y35" s="137">
        <f t="shared" si="0"/>
        <v>2.033036848792884</v>
      </c>
      <c r="Z35" s="122" t="s">
        <v>193</v>
      </c>
    </row>
    <row r="36" spans="1:26" ht="54" x14ac:dyDescent="0.35">
      <c r="A36" s="125" t="s">
        <v>189</v>
      </c>
      <c r="B36" s="110" t="s">
        <v>567</v>
      </c>
      <c r="C36" s="121" t="s">
        <v>215</v>
      </c>
      <c r="D36" s="122" t="s">
        <v>191</v>
      </c>
      <c r="E36" s="114" t="s">
        <v>528</v>
      </c>
      <c r="F36" s="114" t="s">
        <v>192</v>
      </c>
      <c r="G36" s="114">
        <v>120</v>
      </c>
      <c r="H36" s="117">
        <v>0</v>
      </c>
      <c r="I36" s="122">
        <v>0</v>
      </c>
      <c r="J36" s="122">
        <v>0</v>
      </c>
      <c r="K36" s="122">
        <v>0</v>
      </c>
      <c r="L36" s="122">
        <v>0</v>
      </c>
      <c r="M36" s="122">
        <v>0</v>
      </c>
      <c r="N36" s="122">
        <v>0</v>
      </c>
      <c r="O36" s="122">
        <v>0</v>
      </c>
      <c r="P36" s="123">
        <v>0</v>
      </c>
      <c r="Q36" s="129">
        <v>100</v>
      </c>
      <c r="R36" s="129">
        <v>100</v>
      </c>
      <c r="S36" s="124">
        <v>0</v>
      </c>
      <c r="T36" s="115" t="s">
        <v>540</v>
      </c>
      <c r="U36" s="114" t="s">
        <v>673</v>
      </c>
      <c r="V36" s="114">
        <v>23</v>
      </c>
      <c r="W36" s="118">
        <v>0.17</v>
      </c>
      <c r="X36" s="118">
        <v>11.41</v>
      </c>
      <c r="Y36" s="137">
        <f t="shared" si="0"/>
        <v>1.4899211218229624</v>
      </c>
      <c r="Z36" s="122" t="s">
        <v>193</v>
      </c>
    </row>
    <row r="37" spans="1:26" x14ac:dyDescent="0.35">
      <c r="A37" s="125" t="s">
        <v>189</v>
      </c>
      <c r="B37" s="110" t="s">
        <v>568</v>
      </c>
      <c r="C37" s="121" t="s">
        <v>216</v>
      </c>
      <c r="D37" s="122" t="s">
        <v>191</v>
      </c>
      <c r="E37" s="114" t="s">
        <v>528</v>
      </c>
      <c r="F37" s="114" t="s">
        <v>192</v>
      </c>
      <c r="G37" s="114">
        <v>120</v>
      </c>
      <c r="H37" s="117">
        <v>0</v>
      </c>
      <c r="I37" s="122">
        <v>0</v>
      </c>
      <c r="J37" s="122">
        <v>0</v>
      </c>
      <c r="K37" s="122">
        <v>0</v>
      </c>
      <c r="L37" s="122">
        <v>0</v>
      </c>
      <c r="M37" s="122">
        <v>0</v>
      </c>
      <c r="N37" s="122">
        <v>0</v>
      </c>
      <c r="O37" s="123">
        <v>0</v>
      </c>
      <c r="P37" s="123">
        <v>0</v>
      </c>
      <c r="Q37" s="131">
        <v>0</v>
      </c>
      <c r="R37" s="131">
        <v>0</v>
      </c>
      <c r="S37" s="124">
        <v>0</v>
      </c>
      <c r="T37" s="117" t="s">
        <v>185</v>
      </c>
      <c r="U37" s="114" t="s">
        <v>569</v>
      </c>
      <c r="V37" s="114">
        <v>0</v>
      </c>
      <c r="W37" s="118">
        <v>0</v>
      </c>
      <c r="X37" s="118">
        <v>6.85</v>
      </c>
      <c r="Y37" s="119">
        <f t="shared" si="0"/>
        <v>0</v>
      </c>
      <c r="Z37" s="122" t="s">
        <v>193</v>
      </c>
    </row>
    <row r="38" spans="1:26" ht="54" x14ac:dyDescent="0.35">
      <c r="A38" s="125" t="s">
        <v>189</v>
      </c>
      <c r="B38" s="110" t="s">
        <v>570</v>
      </c>
      <c r="C38" s="121" t="s">
        <v>571</v>
      </c>
      <c r="D38" s="122" t="s">
        <v>191</v>
      </c>
      <c r="E38" s="114" t="s">
        <v>528</v>
      </c>
      <c r="F38" s="114" t="s">
        <v>192</v>
      </c>
      <c r="G38" s="114">
        <v>120</v>
      </c>
      <c r="H38" s="117">
        <v>0</v>
      </c>
      <c r="I38" s="122">
        <v>0</v>
      </c>
      <c r="J38" s="122">
        <v>0</v>
      </c>
      <c r="K38" s="122">
        <v>0</v>
      </c>
      <c r="L38" s="122">
        <v>0</v>
      </c>
      <c r="M38" s="122">
        <v>0</v>
      </c>
      <c r="N38" s="122">
        <v>0</v>
      </c>
      <c r="O38" s="123">
        <v>0</v>
      </c>
      <c r="P38" s="123">
        <v>0</v>
      </c>
      <c r="Q38" s="129">
        <v>100</v>
      </c>
      <c r="R38" s="131">
        <v>0</v>
      </c>
      <c r="S38" s="124">
        <v>0</v>
      </c>
      <c r="T38" s="115" t="s">
        <v>540</v>
      </c>
      <c r="U38" s="114" t="s">
        <v>549</v>
      </c>
      <c r="V38" s="114">
        <v>23</v>
      </c>
      <c r="W38" s="118">
        <v>0.17</v>
      </c>
      <c r="X38" s="118">
        <v>69.581999999999994</v>
      </c>
      <c r="Y38" s="130">
        <f t="shared" si="0"/>
        <v>0.2443160587508264</v>
      </c>
      <c r="Z38" s="122" t="s">
        <v>193</v>
      </c>
    </row>
    <row r="39" spans="1:26" ht="54" x14ac:dyDescent="0.35">
      <c r="A39" s="125" t="s">
        <v>189</v>
      </c>
      <c r="B39" s="110" t="s">
        <v>572</v>
      </c>
      <c r="C39" s="121" t="s">
        <v>217</v>
      </c>
      <c r="D39" s="122" t="s">
        <v>191</v>
      </c>
      <c r="E39" s="114" t="s">
        <v>528</v>
      </c>
      <c r="F39" s="114" t="s">
        <v>192</v>
      </c>
      <c r="G39" s="114">
        <v>120</v>
      </c>
      <c r="H39" s="117">
        <v>0</v>
      </c>
      <c r="I39" s="122">
        <v>0</v>
      </c>
      <c r="J39" s="122">
        <v>0</v>
      </c>
      <c r="K39" s="122">
        <v>0</v>
      </c>
      <c r="L39" s="122">
        <v>0</v>
      </c>
      <c r="M39" s="122">
        <v>0</v>
      </c>
      <c r="N39" s="122">
        <v>0</v>
      </c>
      <c r="O39" s="122">
        <v>0</v>
      </c>
      <c r="P39" s="123">
        <v>0</v>
      </c>
      <c r="Q39" s="129">
        <v>100</v>
      </c>
      <c r="R39" s="129">
        <v>100</v>
      </c>
      <c r="S39" s="124">
        <v>0</v>
      </c>
      <c r="T39" s="115" t="s">
        <v>540</v>
      </c>
      <c r="U39" s="114" t="s">
        <v>546</v>
      </c>
      <c r="V39" s="114">
        <v>23</v>
      </c>
      <c r="W39" s="118">
        <v>0.17</v>
      </c>
      <c r="X39" s="118">
        <v>69.427999999999997</v>
      </c>
      <c r="Y39" s="130">
        <f t="shared" si="0"/>
        <v>0.2448579823702253</v>
      </c>
      <c r="Z39" s="122" t="s">
        <v>193</v>
      </c>
    </row>
    <row r="40" spans="1:26" ht="36" x14ac:dyDescent="0.35">
      <c r="A40" s="125" t="s">
        <v>189</v>
      </c>
      <c r="B40" s="110" t="s">
        <v>573</v>
      </c>
      <c r="C40" s="121" t="s">
        <v>218</v>
      </c>
      <c r="D40" s="122" t="s">
        <v>191</v>
      </c>
      <c r="E40" s="114" t="s">
        <v>528</v>
      </c>
      <c r="F40" s="114" t="s">
        <v>192</v>
      </c>
      <c r="G40" s="114">
        <v>120</v>
      </c>
      <c r="H40" s="117">
        <v>0</v>
      </c>
      <c r="I40" s="122">
        <v>0</v>
      </c>
      <c r="J40" s="122">
        <v>0</v>
      </c>
      <c r="K40" s="122">
        <v>0</v>
      </c>
      <c r="L40" s="122">
        <v>0</v>
      </c>
      <c r="M40" s="122">
        <v>0</v>
      </c>
      <c r="N40" s="122">
        <v>0</v>
      </c>
      <c r="O40" s="123">
        <v>0</v>
      </c>
      <c r="P40" s="123">
        <v>0</v>
      </c>
      <c r="Q40" s="131">
        <v>0</v>
      </c>
      <c r="R40" s="131">
        <v>0</v>
      </c>
      <c r="S40" s="124">
        <v>0</v>
      </c>
      <c r="T40" s="117" t="s">
        <v>185</v>
      </c>
      <c r="U40" s="114" t="s">
        <v>674</v>
      </c>
      <c r="V40" s="114">
        <v>0</v>
      </c>
      <c r="W40" s="118">
        <v>0</v>
      </c>
      <c r="X40" s="118">
        <v>11.2</v>
      </c>
      <c r="Y40" s="119">
        <f t="shared" si="0"/>
        <v>0</v>
      </c>
      <c r="Z40" s="122" t="s">
        <v>193</v>
      </c>
    </row>
    <row r="41" spans="1:26" x14ac:dyDescent="0.35">
      <c r="A41" s="125" t="s">
        <v>189</v>
      </c>
      <c r="B41" s="110" t="s">
        <v>574</v>
      </c>
      <c r="C41" s="121" t="s">
        <v>575</v>
      </c>
      <c r="D41" s="122" t="s">
        <v>191</v>
      </c>
      <c r="E41" s="114" t="s">
        <v>528</v>
      </c>
      <c r="F41" s="114" t="s">
        <v>192</v>
      </c>
      <c r="G41" s="114">
        <v>120</v>
      </c>
      <c r="H41" s="117">
        <v>0</v>
      </c>
      <c r="I41" s="122">
        <v>0</v>
      </c>
      <c r="J41" s="122">
        <v>0</v>
      </c>
      <c r="K41" s="122">
        <v>0</v>
      </c>
      <c r="L41" s="122">
        <v>0</v>
      </c>
      <c r="M41" s="122">
        <v>0</v>
      </c>
      <c r="N41" s="122">
        <v>0</v>
      </c>
      <c r="O41" s="122">
        <v>0</v>
      </c>
      <c r="P41" s="123">
        <v>0</v>
      </c>
      <c r="Q41" s="129">
        <v>100</v>
      </c>
      <c r="R41" s="131">
        <v>0</v>
      </c>
      <c r="S41" s="124">
        <v>0</v>
      </c>
      <c r="T41" s="115" t="s">
        <v>540</v>
      </c>
      <c r="U41" s="114" t="s">
        <v>576</v>
      </c>
      <c r="V41" s="114">
        <v>23</v>
      </c>
      <c r="W41" s="118">
        <v>0.17</v>
      </c>
      <c r="X41" s="118">
        <v>63.551999999999992</v>
      </c>
      <c r="Y41" s="130">
        <f t="shared" si="0"/>
        <v>0.26749748237663651</v>
      </c>
      <c r="Z41" s="122" t="s">
        <v>193</v>
      </c>
    </row>
    <row r="42" spans="1:26" ht="54" x14ac:dyDescent="0.35">
      <c r="A42" s="125" t="s">
        <v>189</v>
      </c>
      <c r="B42" s="110" t="s">
        <v>577</v>
      </c>
      <c r="C42" s="121" t="s">
        <v>219</v>
      </c>
      <c r="D42" s="122" t="s">
        <v>191</v>
      </c>
      <c r="E42" s="114" t="s">
        <v>528</v>
      </c>
      <c r="F42" s="114" t="s">
        <v>192</v>
      </c>
      <c r="G42" s="114">
        <v>120</v>
      </c>
      <c r="H42" s="117">
        <v>0</v>
      </c>
      <c r="I42" s="122">
        <v>0</v>
      </c>
      <c r="J42" s="122">
        <v>0</v>
      </c>
      <c r="K42" s="122">
        <v>0</v>
      </c>
      <c r="L42" s="123">
        <v>0</v>
      </c>
      <c r="M42" s="123">
        <v>0</v>
      </c>
      <c r="N42" s="123">
        <v>0</v>
      </c>
      <c r="O42" s="123">
        <v>0</v>
      </c>
      <c r="P42" s="122">
        <v>0</v>
      </c>
      <c r="Q42" s="131">
        <v>0</v>
      </c>
      <c r="R42" s="131">
        <v>0</v>
      </c>
      <c r="S42" s="124">
        <v>0</v>
      </c>
      <c r="T42" s="117" t="s">
        <v>185</v>
      </c>
      <c r="U42" s="114" t="s">
        <v>673</v>
      </c>
      <c r="V42" s="114">
        <v>0</v>
      </c>
      <c r="W42" s="118">
        <v>0</v>
      </c>
      <c r="X42" s="118">
        <v>11.41</v>
      </c>
      <c r="Y42" s="119">
        <f t="shared" si="0"/>
        <v>0</v>
      </c>
      <c r="Z42" s="122" t="s">
        <v>193</v>
      </c>
    </row>
    <row r="43" spans="1:26" ht="54" x14ac:dyDescent="0.35">
      <c r="A43" s="125" t="s">
        <v>189</v>
      </c>
      <c r="B43" s="110" t="s">
        <v>578</v>
      </c>
      <c r="C43" s="121" t="s">
        <v>220</v>
      </c>
      <c r="D43" s="122" t="s">
        <v>191</v>
      </c>
      <c r="E43" s="114" t="s">
        <v>528</v>
      </c>
      <c r="F43" s="114" t="s">
        <v>192</v>
      </c>
      <c r="G43" s="114">
        <v>120</v>
      </c>
      <c r="H43" s="117">
        <v>0</v>
      </c>
      <c r="I43" s="122">
        <v>0</v>
      </c>
      <c r="J43" s="122">
        <v>0</v>
      </c>
      <c r="K43" s="122">
        <v>0</v>
      </c>
      <c r="L43" s="123">
        <v>0</v>
      </c>
      <c r="M43" s="123">
        <v>0</v>
      </c>
      <c r="N43" s="123">
        <v>0</v>
      </c>
      <c r="O43" s="123">
        <v>0</v>
      </c>
      <c r="P43" s="123">
        <v>0</v>
      </c>
      <c r="Q43" s="131">
        <v>0</v>
      </c>
      <c r="R43" s="131">
        <v>0</v>
      </c>
      <c r="S43" s="124">
        <v>0</v>
      </c>
      <c r="T43" s="117" t="s">
        <v>185</v>
      </c>
      <c r="U43" s="114" t="s">
        <v>546</v>
      </c>
      <c r="V43" s="114">
        <v>0</v>
      </c>
      <c r="W43" s="118">
        <v>0</v>
      </c>
      <c r="X43" s="118">
        <v>69.427999999999997</v>
      </c>
      <c r="Y43" s="119">
        <f t="shared" si="0"/>
        <v>0</v>
      </c>
      <c r="Z43" s="122" t="s">
        <v>193</v>
      </c>
    </row>
    <row r="44" spans="1:26" x14ac:dyDescent="0.35">
      <c r="A44" s="125" t="s">
        <v>189</v>
      </c>
      <c r="B44" s="110" t="s">
        <v>579</v>
      </c>
      <c r="C44" s="121" t="s">
        <v>221</v>
      </c>
      <c r="D44" s="122" t="s">
        <v>191</v>
      </c>
      <c r="E44" s="114" t="s">
        <v>528</v>
      </c>
      <c r="F44" s="114" t="s">
        <v>192</v>
      </c>
      <c r="G44" s="114">
        <v>120</v>
      </c>
      <c r="H44" s="117">
        <v>0</v>
      </c>
      <c r="I44" s="122">
        <v>0</v>
      </c>
      <c r="J44" s="122">
        <v>0</v>
      </c>
      <c r="K44" s="122">
        <v>0</v>
      </c>
      <c r="L44" s="122">
        <v>0</v>
      </c>
      <c r="M44" s="122">
        <v>0</v>
      </c>
      <c r="N44" s="123">
        <v>0</v>
      </c>
      <c r="O44" s="123">
        <v>0</v>
      </c>
      <c r="P44" s="123">
        <v>0</v>
      </c>
      <c r="Q44" s="131">
        <v>0</v>
      </c>
      <c r="R44" s="131">
        <v>0</v>
      </c>
      <c r="S44" s="124">
        <v>0</v>
      </c>
      <c r="T44" s="117" t="s">
        <v>185</v>
      </c>
      <c r="U44" s="114" t="s">
        <v>677</v>
      </c>
      <c r="V44" s="114">
        <v>0</v>
      </c>
      <c r="W44" s="118">
        <v>0</v>
      </c>
      <c r="X44" s="118">
        <v>9.407</v>
      </c>
      <c r="Y44" s="119">
        <f t="shared" si="0"/>
        <v>0</v>
      </c>
      <c r="Z44" s="122" t="s">
        <v>193</v>
      </c>
    </row>
    <row r="45" spans="1:26" ht="54" x14ac:dyDescent="0.35">
      <c r="A45" s="125" t="s">
        <v>189</v>
      </c>
      <c r="B45" s="110" t="s">
        <v>580</v>
      </c>
      <c r="C45" s="121" t="s">
        <v>581</v>
      </c>
      <c r="D45" s="122" t="s">
        <v>191</v>
      </c>
      <c r="E45" s="114" t="s">
        <v>528</v>
      </c>
      <c r="F45" s="114" t="s">
        <v>192</v>
      </c>
      <c r="G45" s="114">
        <v>120</v>
      </c>
      <c r="H45" s="117">
        <v>0</v>
      </c>
      <c r="I45" s="122">
        <v>0</v>
      </c>
      <c r="J45" s="122">
        <v>0</v>
      </c>
      <c r="K45" s="122">
        <v>0</v>
      </c>
      <c r="L45" s="122">
        <v>0</v>
      </c>
      <c r="M45" s="123">
        <v>0</v>
      </c>
      <c r="N45" s="123">
        <v>0</v>
      </c>
      <c r="O45" s="122">
        <v>0</v>
      </c>
      <c r="P45" s="122">
        <v>0</v>
      </c>
      <c r="Q45" s="131">
        <v>0</v>
      </c>
      <c r="R45" s="131">
        <v>0</v>
      </c>
      <c r="S45" s="124">
        <v>0</v>
      </c>
      <c r="T45" s="117" t="s">
        <v>185</v>
      </c>
      <c r="U45" s="114" t="s">
        <v>542</v>
      </c>
      <c r="V45" s="114">
        <v>0</v>
      </c>
      <c r="W45" s="118">
        <v>0</v>
      </c>
      <c r="X45" s="118">
        <v>66.295999999999992</v>
      </c>
      <c r="Y45" s="119">
        <f t="shared" si="0"/>
        <v>0</v>
      </c>
      <c r="Z45" s="122" t="s">
        <v>193</v>
      </c>
    </row>
    <row r="46" spans="1:26" ht="36" x14ac:dyDescent="0.35">
      <c r="A46" s="125" t="s">
        <v>189</v>
      </c>
      <c r="B46" s="110" t="s">
        <v>91</v>
      </c>
      <c r="C46" s="121" t="s">
        <v>222</v>
      </c>
      <c r="D46" s="122" t="s">
        <v>191</v>
      </c>
      <c r="E46" s="114" t="s">
        <v>528</v>
      </c>
      <c r="F46" s="114" t="s">
        <v>192</v>
      </c>
      <c r="G46" s="114">
        <v>120</v>
      </c>
      <c r="H46" s="117">
        <v>0</v>
      </c>
      <c r="I46" s="122">
        <v>0</v>
      </c>
      <c r="J46" s="122">
        <v>0</v>
      </c>
      <c r="K46" s="122">
        <v>0</v>
      </c>
      <c r="L46" s="122">
        <v>0</v>
      </c>
      <c r="M46" s="123">
        <v>0</v>
      </c>
      <c r="N46" s="123">
        <v>0</v>
      </c>
      <c r="O46" s="122">
        <v>0</v>
      </c>
      <c r="P46" s="122">
        <v>0</v>
      </c>
      <c r="Q46" s="131">
        <v>0</v>
      </c>
      <c r="R46" s="131">
        <v>0</v>
      </c>
      <c r="S46" s="124">
        <v>0</v>
      </c>
      <c r="T46" s="117" t="s">
        <v>185</v>
      </c>
      <c r="U46" s="114" t="s">
        <v>582</v>
      </c>
      <c r="V46" s="122">
        <v>0</v>
      </c>
      <c r="W46" s="118">
        <v>0</v>
      </c>
      <c r="X46" s="118">
        <v>67.635000000000005</v>
      </c>
      <c r="Y46" s="119">
        <f t="shared" si="0"/>
        <v>0</v>
      </c>
      <c r="Z46" s="122" t="s">
        <v>193</v>
      </c>
    </row>
    <row r="47" spans="1:26" ht="36" x14ac:dyDescent="0.35">
      <c r="A47" s="125" t="s">
        <v>189</v>
      </c>
      <c r="B47" s="110" t="s">
        <v>583</v>
      </c>
      <c r="C47" s="121" t="s">
        <v>584</v>
      </c>
      <c r="D47" s="122" t="s">
        <v>191</v>
      </c>
      <c r="E47" s="114" t="s">
        <v>528</v>
      </c>
      <c r="F47" s="114" t="s">
        <v>192</v>
      </c>
      <c r="G47" s="114">
        <v>120</v>
      </c>
      <c r="H47" s="117">
        <v>0</v>
      </c>
      <c r="I47" s="122">
        <v>0</v>
      </c>
      <c r="J47" s="122">
        <v>0</v>
      </c>
      <c r="K47" s="122">
        <v>0</v>
      </c>
      <c r="L47" s="122">
        <v>0</v>
      </c>
      <c r="M47" s="122">
        <v>0</v>
      </c>
      <c r="N47" s="123">
        <v>0</v>
      </c>
      <c r="O47" s="123">
        <v>0</v>
      </c>
      <c r="P47" s="122">
        <v>0</v>
      </c>
      <c r="Q47" s="131">
        <v>0</v>
      </c>
      <c r="R47" s="131">
        <v>0</v>
      </c>
      <c r="S47" s="124">
        <v>0</v>
      </c>
      <c r="T47" s="117" t="s">
        <v>185</v>
      </c>
      <c r="U47" s="114" t="s">
        <v>680</v>
      </c>
      <c r="V47" s="114">
        <v>0</v>
      </c>
      <c r="W47" s="118">
        <v>0</v>
      </c>
      <c r="X47" s="118">
        <v>9.463000000000001</v>
      </c>
      <c r="Y47" s="119">
        <f t="shared" si="0"/>
        <v>0</v>
      </c>
      <c r="Z47" s="122" t="s">
        <v>193</v>
      </c>
    </row>
    <row r="48" spans="1:26" ht="36" x14ac:dyDescent="0.35">
      <c r="A48" s="125" t="s">
        <v>189</v>
      </c>
      <c r="B48" s="110" t="s">
        <v>585</v>
      </c>
      <c r="C48" s="121" t="s">
        <v>223</v>
      </c>
      <c r="D48" s="122" t="s">
        <v>191</v>
      </c>
      <c r="E48" s="114" t="s">
        <v>528</v>
      </c>
      <c r="F48" s="114" t="s">
        <v>192</v>
      </c>
      <c r="G48" s="114">
        <v>120</v>
      </c>
      <c r="H48" s="117">
        <v>0</v>
      </c>
      <c r="I48" s="122">
        <v>0</v>
      </c>
      <c r="J48" s="122">
        <v>0</v>
      </c>
      <c r="K48" s="122">
        <v>0</v>
      </c>
      <c r="L48" s="122">
        <v>0</v>
      </c>
      <c r="M48" s="122">
        <v>0</v>
      </c>
      <c r="N48" s="123">
        <v>0</v>
      </c>
      <c r="O48" s="123">
        <v>0</v>
      </c>
      <c r="P48" s="123">
        <v>0</v>
      </c>
      <c r="Q48" s="131">
        <v>0</v>
      </c>
      <c r="R48" s="131">
        <v>0</v>
      </c>
      <c r="S48" s="124">
        <v>0</v>
      </c>
      <c r="T48" s="117" t="s">
        <v>185</v>
      </c>
      <c r="U48" s="114" t="s">
        <v>680</v>
      </c>
      <c r="V48" s="114">
        <v>0</v>
      </c>
      <c r="W48" s="118">
        <v>0</v>
      </c>
      <c r="X48" s="118">
        <v>9.463000000000001</v>
      </c>
      <c r="Y48" s="119">
        <f t="shared" si="0"/>
        <v>0</v>
      </c>
      <c r="Z48" s="122" t="s">
        <v>193</v>
      </c>
    </row>
    <row r="49" spans="1:26" ht="54" x14ac:dyDescent="0.35">
      <c r="A49" s="125" t="s">
        <v>189</v>
      </c>
      <c r="B49" s="110" t="s">
        <v>586</v>
      </c>
      <c r="C49" s="121" t="s">
        <v>224</v>
      </c>
      <c r="D49" s="122" t="s">
        <v>191</v>
      </c>
      <c r="E49" s="114" t="s">
        <v>528</v>
      </c>
      <c r="F49" s="114" t="s">
        <v>192</v>
      </c>
      <c r="G49" s="114">
        <v>120</v>
      </c>
      <c r="H49" s="117">
        <v>0</v>
      </c>
      <c r="I49" s="122">
        <v>0</v>
      </c>
      <c r="J49" s="122">
        <v>0</v>
      </c>
      <c r="K49" s="122">
        <v>0</v>
      </c>
      <c r="L49" s="122">
        <v>0</v>
      </c>
      <c r="M49" s="122">
        <v>0</v>
      </c>
      <c r="N49" s="122">
        <v>0</v>
      </c>
      <c r="O49" s="123">
        <v>0</v>
      </c>
      <c r="P49" s="123">
        <v>0</v>
      </c>
      <c r="Q49" s="129">
        <v>100</v>
      </c>
      <c r="R49" s="131">
        <v>0</v>
      </c>
      <c r="S49" s="124">
        <v>0</v>
      </c>
      <c r="T49" s="115" t="s">
        <v>540</v>
      </c>
      <c r="U49" s="114" t="s">
        <v>587</v>
      </c>
      <c r="V49" s="122">
        <v>23</v>
      </c>
      <c r="W49" s="118">
        <v>0.17</v>
      </c>
      <c r="X49" s="118">
        <v>72.308999999999983</v>
      </c>
      <c r="Y49" s="130">
        <f t="shared" si="0"/>
        <v>0.23510213113167111</v>
      </c>
      <c r="Z49" s="122" t="s">
        <v>193</v>
      </c>
    </row>
    <row r="50" spans="1:26" ht="36" x14ac:dyDescent="0.35">
      <c r="A50" s="125" t="s">
        <v>189</v>
      </c>
      <c r="B50" s="110" t="s">
        <v>588</v>
      </c>
      <c r="C50" s="121" t="s">
        <v>379</v>
      </c>
      <c r="D50" s="122" t="s">
        <v>191</v>
      </c>
      <c r="E50" s="114" t="s">
        <v>528</v>
      </c>
      <c r="F50" s="114" t="s">
        <v>192</v>
      </c>
      <c r="G50" s="114">
        <v>120</v>
      </c>
      <c r="H50" s="117">
        <v>0</v>
      </c>
      <c r="I50" s="122">
        <v>0</v>
      </c>
      <c r="J50" s="122">
        <v>0</v>
      </c>
      <c r="K50" s="122">
        <v>0</v>
      </c>
      <c r="L50" s="122">
        <v>0</v>
      </c>
      <c r="M50" s="123">
        <v>0</v>
      </c>
      <c r="N50" s="123">
        <v>0</v>
      </c>
      <c r="O50" s="123">
        <v>0</v>
      </c>
      <c r="P50" s="122">
        <v>0</v>
      </c>
      <c r="Q50" s="131">
        <v>0</v>
      </c>
      <c r="R50" s="131">
        <v>0</v>
      </c>
      <c r="S50" s="124">
        <v>0</v>
      </c>
      <c r="T50" s="117" t="s">
        <v>185</v>
      </c>
      <c r="U50" s="114" t="s">
        <v>589</v>
      </c>
      <c r="V50" s="114">
        <v>0</v>
      </c>
      <c r="W50" s="118">
        <v>0</v>
      </c>
      <c r="X50" s="118">
        <v>70.024999999999991</v>
      </c>
      <c r="Y50" s="119">
        <f t="shared" si="0"/>
        <v>0</v>
      </c>
      <c r="Z50" s="122" t="s">
        <v>193</v>
      </c>
    </row>
    <row r="51" spans="1:26" ht="36" x14ac:dyDescent="0.35">
      <c r="A51" s="125" t="s">
        <v>189</v>
      </c>
      <c r="B51" s="110" t="s">
        <v>96</v>
      </c>
      <c r="C51" s="121" t="s">
        <v>225</v>
      </c>
      <c r="D51" s="122" t="s">
        <v>191</v>
      </c>
      <c r="E51" s="114" t="s">
        <v>528</v>
      </c>
      <c r="F51" s="114" t="s">
        <v>192</v>
      </c>
      <c r="G51" s="114">
        <v>120</v>
      </c>
      <c r="H51" s="117">
        <v>0</v>
      </c>
      <c r="I51" s="122">
        <v>0</v>
      </c>
      <c r="J51" s="122">
        <v>0</v>
      </c>
      <c r="K51" s="122">
        <v>0</v>
      </c>
      <c r="L51" s="122">
        <v>0</v>
      </c>
      <c r="M51" s="123">
        <v>0</v>
      </c>
      <c r="N51" s="123">
        <v>0</v>
      </c>
      <c r="O51" s="123">
        <v>0</v>
      </c>
      <c r="P51" s="122">
        <v>0</v>
      </c>
      <c r="Q51" s="131">
        <v>0</v>
      </c>
      <c r="R51" s="131">
        <v>0</v>
      </c>
      <c r="S51" s="124">
        <v>0</v>
      </c>
      <c r="T51" s="117" t="s">
        <v>185</v>
      </c>
      <c r="U51" s="114" t="s">
        <v>538</v>
      </c>
      <c r="V51" s="114">
        <v>0</v>
      </c>
      <c r="W51" s="118">
        <v>0</v>
      </c>
      <c r="X51" s="118">
        <v>70.080999999999989</v>
      </c>
      <c r="Y51" s="119">
        <f t="shared" si="0"/>
        <v>0</v>
      </c>
      <c r="Z51" s="122" t="s">
        <v>193</v>
      </c>
    </row>
    <row r="52" spans="1:26" ht="108" x14ac:dyDescent="0.35">
      <c r="G52" s="132" t="s">
        <v>361</v>
      </c>
      <c r="H52" s="114">
        <v>66</v>
      </c>
      <c r="I52" s="114">
        <v>37</v>
      </c>
      <c r="J52" s="114">
        <v>0</v>
      </c>
      <c r="K52" s="114">
        <v>0</v>
      </c>
      <c r="L52" s="114">
        <v>0</v>
      </c>
      <c r="M52" s="114">
        <v>0</v>
      </c>
      <c r="N52" s="114">
        <v>0</v>
      </c>
      <c r="O52" s="114">
        <v>0</v>
      </c>
      <c r="P52" s="114">
        <v>0</v>
      </c>
      <c r="Q52" s="114">
        <v>0</v>
      </c>
      <c r="R52" s="114">
        <v>42</v>
      </c>
      <c r="S52" s="114">
        <v>66</v>
      </c>
      <c r="T52" s="103"/>
    </row>
    <row r="53" spans="1:26" ht="108" x14ac:dyDescent="0.35">
      <c r="G53" s="132" t="s">
        <v>226</v>
      </c>
      <c r="H53" s="114">
        <v>130</v>
      </c>
      <c r="I53" s="114">
        <v>42</v>
      </c>
      <c r="J53" s="114">
        <v>26</v>
      </c>
      <c r="K53" s="114">
        <v>0</v>
      </c>
      <c r="L53" s="114">
        <v>0</v>
      </c>
      <c r="M53" s="114">
        <v>0</v>
      </c>
      <c r="N53" s="114">
        <v>0</v>
      </c>
      <c r="O53" s="114">
        <v>0</v>
      </c>
      <c r="P53" s="114">
        <v>0</v>
      </c>
      <c r="Q53" s="114">
        <v>95</v>
      </c>
      <c r="R53" s="114">
        <v>136</v>
      </c>
      <c r="S53" s="114">
        <v>137</v>
      </c>
      <c r="T53" s="103"/>
    </row>
    <row r="54" spans="1:26" x14ac:dyDescent="0.35">
      <c r="T54" s="103"/>
    </row>
    <row r="55" spans="1:26" x14ac:dyDescent="0.35">
      <c r="T55" s="103"/>
    </row>
    <row r="56" spans="1:26" x14ac:dyDescent="0.35">
      <c r="T56" s="103"/>
    </row>
    <row r="57" spans="1:26" x14ac:dyDescent="0.35">
      <c r="T57" s="103"/>
    </row>
    <row r="58" spans="1:26" x14ac:dyDescent="0.35">
      <c r="T58" s="103"/>
    </row>
    <row r="59" spans="1:26" x14ac:dyDescent="0.35">
      <c r="T59" s="103"/>
    </row>
    <row r="60" spans="1:26" x14ac:dyDescent="0.35">
      <c r="T60" s="103"/>
    </row>
  </sheetData>
  <autoFilter ref="A2:BJ53" xr:uid="{2D0ACF3B-A273-47F3-891A-EF6FFF5AD62D}"/>
  <mergeCells count="2">
    <mergeCell ref="H1:S1"/>
    <mergeCell ref="T1:Y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B5A0C-D72F-4413-86E0-76E79557101A}">
  <sheetPr>
    <tabColor rgb="FFF9A763"/>
  </sheetPr>
  <dimension ref="A1:Y38"/>
  <sheetViews>
    <sheetView topLeftCell="R1" workbookViewId="0">
      <selection activeCell="G15" sqref="G15"/>
    </sheetView>
  </sheetViews>
  <sheetFormatPr defaultColWidth="8.88671875" defaultRowHeight="14.4" x14ac:dyDescent="0.3"/>
  <cols>
    <col min="1" max="1" width="10.6640625" bestFit="1" customWidth="1"/>
    <col min="2" max="2" width="29.44140625" bestFit="1" customWidth="1"/>
    <col min="3" max="3" width="35.33203125" bestFit="1" customWidth="1"/>
    <col min="4" max="4" width="14.6640625" customWidth="1"/>
    <col min="5" max="6" width="19.33203125" customWidth="1"/>
    <col min="7" max="18" width="8" customWidth="1"/>
    <col min="19" max="19" width="23.88671875" customWidth="1"/>
    <col min="20" max="20" width="24.33203125" customWidth="1"/>
    <col min="21" max="21" width="16.5546875" customWidth="1"/>
    <col min="22" max="23" width="23.88671875" customWidth="1"/>
    <col min="24" max="24" width="30.33203125" customWidth="1"/>
    <col min="25" max="25" width="55.6640625" customWidth="1"/>
  </cols>
  <sheetData>
    <row r="1" spans="1:25" ht="76.5" customHeight="1" x14ac:dyDescent="0.35">
      <c r="G1" s="200" t="s">
        <v>524</v>
      </c>
      <c r="H1" s="201"/>
      <c r="I1" s="201"/>
      <c r="J1" s="201"/>
      <c r="K1" s="201"/>
      <c r="L1" s="201"/>
      <c r="M1" s="201"/>
      <c r="N1" s="201"/>
      <c r="O1" s="201"/>
      <c r="P1" s="201"/>
      <c r="Q1" s="201"/>
      <c r="R1" s="202"/>
      <c r="S1" s="200" t="s">
        <v>626</v>
      </c>
      <c r="T1" s="201"/>
      <c r="U1" s="201"/>
      <c r="V1" s="201"/>
      <c r="W1" s="201"/>
      <c r="X1" s="202"/>
      <c r="Y1" s="104"/>
    </row>
    <row r="2" spans="1:25" ht="191.4" x14ac:dyDescent="0.3">
      <c r="A2" s="106" t="s">
        <v>171</v>
      </c>
      <c r="B2" s="106" t="s">
        <v>172</v>
      </c>
      <c r="C2" s="106" t="s">
        <v>173</v>
      </c>
      <c r="D2" s="144" t="s">
        <v>238</v>
      </c>
      <c r="E2" s="144" t="s">
        <v>227</v>
      </c>
      <c r="F2" s="144" t="s">
        <v>684</v>
      </c>
      <c r="G2" s="107" t="s">
        <v>166</v>
      </c>
      <c r="H2" s="145" t="s">
        <v>164</v>
      </c>
      <c r="I2" s="145" t="s">
        <v>162</v>
      </c>
      <c r="J2" s="145" t="s">
        <v>160</v>
      </c>
      <c r="K2" s="145" t="s">
        <v>159</v>
      </c>
      <c r="L2" s="145" t="s">
        <v>158</v>
      </c>
      <c r="M2" s="145" t="s">
        <v>157</v>
      </c>
      <c r="N2" s="145" t="s">
        <v>156</v>
      </c>
      <c r="O2" s="145" t="s">
        <v>155</v>
      </c>
      <c r="P2" s="145" t="s">
        <v>154</v>
      </c>
      <c r="Q2" s="145" t="s">
        <v>153</v>
      </c>
      <c r="R2" s="146" t="s">
        <v>152</v>
      </c>
      <c r="S2" s="143" t="s">
        <v>177</v>
      </c>
      <c r="T2" s="144" t="s">
        <v>178</v>
      </c>
      <c r="U2" s="144" t="s">
        <v>179</v>
      </c>
      <c r="V2" s="108" t="s">
        <v>180</v>
      </c>
      <c r="W2" s="108" t="s">
        <v>380</v>
      </c>
      <c r="X2" s="109" t="s">
        <v>182</v>
      </c>
      <c r="Y2" s="144" t="s">
        <v>183</v>
      </c>
    </row>
    <row r="3" spans="1:25" ht="36" x14ac:dyDescent="0.3">
      <c r="A3" s="110" t="s">
        <v>228</v>
      </c>
      <c r="B3" s="110" t="s">
        <v>259</v>
      </c>
      <c r="C3" s="121" t="s">
        <v>348</v>
      </c>
      <c r="D3" s="114" t="s">
        <v>184</v>
      </c>
      <c r="E3" s="114" t="s">
        <v>528</v>
      </c>
      <c r="F3" s="114" t="s">
        <v>229</v>
      </c>
      <c r="G3" s="117">
        <v>0</v>
      </c>
      <c r="H3" s="122">
        <v>0</v>
      </c>
      <c r="I3" s="135">
        <v>0</v>
      </c>
      <c r="J3" s="123">
        <v>0</v>
      </c>
      <c r="K3" s="123">
        <v>0</v>
      </c>
      <c r="L3" s="123">
        <v>0</v>
      </c>
      <c r="M3" s="135">
        <v>0</v>
      </c>
      <c r="N3" s="135">
        <v>0</v>
      </c>
      <c r="O3" s="135">
        <v>0</v>
      </c>
      <c r="P3" s="135">
        <v>0</v>
      </c>
      <c r="Q3" s="135">
        <v>0</v>
      </c>
      <c r="R3" s="124">
        <v>0</v>
      </c>
      <c r="S3" s="117" t="s">
        <v>185</v>
      </c>
      <c r="T3" s="114" t="s">
        <v>608</v>
      </c>
      <c r="U3" s="114">
        <v>20</v>
      </c>
      <c r="V3" s="118">
        <v>0</v>
      </c>
      <c r="W3" s="136">
        <v>59.965000000000003</v>
      </c>
      <c r="X3" s="119">
        <v>0</v>
      </c>
      <c r="Y3" s="114" t="s">
        <v>230</v>
      </c>
    </row>
    <row r="4" spans="1:25" ht="18" x14ac:dyDescent="0.3">
      <c r="A4" s="110" t="s">
        <v>228</v>
      </c>
      <c r="B4" s="110" t="s">
        <v>482</v>
      </c>
      <c r="C4" s="121" t="s">
        <v>607</v>
      </c>
      <c r="D4" s="114" t="s">
        <v>184</v>
      </c>
      <c r="E4" s="114" t="s">
        <v>528</v>
      </c>
      <c r="F4" s="114" t="s">
        <v>229</v>
      </c>
      <c r="G4" s="117">
        <v>0</v>
      </c>
      <c r="H4" s="122">
        <v>0</v>
      </c>
      <c r="I4" s="135">
        <v>0</v>
      </c>
      <c r="J4" s="135">
        <v>0</v>
      </c>
      <c r="K4" s="123">
        <v>0</v>
      </c>
      <c r="L4" s="123">
        <v>0</v>
      </c>
      <c r="M4" s="123">
        <v>0</v>
      </c>
      <c r="N4" s="123">
        <v>0</v>
      </c>
      <c r="O4" s="123">
        <v>0</v>
      </c>
      <c r="P4" s="135">
        <v>0</v>
      </c>
      <c r="Q4" s="135">
        <v>0</v>
      </c>
      <c r="R4" s="124">
        <v>0</v>
      </c>
      <c r="S4" s="117" t="s">
        <v>185</v>
      </c>
      <c r="T4" s="114" t="s">
        <v>599</v>
      </c>
      <c r="U4" s="114">
        <v>20</v>
      </c>
      <c r="V4" s="118">
        <v>0</v>
      </c>
      <c r="W4" s="136">
        <v>58.171999999999997</v>
      </c>
      <c r="X4" s="119">
        <v>0</v>
      </c>
      <c r="Y4" s="114" t="s">
        <v>230</v>
      </c>
    </row>
    <row r="5" spans="1:25" ht="36" x14ac:dyDescent="0.3">
      <c r="A5" s="110" t="s">
        <v>228</v>
      </c>
      <c r="B5" s="110" t="s">
        <v>483</v>
      </c>
      <c r="C5" s="121" t="s">
        <v>606</v>
      </c>
      <c r="D5" s="114" t="s">
        <v>184</v>
      </c>
      <c r="E5" s="114" t="s">
        <v>526</v>
      </c>
      <c r="F5" s="114" t="s">
        <v>185</v>
      </c>
      <c r="G5" s="117">
        <v>0</v>
      </c>
      <c r="H5" s="122">
        <v>0</v>
      </c>
      <c r="I5" s="135">
        <v>0</v>
      </c>
      <c r="J5" s="135">
        <v>0</v>
      </c>
      <c r="K5" s="135">
        <v>0</v>
      </c>
      <c r="L5" s="135">
        <v>0</v>
      </c>
      <c r="M5" s="135">
        <v>0</v>
      </c>
      <c r="N5" s="135">
        <v>0</v>
      </c>
      <c r="O5" s="135">
        <v>0</v>
      </c>
      <c r="P5" s="135">
        <v>0</v>
      </c>
      <c r="Q5" s="135">
        <v>0</v>
      </c>
      <c r="R5" s="124">
        <v>0</v>
      </c>
      <c r="S5" s="117" t="s">
        <v>185</v>
      </c>
      <c r="T5" s="114" t="s">
        <v>605</v>
      </c>
      <c r="U5" s="114">
        <v>20</v>
      </c>
      <c r="V5" s="118">
        <v>0</v>
      </c>
      <c r="W5" s="136">
        <v>62.994999999999997</v>
      </c>
      <c r="X5" s="119">
        <v>0</v>
      </c>
      <c r="Y5" s="114" t="s">
        <v>230</v>
      </c>
    </row>
    <row r="6" spans="1:25" ht="18" x14ac:dyDescent="0.3">
      <c r="A6" s="110" t="s">
        <v>228</v>
      </c>
      <c r="B6" s="110" t="s">
        <v>261</v>
      </c>
      <c r="C6" s="121" t="s">
        <v>352</v>
      </c>
      <c r="D6" s="114" t="s">
        <v>184</v>
      </c>
      <c r="E6" s="114" t="s">
        <v>528</v>
      </c>
      <c r="F6" s="114" t="s">
        <v>229</v>
      </c>
      <c r="G6" s="117">
        <v>0</v>
      </c>
      <c r="H6" s="122">
        <v>0</v>
      </c>
      <c r="I6" s="123">
        <v>0</v>
      </c>
      <c r="J6" s="123">
        <v>0</v>
      </c>
      <c r="K6" s="123">
        <v>0</v>
      </c>
      <c r="L6" s="123">
        <v>0</v>
      </c>
      <c r="M6" s="135">
        <v>0</v>
      </c>
      <c r="N6" s="135">
        <v>0</v>
      </c>
      <c r="O6" s="135">
        <v>0</v>
      </c>
      <c r="P6" s="135">
        <v>0</v>
      </c>
      <c r="Q6" s="135">
        <v>0</v>
      </c>
      <c r="R6" s="124">
        <v>0</v>
      </c>
      <c r="S6" s="117" t="s">
        <v>185</v>
      </c>
      <c r="T6" s="114" t="s">
        <v>599</v>
      </c>
      <c r="U6" s="114">
        <v>20</v>
      </c>
      <c r="V6" s="118">
        <v>0</v>
      </c>
      <c r="W6" s="136">
        <v>58.171999999999997</v>
      </c>
      <c r="X6" s="119">
        <v>0</v>
      </c>
      <c r="Y6" s="114" t="s">
        <v>230</v>
      </c>
    </row>
    <row r="7" spans="1:25" ht="18" x14ac:dyDescent="0.3">
      <c r="A7" s="110" t="s">
        <v>228</v>
      </c>
      <c r="B7" s="110" t="s">
        <v>350</v>
      </c>
      <c r="C7" s="121" t="s">
        <v>351</v>
      </c>
      <c r="D7" s="114" t="s">
        <v>184</v>
      </c>
      <c r="E7" s="114" t="s">
        <v>528</v>
      </c>
      <c r="F7" s="114" t="s">
        <v>229</v>
      </c>
      <c r="G7" s="117">
        <v>0</v>
      </c>
      <c r="H7" s="122">
        <v>0</v>
      </c>
      <c r="I7" s="135">
        <v>0</v>
      </c>
      <c r="J7" s="123">
        <v>0</v>
      </c>
      <c r="K7" s="123">
        <v>0</v>
      </c>
      <c r="L7" s="123">
        <v>0</v>
      </c>
      <c r="M7" s="123">
        <v>0</v>
      </c>
      <c r="N7" s="135">
        <v>0</v>
      </c>
      <c r="O7" s="135">
        <v>0</v>
      </c>
      <c r="P7" s="135">
        <v>0</v>
      </c>
      <c r="Q7" s="135">
        <v>0</v>
      </c>
      <c r="R7" s="124">
        <v>0</v>
      </c>
      <c r="S7" s="117" t="s">
        <v>185</v>
      </c>
      <c r="T7" s="114" t="s">
        <v>604</v>
      </c>
      <c r="U7" s="114">
        <v>20</v>
      </c>
      <c r="V7" s="118">
        <v>0</v>
      </c>
      <c r="W7" s="136">
        <v>36.229999999999997</v>
      </c>
      <c r="X7" s="119">
        <v>0</v>
      </c>
      <c r="Y7" s="114" t="s">
        <v>230</v>
      </c>
    </row>
    <row r="8" spans="1:25" ht="18" x14ac:dyDescent="0.3">
      <c r="A8" s="110" t="s">
        <v>228</v>
      </c>
      <c r="B8" s="110" t="s">
        <v>484</v>
      </c>
      <c r="C8" s="121" t="s">
        <v>603</v>
      </c>
      <c r="D8" s="114" t="s">
        <v>184</v>
      </c>
      <c r="E8" s="114" t="s">
        <v>526</v>
      </c>
      <c r="F8" s="114" t="s">
        <v>185</v>
      </c>
      <c r="G8" s="117">
        <v>0</v>
      </c>
      <c r="H8" s="122">
        <v>0</v>
      </c>
      <c r="I8" s="135">
        <v>0</v>
      </c>
      <c r="J8" s="135">
        <v>0</v>
      </c>
      <c r="K8" s="135">
        <v>0</v>
      </c>
      <c r="L8" s="135">
        <v>0</v>
      </c>
      <c r="M8" s="135">
        <v>0</v>
      </c>
      <c r="N8" s="135">
        <v>0</v>
      </c>
      <c r="O8" s="135">
        <v>0</v>
      </c>
      <c r="P8" s="135">
        <v>0</v>
      </c>
      <c r="Q8" s="135">
        <v>0</v>
      </c>
      <c r="R8" s="124">
        <v>0</v>
      </c>
      <c r="S8" s="117" t="s">
        <v>185</v>
      </c>
      <c r="T8" s="114" t="s">
        <v>466</v>
      </c>
      <c r="U8" s="114">
        <v>20</v>
      </c>
      <c r="V8" s="118">
        <v>0</v>
      </c>
      <c r="W8" s="136">
        <v>3.0760000000000001</v>
      </c>
      <c r="X8" s="119">
        <v>0</v>
      </c>
      <c r="Y8" s="114" t="s">
        <v>230</v>
      </c>
    </row>
    <row r="9" spans="1:25" ht="36" x14ac:dyDescent="0.3">
      <c r="A9" s="110" t="s">
        <v>228</v>
      </c>
      <c r="B9" s="110" t="s">
        <v>262</v>
      </c>
      <c r="C9" s="121" t="s">
        <v>353</v>
      </c>
      <c r="D9" s="114" t="s">
        <v>184</v>
      </c>
      <c r="E9" s="114" t="s">
        <v>528</v>
      </c>
      <c r="F9" s="114" t="s">
        <v>229</v>
      </c>
      <c r="G9" s="117">
        <v>0</v>
      </c>
      <c r="H9" s="122">
        <v>0</v>
      </c>
      <c r="I9" s="135">
        <v>0</v>
      </c>
      <c r="J9" s="135">
        <v>0</v>
      </c>
      <c r="K9" s="123">
        <v>0</v>
      </c>
      <c r="L9" s="123">
        <v>0</v>
      </c>
      <c r="M9" s="123">
        <v>0</v>
      </c>
      <c r="N9" s="135">
        <v>0</v>
      </c>
      <c r="O9" s="135">
        <v>0</v>
      </c>
      <c r="P9" s="135">
        <v>0</v>
      </c>
      <c r="Q9" s="135">
        <v>0</v>
      </c>
      <c r="R9" s="124">
        <v>0</v>
      </c>
      <c r="S9" s="117" t="s">
        <v>185</v>
      </c>
      <c r="T9" s="114" t="s">
        <v>602</v>
      </c>
      <c r="U9" s="114">
        <v>20</v>
      </c>
      <c r="V9" s="118">
        <v>0</v>
      </c>
      <c r="W9" s="136">
        <v>4.8789999999999996</v>
      </c>
      <c r="X9" s="119">
        <v>0</v>
      </c>
      <c r="Y9" s="114" t="s">
        <v>230</v>
      </c>
    </row>
    <row r="10" spans="1:25" ht="36" x14ac:dyDescent="0.3">
      <c r="A10" s="110" t="s">
        <v>228</v>
      </c>
      <c r="B10" s="110" t="s">
        <v>260</v>
      </c>
      <c r="C10" s="121" t="s">
        <v>349</v>
      </c>
      <c r="D10" s="114" t="s">
        <v>184</v>
      </c>
      <c r="E10" s="114" t="s">
        <v>526</v>
      </c>
      <c r="F10" s="114" t="s">
        <v>185</v>
      </c>
      <c r="G10" s="117">
        <v>0</v>
      </c>
      <c r="H10" s="122">
        <v>0</v>
      </c>
      <c r="I10" s="135">
        <v>0</v>
      </c>
      <c r="J10" s="135">
        <v>0</v>
      </c>
      <c r="K10" s="135">
        <v>0</v>
      </c>
      <c r="L10" s="135">
        <v>0</v>
      </c>
      <c r="M10" s="135">
        <v>0</v>
      </c>
      <c r="N10" s="135">
        <v>0</v>
      </c>
      <c r="O10" s="135">
        <v>0</v>
      </c>
      <c r="P10" s="135">
        <v>0</v>
      </c>
      <c r="Q10" s="135">
        <v>0</v>
      </c>
      <c r="R10" s="124">
        <v>0</v>
      </c>
      <c r="S10" s="117" t="s">
        <v>185</v>
      </c>
      <c r="T10" s="114" t="s">
        <v>601</v>
      </c>
      <c r="U10" s="114">
        <v>20</v>
      </c>
      <c r="V10" s="118">
        <v>0</v>
      </c>
      <c r="W10" s="136">
        <v>9.2399999999999984</v>
      </c>
      <c r="X10" s="119">
        <v>0</v>
      </c>
      <c r="Y10" s="114" t="s">
        <v>230</v>
      </c>
    </row>
    <row r="11" spans="1:25" ht="18" x14ac:dyDescent="0.3">
      <c r="A11" s="110" t="s">
        <v>228</v>
      </c>
      <c r="B11" s="110" t="s">
        <v>28</v>
      </c>
      <c r="C11" s="121" t="s">
        <v>600</v>
      </c>
      <c r="D11" s="114" t="s">
        <v>184</v>
      </c>
      <c r="E11" s="114" t="s">
        <v>528</v>
      </c>
      <c r="F11" s="114" t="s">
        <v>229</v>
      </c>
      <c r="G11" s="117">
        <v>0</v>
      </c>
      <c r="H11" s="122">
        <v>0</v>
      </c>
      <c r="I11" s="135">
        <v>0</v>
      </c>
      <c r="J11" s="123">
        <v>0</v>
      </c>
      <c r="K11" s="123">
        <v>0</v>
      </c>
      <c r="L11" s="123">
        <v>0</v>
      </c>
      <c r="M11" s="123">
        <v>0</v>
      </c>
      <c r="N11" s="135">
        <v>0</v>
      </c>
      <c r="O11" s="135">
        <v>0</v>
      </c>
      <c r="P11" s="135">
        <v>0</v>
      </c>
      <c r="Q11" s="135">
        <v>0</v>
      </c>
      <c r="R11" s="124">
        <v>0</v>
      </c>
      <c r="S11" s="117" t="s">
        <v>185</v>
      </c>
      <c r="T11" s="114" t="s">
        <v>599</v>
      </c>
      <c r="U11" s="114">
        <v>20</v>
      </c>
      <c r="V11" s="118">
        <v>0</v>
      </c>
      <c r="W11" s="136">
        <v>58.171999999999997</v>
      </c>
      <c r="X11" s="119">
        <v>0</v>
      </c>
      <c r="Y11" s="114" t="s">
        <v>230</v>
      </c>
    </row>
    <row r="12" spans="1:25" ht="36" x14ac:dyDescent="0.3">
      <c r="A12" s="110" t="s">
        <v>228</v>
      </c>
      <c r="B12" s="110" t="s">
        <v>29</v>
      </c>
      <c r="C12" s="121" t="s">
        <v>231</v>
      </c>
      <c r="D12" s="114" t="s">
        <v>184</v>
      </c>
      <c r="E12" s="114" t="s">
        <v>526</v>
      </c>
      <c r="F12" s="114" t="s">
        <v>185</v>
      </c>
      <c r="G12" s="117">
        <v>0</v>
      </c>
      <c r="H12" s="122">
        <v>0</v>
      </c>
      <c r="I12" s="135">
        <v>0</v>
      </c>
      <c r="J12" s="135">
        <v>0</v>
      </c>
      <c r="K12" s="135">
        <v>0</v>
      </c>
      <c r="L12" s="135">
        <v>0</v>
      </c>
      <c r="M12" s="135">
        <v>0</v>
      </c>
      <c r="N12" s="135">
        <v>0</v>
      </c>
      <c r="O12" s="135">
        <v>0</v>
      </c>
      <c r="P12" s="135">
        <v>0</v>
      </c>
      <c r="Q12" s="135">
        <v>0</v>
      </c>
      <c r="R12" s="124">
        <v>0</v>
      </c>
      <c r="S12" s="117" t="s">
        <v>185</v>
      </c>
      <c r="T12" s="114" t="s">
        <v>598</v>
      </c>
      <c r="U12" s="114">
        <v>20</v>
      </c>
      <c r="V12" s="118">
        <v>0</v>
      </c>
      <c r="W12" s="136">
        <v>64.394999999999996</v>
      </c>
      <c r="X12" s="119">
        <v>0</v>
      </c>
      <c r="Y12" s="114" t="s">
        <v>230</v>
      </c>
    </row>
    <row r="13" spans="1:25" ht="54" x14ac:dyDescent="0.3">
      <c r="A13" s="110" t="s">
        <v>228</v>
      </c>
      <c r="B13" s="110" t="s">
        <v>30</v>
      </c>
      <c r="C13" s="121" t="s">
        <v>354</v>
      </c>
      <c r="D13" s="114" t="s">
        <v>184</v>
      </c>
      <c r="E13" s="114" t="s">
        <v>526</v>
      </c>
      <c r="F13" s="114" t="s">
        <v>185</v>
      </c>
      <c r="G13" s="117">
        <v>0</v>
      </c>
      <c r="H13" s="122">
        <v>0</v>
      </c>
      <c r="I13" s="135">
        <v>0</v>
      </c>
      <c r="J13" s="135">
        <v>0</v>
      </c>
      <c r="K13" s="135">
        <v>0</v>
      </c>
      <c r="L13" s="135">
        <v>0</v>
      </c>
      <c r="M13" s="135">
        <v>0</v>
      </c>
      <c r="N13" s="135">
        <v>0</v>
      </c>
      <c r="O13" s="135">
        <v>0</v>
      </c>
      <c r="P13" s="135">
        <v>0</v>
      </c>
      <c r="Q13" s="135">
        <v>0</v>
      </c>
      <c r="R13" s="124">
        <v>0</v>
      </c>
      <c r="S13" s="117" t="s">
        <v>185</v>
      </c>
      <c r="T13" s="114" t="s">
        <v>530</v>
      </c>
      <c r="U13" s="114">
        <v>20</v>
      </c>
      <c r="V13" s="118">
        <v>0</v>
      </c>
      <c r="W13" s="136">
        <v>6.6719999999999997</v>
      </c>
      <c r="X13" s="119">
        <v>0</v>
      </c>
      <c r="Y13" s="114" t="s">
        <v>230</v>
      </c>
    </row>
    <row r="14" spans="1:25" ht="36" x14ac:dyDescent="0.3">
      <c r="A14" s="110" t="s">
        <v>228</v>
      </c>
      <c r="B14" s="110" t="s">
        <v>263</v>
      </c>
      <c r="C14" s="121" t="s">
        <v>355</v>
      </c>
      <c r="D14" s="114" t="s">
        <v>184</v>
      </c>
      <c r="E14" s="114" t="s">
        <v>526</v>
      </c>
      <c r="F14" s="114" t="s">
        <v>185</v>
      </c>
      <c r="G14" s="117">
        <v>0</v>
      </c>
      <c r="H14" s="122">
        <v>0</v>
      </c>
      <c r="I14" s="135">
        <v>0</v>
      </c>
      <c r="J14" s="135">
        <v>0</v>
      </c>
      <c r="K14" s="135">
        <v>0</v>
      </c>
      <c r="L14" s="135">
        <v>0</v>
      </c>
      <c r="M14" s="135">
        <v>0</v>
      </c>
      <c r="N14" s="135">
        <v>0</v>
      </c>
      <c r="O14" s="135">
        <v>0</v>
      </c>
      <c r="P14" s="135">
        <v>0</v>
      </c>
      <c r="Q14" s="135">
        <v>0</v>
      </c>
      <c r="R14" s="124">
        <v>0</v>
      </c>
      <c r="S14" s="117" t="s">
        <v>185</v>
      </c>
      <c r="T14" s="114" t="s">
        <v>596</v>
      </c>
      <c r="U14" s="114">
        <v>20</v>
      </c>
      <c r="V14" s="118">
        <v>0</v>
      </c>
      <c r="W14" s="136">
        <v>6.2229999999999999</v>
      </c>
      <c r="X14" s="119">
        <v>0</v>
      </c>
      <c r="Y14" s="114" t="s">
        <v>230</v>
      </c>
    </row>
    <row r="15" spans="1:25" ht="36" x14ac:dyDescent="0.3">
      <c r="A15" s="110" t="s">
        <v>228</v>
      </c>
      <c r="B15" s="110" t="s">
        <v>264</v>
      </c>
      <c r="C15" s="121" t="s">
        <v>356</v>
      </c>
      <c r="D15" s="114" t="s">
        <v>184</v>
      </c>
      <c r="E15" s="114" t="s">
        <v>526</v>
      </c>
      <c r="F15" s="114" t="s">
        <v>185</v>
      </c>
      <c r="G15" s="117">
        <v>0</v>
      </c>
      <c r="H15" s="122">
        <v>0</v>
      </c>
      <c r="I15" s="135">
        <v>0</v>
      </c>
      <c r="J15" s="135">
        <v>0</v>
      </c>
      <c r="K15" s="135">
        <v>0</v>
      </c>
      <c r="L15" s="135">
        <v>0</v>
      </c>
      <c r="M15" s="135">
        <v>0</v>
      </c>
      <c r="N15" s="135">
        <v>0</v>
      </c>
      <c r="O15" s="135">
        <v>0</v>
      </c>
      <c r="P15" s="135">
        <v>0</v>
      </c>
      <c r="Q15" s="135">
        <v>0</v>
      </c>
      <c r="R15" s="124">
        <v>0</v>
      </c>
      <c r="S15" s="117" t="s">
        <v>185</v>
      </c>
      <c r="T15" s="114" t="s">
        <v>595</v>
      </c>
      <c r="U15" s="114">
        <v>20</v>
      </c>
      <c r="V15" s="118">
        <v>0</v>
      </c>
      <c r="W15" s="136">
        <v>57.003999999999998</v>
      </c>
      <c r="X15" s="119">
        <v>0</v>
      </c>
      <c r="Y15" s="114" t="s">
        <v>230</v>
      </c>
    </row>
    <row r="16" spans="1:25" ht="36" x14ac:dyDescent="0.3">
      <c r="A16" s="110" t="s">
        <v>228</v>
      </c>
      <c r="B16" s="110" t="s">
        <v>485</v>
      </c>
      <c r="C16" s="121" t="s">
        <v>594</v>
      </c>
      <c r="D16" s="114" t="s">
        <v>184</v>
      </c>
      <c r="E16" s="114" t="s">
        <v>526</v>
      </c>
      <c r="F16" s="114" t="s">
        <v>185</v>
      </c>
      <c r="G16" s="117">
        <v>0</v>
      </c>
      <c r="H16" s="122">
        <v>0</v>
      </c>
      <c r="I16" s="135">
        <v>0</v>
      </c>
      <c r="J16" s="135">
        <v>0</v>
      </c>
      <c r="K16" s="135">
        <v>0</v>
      </c>
      <c r="L16" s="135">
        <v>0</v>
      </c>
      <c r="M16" s="135">
        <v>0</v>
      </c>
      <c r="N16" s="135">
        <v>0</v>
      </c>
      <c r="O16" s="135">
        <v>0</v>
      </c>
      <c r="P16" s="135">
        <v>0</v>
      </c>
      <c r="Q16" s="135">
        <v>0</v>
      </c>
      <c r="R16" s="124">
        <v>0</v>
      </c>
      <c r="S16" s="117" t="s">
        <v>185</v>
      </c>
      <c r="T16" s="114" t="s">
        <v>593</v>
      </c>
      <c r="U16" s="114">
        <v>20</v>
      </c>
      <c r="V16" s="118">
        <v>0</v>
      </c>
      <c r="W16" s="136">
        <v>63.837000000000003</v>
      </c>
      <c r="X16" s="119">
        <v>0</v>
      </c>
      <c r="Y16" s="114" t="s">
        <v>230</v>
      </c>
    </row>
    <row r="17" spans="1:25" ht="36" x14ac:dyDescent="0.3">
      <c r="A17" s="110" t="s">
        <v>228</v>
      </c>
      <c r="B17" s="110" t="s">
        <v>31</v>
      </c>
      <c r="C17" s="121" t="s">
        <v>232</v>
      </c>
      <c r="D17" s="114" t="s">
        <v>184</v>
      </c>
      <c r="E17" s="114" t="s">
        <v>526</v>
      </c>
      <c r="F17" s="114" t="s">
        <v>185</v>
      </c>
      <c r="G17" s="117">
        <v>0</v>
      </c>
      <c r="H17" s="122">
        <v>0</v>
      </c>
      <c r="I17" s="135">
        <v>0</v>
      </c>
      <c r="J17" s="135">
        <v>0</v>
      </c>
      <c r="K17" s="135">
        <v>0</v>
      </c>
      <c r="L17" s="135">
        <v>0</v>
      </c>
      <c r="M17" s="135">
        <v>0</v>
      </c>
      <c r="N17" s="135">
        <v>0</v>
      </c>
      <c r="O17" s="135">
        <v>0</v>
      </c>
      <c r="P17" s="135">
        <v>0</v>
      </c>
      <c r="Q17" s="135">
        <v>0</v>
      </c>
      <c r="R17" s="124">
        <v>0</v>
      </c>
      <c r="S17" s="117" t="s">
        <v>185</v>
      </c>
      <c r="T17" s="114" t="s">
        <v>529</v>
      </c>
      <c r="U17" s="114">
        <v>20</v>
      </c>
      <c r="V17" s="118">
        <v>0</v>
      </c>
      <c r="W17" s="136">
        <v>6.6719999999999997</v>
      </c>
      <c r="X17" s="119">
        <v>0</v>
      </c>
      <c r="Y17" s="114" t="s">
        <v>230</v>
      </c>
    </row>
    <row r="18" spans="1:25" ht="54" x14ac:dyDescent="0.3">
      <c r="A18" s="110" t="s">
        <v>228</v>
      </c>
      <c r="B18" s="110" t="s">
        <v>32</v>
      </c>
      <c r="C18" s="121" t="s">
        <v>233</v>
      </c>
      <c r="D18" s="114" t="s">
        <v>184</v>
      </c>
      <c r="E18" s="114" t="s">
        <v>526</v>
      </c>
      <c r="F18" s="114" t="s">
        <v>185</v>
      </c>
      <c r="G18" s="117">
        <v>0</v>
      </c>
      <c r="H18" s="122">
        <v>0</v>
      </c>
      <c r="I18" s="122">
        <v>0</v>
      </c>
      <c r="J18" s="135">
        <v>0</v>
      </c>
      <c r="K18" s="135">
        <v>0</v>
      </c>
      <c r="L18" s="135">
        <v>0</v>
      </c>
      <c r="M18" s="135">
        <v>0</v>
      </c>
      <c r="N18" s="135">
        <v>0</v>
      </c>
      <c r="O18" s="135">
        <v>0</v>
      </c>
      <c r="P18" s="135">
        <v>0</v>
      </c>
      <c r="Q18" s="135">
        <v>0</v>
      </c>
      <c r="R18" s="124">
        <v>0</v>
      </c>
      <c r="S18" s="117" t="s">
        <v>185</v>
      </c>
      <c r="T18" s="114" t="s">
        <v>530</v>
      </c>
      <c r="U18" s="114">
        <v>20</v>
      </c>
      <c r="V18" s="118">
        <v>0</v>
      </c>
      <c r="W18" s="136">
        <v>6.6719999999999997</v>
      </c>
      <c r="X18" s="119">
        <v>0</v>
      </c>
      <c r="Y18" s="114" t="s">
        <v>230</v>
      </c>
    </row>
    <row r="19" spans="1:25" ht="36" x14ac:dyDescent="0.3">
      <c r="A19" s="110" t="s">
        <v>228</v>
      </c>
      <c r="B19" s="110" t="s">
        <v>33</v>
      </c>
      <c r="C19" s="121" t="s">
        <v>357</v>
      </c>
      <c r="D19" s="114" t="s">
        <v>184</v>
      </c>
      <c r="E19" s="114" t="s">
        <v>528</v>
      </c>
      <c r="F19" s="114" t="s">
        <v>229</v>
      </c>
      <c r="G19" s="117">
        <v>0</v>
      </c>
      <c r="H19" s="122">
        <v>0</v>
      </c>
      <c r="I19" s="135">
        <v>0</v>
      </c>
      <c r="J19" s="123">
        <v>0</v>
      </c>
      <c r="K19" s="123">
        <v>0</v>
      </c>
      <c r="L19" s="123">
        <v>0</v>
      </c>
      <c r="M19" s="123">
        <v>0</v>
      </c>
      <c r="N19" s="123">
        <v>0</v>
      </c>
      <c r="O19" s="135">
        <v>0</v>
      </c>
      <c r="P19" s="135">
        <v>0</v>
      </c>
      <c r="Q19" s="135">
        <v>0</v>
      </c>
      <c r="R19" s="124">
        <v>0</v>
      </c>
      <c r="S19" s="117" t="s">
        <v>185</v>
      </c>
      <c r="T19" s="114" t="s">
        <v>592</v>
      </c>
      <c r="U19" s="114">
        <v>20</v>
      </c>
      <c r="V19" s="118">
        <v>0</v>
      </c>
      <c r="W19" s="136">
        <v>63.739000000000004</v>
      </c>
      <c r="X19" s="119">
        <v>0</v>
      </c>
      <c r="Y19" s="114" t="s">
        <v>230</v>
      </c>
    </row>
    <row r="20" spans="1:25" ht="36" x14ac:dyDescent="0.3">
      <c r="A20" s="110" t="s">
        <v>228</v>
      </c>
      <c r="B20" s="110" t="s">
        <v>265</v>
      </c>
      <c r="C20" s="121" t="s">
        <v>358</v>
      </c>
      <c r="D20" s="114" t="s">
        <v>184</v>
      </c>
      <c r="E20" s="114" t="s">
        <v>526</v>
      </c>
      <c r="F20" s="114" t="s">
        <v>185</v>
      </c>
      <c r="G20" s="117">
        <v>0</v>
      </c>
      <c r="H20" s="122">
        <v>0</v>
      </c>
      <c r="I20" s="135">
        <v>0</v>
      </c>
      <c r="J20" s="135">
        <v>0</v>
      </c>
      <c r="K20" s="135">
        <v>0</v>
      </c>
      <c r="L20" s="135">
        <v>0</v>
      </c>
      <c r="M20" s="135">
        <v>0</v>
      </c>
      <c r="N20" s="135">
        <v>0</v>
      </c>
      <c r="O20" s="135">
        <v>0</v>
      </c>
      <c r="P20" s="135">
        <v>0</v>
      </c>
      <c r="Q20" s="135">
        <v>0</v>
      </c>
      <c r="R20" s="124">
        <v>0</v>
      </c>
      <c r="S20" s="117" t="s">
        <v>185</v>
      </c>
      <c r="T20" s="114" t="s">
        <v>591</v>
      </c>
      <c r="U20" s="114">
        <v>20</v>
      </c>
      <c r="V20" s="118">
        <v>0</v>
      </c>
      <c r="W20" s="136">
        <v>6.22</v>
      </c>
      <c r="X20" s="119">
        <v>0</v>
      </c>
      <c r="Y20" s="114" t="s">
        <v>230</v>
      </c>
    </row>
    <row r="21" spans="1:25" ht="18" x14ac:dyDescent="0.3">
      <c r="A21" s="110" t="s">
        <v>228</v>
      </c>
      <c r="B21" s="110" t="s">
        <v>34</v>
      </c>
      <c r="C21" s="121" t="s">
        <v>234</v>
      </c>
      <c r="D21" s="114" t="s">
        <v>184</v>
      </c>
      <c r="E21" s="114" t="s">
        <v>528</v>
      </c>
      <c r="F21" s="114" t="s">
        <v>229</v>
      </c>
      <c r="G21" s="117">
        <v>0</v>
      </c>
      <c r="H21" s="122">
        <v>0</v>
      </c>
      <c r="I21" s="135">
        <v>0</v>
      </c>
      <c r="J21" s="135">
        <v>0</v>
      </c>
      <c r="K21" s="123">
        <v>0</v>
      </c>
      <c r="L21" s="123">
        <v>0</v>
      </c>
      <c r="M21" s="123">
        <v>0</v>
      </c>
      <c r="N21" s="123">
        <v>0</v>
      </c>
      <c r="O21" s="123">
        <v>0</v>
      </c>
      <c r="P21" s="135">
        <v>0</v>
      </c>
      <c r="Q21" s="135">
        <v>0</v>
      </c>
      <c r="R21" s="124">
        <v>0</v>
      </c>
      <c r="S21" s="117" t="s">
        <v>185</v>
      </c>
      <c r="T21" s="114" t="s">
        <v>590</v>
      </c>
      <c r="U21" s="114">
        <v>20</v>
      </c>
      <c r="V21" s="118">
        <v>0</v>
      </c>
      <c r="W21" s="136">
        <v>58.227999999999994</v>
      </c>
      <c r="X21" s="119">
        <v>0</v>
      </c>
      <c r="Y21" s="114" t="s">
        <v>230</v>
      </c>
    </row>
    <row r="22" spans="1:25" ht="54" x14ac:dyDescent="0.3">
      <c r="A22" s="110" t="s">
        <v>228</v>
      </c>
      <c r="B22" s="110" t="s">
        <v>235</v>
      </c>
      <c r="C22" s="121" t="s">
        <v>236</v>
      </c>
      <c r="D22" s="114" t="s">
        <v>184</v>
      </c>
      <c r="E22" s="114" t="s">
        <v>528</v>
      </c>
      <c r="F22" s="114" t="s">
        <v>229</v>
      </c>
      <c r="G22" s="117">
        <v>0</v>
      </c>
      <c r="H22" s="122">
        <v>0</v>
      </c>
      <c r="I22" s="135">
        <v>0</v>
      </c>
      <c r="J22" s="135">
        <v>0</v>
      </c>
      <c r="K22" s="123">
        <v>0</v>
      </c>
      <c r="L22" s="123">
        <v>0</v>
      </c>
      <c r="M22" s="135">
        <v>0</v>
      </c>
      <c r="N22" s="135">
        <v>0</v>
      </c>
      <c r="O22" s="135">
        <v>0</v>
      </c>
      <c r="P22" s="135">
        <v>0</v>
      </c>
      <c r="Q22" s="135">
        <v>0</v>
      </c>
      <c r="R22" s="124">
        <v>0</v>
      </c>
      <c r="S22" s="117" t="s">
        <v>185</v>
      </c>
      <c r="T22" s="114" t="s">
        <v>549</v>
      </c>
      <c r="U22" s="114">
        <v>20</v>
      </c>
      <c r="V22" s="118">
        <v>0</v>
      </c>
      <c r="W22" s="136">
        <v>69.581999999999994</v>
      </c>
      <c r="X22" s="119">
        <v>0</v>
      </c>
      <c r="Y22" s="114" t="s">
        <v>230</v>
      </c>
    </row>
    <row r="23" spans="1:25" ht="108" x14ac:dyDescent="0.3">
      <c r="E23" s="132"/>
      <c r="F23" s="132" t="s">
        <v>361</v>
      </c>
      <c r="G23" s="122">
        <v>66</v>
      </c>
      <c r="H23" s="122">
        <v>36</v>
      </c>
      <c r="I23" s="122">
        <v>0</v>
      </c>
      <c r="J23" s="122">
        <v>0</v>
      </c>
      <c r="K23" s="122">
        <v>0</v>
      </c>
      <c r="L23" s="122">
        <v>0</v>
      </c>
      <c r="M23" s="122">
        <v>0</v>
      </c>
      <c r="N23" s="122">
        <v>0</v>
      </c>
      <c r="O23" s="122">
        <v>0</v>
      </c>
      <c r="P23" s="122">
        <v>0</v>
      </c>
      <c r="Q23" s="122">
        <v>42</v>
      </c>
      <c r="R23" s="122">
        <v>66</v>
      </c>
    </row>
    <row r="24" spans="1:25" ht="126" x14ac:dyDescent="0.3">
      <c r="E24" s="132"/>
      <c r="F24" s="132" t="s">
        <v>237</v>
      </c>
      <c r="G24" s="122">
        <v>88</v>
      </c>
      <c r="H24" s="122">
        <v>42</v>
      </c>
      <c r="I24" s="122">
        <v>0</v>
      </c>
      <c r="J24" s="122">
        <v>0</v>
      </c>
      <c r="K24" s="122">
        <v>0</v>
      </c>
      <c r="L24" s="122">
        <v>0</v>
      </c>
      <c r="M24" s="122">
        <v>0</v>
      </c>
      <c r="N24" s="122">
        <v>0</v>
      </c>
      <c r="O24" s="122">
        <v>0</v>
      </c>
      <c r="P24" s="122">
        <v>59</v>
      </c>
      <c r="Q24" s="122">
        <v>96</v>
      </c>
      <c r="R24" s="122">
        <v>96</v>
      </c>
      <c r="S24" s="122"/>
    </row>
    <row r="25" spans="1:25" ht="18" x14ac:dyDescent="0.3">
      <c r="E25" s="132"/>
    </row>
    <row r="27" spans="1:25" ht="15.6" x14ac:dyDescent="0.3">
      <c r="G27" s="102"/>
    </row>
    <row r="28" spans="1:25" ht="15.6" x14ac:dyDescent="0.3">
      <c r="G28" s="103"/>
    </row>
    <row r="29" spans="1:25" ht="15.6" x14ac:dyDescent="0.3">
      <c r="G29" s="103"/>
    </row>
    <row r="30" spans="1:25" ht="15.6" x14ac:dyDescent="0.3">
      <c r="G30" s="103"/>
    </row>
    <row r="31" spans="1:25" ht="15.6" x14ac:dyDescent="0.3">
      <c r="G31" s="103"/>
    </row>
    <row r="32" spans="1:25" ht="15.6" x14ac:dyDescent="0.3">
      <c r="G32" s="103"/>
    </row>
    <row r="33" spans="7:7" ht="15.6" x14ac:dyDescent="0.3">
      <c r="G33" s="103"/>
    </row>
    <row r="34" spans="7:7" ht="15.6" x14ac:dyDescent="0.3">
      <c r="G34" s="103"/>
    </row>
    <row r="35" spans="7:7" ht="15.6" x14ac:dyDescent="0.3">
      <c r="G35" s="103"/>
    </row>
    <row r="36" spans="7:7" ht="15.6" x14ac:dyDescent="0.3">
      <c r="G36" s="103"/>
    </row>
    <row r="37" spans="7:7" ht="15.6" x14ac:dyDescent="0.3">
      <c r="G37" s="103"/>
    </row>
    <row r="38" spans="7:7" ht="15.6" x14ac:dyDescent="0.3">
      <c r="G38" s="103"/>
    </row>
  </sheetData>
  <autoFilter ref="A2:Y24" xr:uid="{C94A0C6A-90A3-4CB7-AF16-182252B03E84}"/>
  <mergeCells count="2">
    <mergeCell ref="G1:R1"/>
    <mergeCell ref="S1:X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A5D0E-EA2D-4528-861C-67140FDCA14D}">
  <sheetPr>
    <tabColor rgb="FFF9A763"/>
  </sheetPr>
  <dimension ref="A1:Y17"/>
  <sheetViews>
    <sheetView topLeftCell="R1" workbookViewId="0">
      <selection activeCell="B7" sqref="B7"/>
    </sheetView>
  </sheetViews>
  <sheetFormatPr defaultColWidth="8.88671875" defaultRowHeight="14.4" x14ac:dyDescent="0.3"/>
  <cols>
    <col min="1" max="1" width="10.6640625" bestFit="1" customWidth="1"/>
    <col min="2" max="2" width="37.5546875" bestFit="1" customWidth="1"/>
    <col min="3" max="3" width="32.44140625" customWidth="1"/>
    <col min="4" max="4" width="14.6640625" customWidth="1"/>
    <col min="5" max="6" width="19.33203125" customWidth="1"/>
    <col min="7" max="18" width="8" customWidth="1"/>
    <col min="19" max="19" width="23.88671875" customWidth="1"/>
    <col min="20" max="20" width="24.33203125" customWidth="1"/>
    <col min="21" max="21" width="16.5546875" customWidth="1"/>
    <col min="22" max="23" width="23.88671875" customWidth="1"/>
    <col min="24" max="24" width="30.33203125" customWidth="1"/>
    <col min="25" max="25" width="55.6640625" customWidth="1"/>
  </cols>
  <sheetData>
    <row r="1" spans="1:25" ht="77.7" customHeight="1" x14ac:dyDescent="0.35">
      <c r="A1" s="104"/>
      <c r="B1" s="104"/>
      <c r="C1" s="105"/>
      <c r="D1" s="104"/>
      <c r="E1" s="104"/>
      <c r="F1" s="104"/>
      <c r="G1" s="200" t="s">
        <v>625</v>
      </c>
      <c r="H1" s="201"/>
      <c r="I1" s="201"/>
      <c r="J1" s="201"/>
      <c r="K1" s="201"/>
      <c r="L1" s="201"/>
      <c r="M1" s="201"/>
      <c r="N1" s="201"/>
      <c r="O1" s="201"/>
      <c r="P1" s="201"/>
      <c r="Q1" s="201"/>
      <c r="R1" s="202"/>
      <c r="S1" s="200" t="s">
        <v>624</v>
      </c>
      <c r="T1" s="201"/>
      <c r="U1" s="201"/>
      <c r="V1" s="201"/>
      <c r="W1" s="201"/>
      <c r="X1" s="202"/>
      <c r="Y1" s="104"/>
    </row>
    <row r="2" spans="1:25" ht="191.4" x14ac:dyDescent="0.3">
      <c r="A2" s="106" t="s">
        <v>171</v>
      </c>
      <c r="B2" s="106" t="s">
        <v>172</v>
      </c>
      <c r="C2" s="106" t="s">
        <v>173</v>
      </c>
      <c r="D2" s="144" t="s">
        <v>174</v>
      </c>
      <c r="E2" s="144" t="s">
        <v>364</v>
      </c>
      <c r="F2" s="144" t="s">
        <v>176</v>
      </c>
      <c r="G2" s="107" t="s">
        <v>166</v>
      </c>
      <c r="H2" s="145" t="s">
        <v>164</v>
      </c>
      <c r="I2" s="145" t="s">
        <v>162</v>
      </c>
      <c r="J2" s="145" t="s">
        <v>160</v>
      </c>
      <c r="K2" s="145" t="s">
        <v>159</v>
      </c>
      <c r="L2" s="145" t="s">
        <v>158</v>
      </c>
      <c r="M2" s="145" t="s">
        <v>157</v>
      </c>
      <c r="N2" s="145" t="s">
        <v>156</v>
      </c>
      <c r="O2" s="145" t="s">
        <v>155</v>
      </c>
      <c r="P2" s="145" t="s">
        <v>154</v>
      </c>
      <c r="Q2" s="145" t="s">
        <v>153</v>
      </c>
      <c r="R2" s="146" t="s">
        <v>152</v>
      </c>
      <c r="S2" s="143" t="s">
        <v>363</v>
      </c>
      <c r="T2" s="144" t="s">
        <v>178</v>
      </c>
      <c r="U2" s="144" t="s">
        <v>179</v>
      </c>
      <c r="V2" s="108" t="s">
        <v>180</v>
      </c>
      <c r="W2" s="108" t="s">
        <v>181</v>
      </c>
      <c r="X2" s="109" t="s">
        <v>182</v>
      </c>
      <c r="Y2" s="144" t="s">
        <v>183</v>
      </c>
    </row>
    <row r="3" spans="1:25" ht="36" x14ac:dyDescent="0.3">
      <c r="A3" s="110" t="s">
        <v>336</v>
      </c>
      <c r="B3" s="110" t="s">
        <v>53</v>
      </c>
      <c r="C3" s="112" t="s">
        <v>344</v>
      </c>
      <c r="D3" s="114" t="s">
        <v>191</v>
      </c>
      <c r="E3" s="114" t="s">
        <v>528</v>
      </c>
      <c r="F3" s="114" t="s">
        <v>246</v>
      </c>
      <c r="G3" s="117">
        <v>0</v>
      </c>
      <c r="H3" s="122">
        <v>0</v>
      </c>
      <c r="I3" s="139">
        <v>12.163892445582587</v>
      </c>
      <c r="J3" s="139">
        <v>0</v>
      </c>
      <c r="K3" s="139">
        <v>0</v>
      </c>
      <c r="L3" s="139">
        <v>0</v>
      </c>
      <c r="M3" s="139">
        <v>0</v>
      </c>
      <c r="N3" s="139">
        <v>0</v>
      </c>
      <c r="O3" s="139">
        <v>0</v>
      </c>
      <c r="P3" s="139">
        <v>20.886814469078178</v>
      </c>
      <c r="Q3" s="135">
        <v>0</v>
      </c>
      <c r="R3" s="124">
        <v>0</v>
      </c>
      <c r="S3" s="114" t="s">
        <v>597</v>
      </c>
      <c r="T3" s="114" t="s">
        <v>612</v>
      </c>
      <c r="U3" s="135">
        <v>50</v>
      </c>
      <c r="V3" s="122">
        <v>0.14000000000000001</v>
      </c>
      <c r="W3" s="118">
        <v>5.3850000000000007</v>
      </c>
      <c r="X3" s="137">
        <v>2.6</v>
      </c>
      <c r="Y3" s="114" t="s">
        <v>362</v>
      </c>
    </row>
    <row r="4" spans="1:25" ht="36" x14ac:dyDescent="0.3">
      <c r="A4" s="110" t="s">
        <v>336</v>
      </c>
      <c r="B4" s="110" t="s">
        <v>54</v>
      </c>
      <c r="C4" s="112" t="s">
        <v>343</v>
      </c>
      <c r="D4" s="114" t="s">
        <v>191</v>
      </c>
      <c r="E4" s="114" t="s">
        <v>528</v>
      </c>
      <c r="F4" s="114" t="s">
        <v>246</v>
      </c>
      <c r="G4" s="117">
        <v>0</v>
      </c>
      <c r="H4" s="122">
        <v>0</v>
      </c>
      <c r="I4" s="139">
        <v>12.163892445582587</v>
      </c>
      <c r="J4" s="139">
        <v>0</v>
      </c>
      <c r="K4" s="139">
        <v>0</v>
      </c>
      <c r="L4" s="139">
        <v>0</v>
      </c>
      <c r="M4" s="139">
        <v>0</v>
      </c>
      <c r="N4" s="139">
        <v>0</v>
      </c>
      <c r="O4" s="139">
        <v>0</v>
      </c>
      <c r="P4" s="139">
        <v>20.886814469078178</v>
      </c>
      <c r="Q4" s="135">
        <v>0</v>
      </c>
      <c r="R4" s="124">
        <v>0</v>
      </c>
      <c r="S4" s="114" t="s">
        <v>623</v>
      </c>
      <c r="T4" s="114" t="s">
        <v>613</v>
      </c>
      <c r="U4" s="135">
        <v>50</v>
      </c>
      <c r="V4" s="118">
        <v>0.05</v>
      </c>
      <c r="W4" s="118">
        <v>5.0229999999999997</v>
      </c>
      <c r="X4" s="137">
        <v>1</v>
      </c>
      <c r="Y4" s="114" t="s">
        <v>362</v>
      </c>
    </row>
    <row r="5" spans="1:25" ht="18" x14ac:dyDescent="0.3">
      <c r="A5" s="110" t="s">
        <v>336</v>
      </c>
      <c r="B5" s="110" t="s">
        <v>486</v>
      </c>
      <c r="C5" s="112" t="s">
        <v>614</v>
      </c>
      <c r="D5" s="114" t="s">
        <v>191</v>
      </c>
      <c r="E5" s="114" t="s">
        <v>528</v>
      </c>
      <c r="F5" s="114" t="s">
        <v>246</v>
      </c>
      <c r="G5" s="117">
        <v>0</v>
      </c>
      <c r="H5" s="122">
        <v>0</v>
      </c>
      <c r="I5" s="139">
        <v>12.163892445582587</v>
      </c>
      <c r="J5" s="139">
        <v>0</v>
      </c>
      <c r="K5" s="139">
        <v>0</v>
      </c>
      <c r="L5" s="139">
        <v>0</v>
      </c>
      <c r="M5" s="139">
        <v>0</v>
      </c>
      <c r="N5" s="139">
        <v>0</v>
      </c>
      <c r="O5" s="139">
        <v>0</v>
      </c>
      <c r="P5" s="139">
        <v>20.886814469078178</v>
      </c>
      <c r="Q5" s="135">
        <v>0</v>
      </c>
      <c r="R5" s="124">
        <v>0</v>
      </c>
      <c r="S5" s="114" t="s">
        <v>185</v>
      </c>
      <c r="T5" s="114" t="s">
        <v>615</v>
      </c>
      <c r="U5" s="135">
        <v>10</v>
      </c>
      <c r="V5" s="118">
        <v>0</v>
      </c>
      <c r="W5" s="118">
        <v>7.7449999999999992</v>
      </c>
      <c r="X5" s="119">
        <v>0</v>
      </c>
      <c r="Y5" s="114" t="s">
        <v>362</v>
      </c>
    </row>
    <row r="6" spans="1:25" ht="18" x14ac:dyDescent="0.3">
      <c r="A6" s="110" t="s">
        <v>336</v>
      </c>
      <c r="B6" s="110" t="s">
        <v>41</v>
      </c>
      <c r="C6" s="112" t="s">
        <v>338</v>
      </c>
      <c r="D6" s="114" t="s">
        <v>191</v>
      </c>
      <c r="E6" s="114" t="s">
        <v>528</v>
      </c>
      <c r="F6" s="114" t="s">
        <v>246</v>
      </c>
      <c r="G6" s="117">
        <v>0</v>
      </c>
      <c r="H6" s="122">
        <v>0</v>
      </c>
      <c r="I6" s="139">
        <v>12.163892445582587</v>
      </c>
      <c r="J6" s="139">
        <v>0</v>
      </c>
      <c r="K6" s="139">
        <v>0</v>
      </c>
      <c r="L6" s="139">
        <v>0</v>
      </c>
      <c r="M6" s="139">
        <v>0</v>
      </c>
      <c r="N6" s="139">
        <v>0</v>
      </c>
      <c r="O6" s="139">
        <v>0</v>
      </c>
      <c r="P6" s="139">
        <v>20.886814469078178</v>
      </c>
      <c r="Q6" s="135">
        <v>0</v>
      </c>
      <c r="R6" s="124">
        <v>0</v>
      </c>
      <c r="S6" s="114" t="s">
        <v>185</v>
      </c>
      <c r="T6" s="114" t="s">
        <v>185</v>
      </c>
      <c r="U6" s="135">
        <v>10</v>
      </c>
      <c r="V6" s="118">
        <v>0</v>
      </c>
      <c r="W6" s="118">
        <v>7.6059999999999999</v>
      </c>
      <c r="X6" s="119">
        <v>0</v>
      </c>
      <c r="Y6" s="114" t="s">
        <v>362</v>
      </c>
    </row>
    <row r="7" spans="1:25" ht="36" x14ac:dyDescent="0.3">
      <c r="A7" s="110" t="s">
        <v>336</v>
      </c>
      <c r="B7" s="110" t="s">
        <v>487</v>
      </c>
      <c r="C7" s="112" t="s">
        <v>616</v>
      </c>
      <c r="D7" s="114" t="s">
        <v>191</v>
      </c>
      <c r="E7" s="114" t="s">
        <v>528</v>
      </c>
      <c r="F7" s="114" t="s">
        <v>246</v>
      </c>
      <c r="G7" s="117">
        <v>0</v>
      </c>
      <c r="H7" s="122">
        <v>0</v>
      </c>
      <c r="I7" s="139">
        <v>12.163892445582587</v>
      </c>
      <c r="J7" s="139">
        <v>0</v>
      </c>
      <c r="K7" s="139">
        <v>0</v>
      </c>
      <c r="L7" s="139">
        <v>0</v>
      </c>
      <c r="M7" s="139">
        <v>0</v>
      </c>
      <c r="N7" s="139">
        <v>0</v>
      </c>
      <c r="O7" s="139">
        <v>0</v>
      </c>
      <c r="P7" s="139">
        <v>20.886814469078178</v>
      </c>
      <c r="Q7" s="135">
        <v>0</v>
      </c>
      <c r="R7" s="124">
        <v>0</v>
      </c>
      <c r="S7" s="114" t="s">
        <v>185</v>
      </c>
      <c r="T7" s="114" t="s">
        <v>617</v>
      </c>
      <c r="U7" s="135">
        <v>10</v>
      </c>
      <c r="V7" s="118">
        <v>0</v>
      </c>
      <c r="W7" s="118">
        <v>7.8989999999999991</v>
      </c>
      <c r="X7" s="119">
        <v>0</v>
      </c>
      <c r="Y7" s="114" t="s">
        <v>362</v>
      </c>
    </row>
    <row r="8" spans="1:25" ht="18" x14ac:dyDescent="0.3">
      <c r="A8" s="110" t="s">
        <v>336</v>
      </c>
      <c r="B8" s="110" t="s">
        <v>39</v>
      </c>
      <c r="C8" s="112" t="s">
        <v>340</v>
      </c>
      <c r="D8" s="114" t="s">
        <v>191</v>
      </c>
      <c r="E8" s="114" t="s">
        <v>528</v>
      </c>
      <c r="F8" s="114" t="s">
        <v>246</v>
      </c>
      <c r="G8" s="117">
        <v>0</v>
      </c>
      <c r="H8" s="122">
        <v>0</v>
      </c>
      <c r="I8" s="139">
        <v>12.163892445582587</v>
      </c>
      <c r="J8" s="139">
        <v>0</v>
      </c>
      <c r="K8" s="139">
        <v>0</v>
      </c>
      <c r="L8" s="139">
        <v>0</v>
      </c>
      <c r="M8" s="139">
        <v>0</v>
      </c>
      <c r="N8" s="139">
        <v>0</v>
      </c>
      <c r="O8" s="139">
        <v>0</v>
      </c>
      <c r="P8" s="139">
        <v>20.886814469078178</v>
      </c>
      <c r="Q8" s="135">
        <v>0</v>
      </c>
      <c r="R8" s="124">
        <v>0</v>
      </c>
      <c r="S8" s="114" t="s">
        <v>185</v>
      </c>
      <c r="T8" s="114" t="s">
        <v>554</v>
      </c>
      <c r="U8" s="135">
        <v>10</v>
      </c>
      <c r="V8" s="118">
        <v>0</v>
      </c>
      <c r="W8" s="118">
        <v>4.6689999999999996</v>
      </c>
      <c r="X8" s="119">
        <v>0</v>
      </c>
      <c r="Y8" s="114" t="s">
        <v>362</v>
      </c>
    </row>
    <row r="9" spans="1:25" ht="36" x14ac:dyDescent="0.3">
      <c r="A9" s="110" t="s">
        <v>336</v>
      </c>
      <c r="B9" s="110" t="s">
        <v>488</v>
      </c>
      <c r="C9" s="112" t="s">
        <v>618</v>
      </c>
      <c r="D9" s="114" t="s">
        <v>191</v>
      </c>
      <c r="E9" s="114" t="s">
        <v>526</v>
      </c>
      <c r="F9" s="114" t="s">
        <v>185</v>
      </c>
      <c r="G9" s="117">
        <v>0</v>
      </c>
      <c r="H9" s="122">
        <v>0</v>
      </c>
      <c r="I9" s="122">
        <v>0</v>
      </c>
      <c r="J9" s="122">
        <v>0</v>
      </c>
      <c r="K9" s="122">
        <v>0</v>
      </c>
      <c r="L9" s="122">
        <v>0</v>
      </c>
      <c r="M9" s="122">
        <v>0</v>
      </c>
      <c r="N9" s="122">
        <v>0</v>
      </c>
      <c r="O9" s="122">
        <v>0</v>
      </c>
      <c r="P9" s="122">
        <v>0</v>
      </c>
      <c r="Q9" s="122">
        <v>0</v>
      </c>
      <c r="R9" s="124">
        <v>0</v>
      </c>
      <c r="S9" s="114" t="s">
        <v>185</v>
      </c>
      <c r="T9" s="114" t="s">
        <v>619</v>
      </c>
      <c r="U9" s="135">
        <v>0</v>
      </c>
      <c r="V9" s="118">
        <v>0</v>
      </c>
      <c r="W9" s="118">
        <v>65.095999999999989</v>
      </c>
      <c r="X9" s="119">
        <v>0</v>
      </c>
      <c r="Y9" s="114" t="s">
        <v>362</v>
      </c>
    </row>
    <row r="10" spans="1:25" ht="18" x14ac:dyDescent="0.3">
      <c r="A10" s="110" t="s">
        <v>336</v>
      </c>
      <c r="B10" s="110" t="s">
        <v>55</v>
      </c>
      <c r="C10" s="112" t="s">
        <v>341</v>
      </c>
      <c r="D10" s="114" t="s">
        <v>191</v>
      </c>
      <c r="E10" s="114" t="s">
        <v>526</v>
      </c>
      <c r="F10" s="114" t="s">
        <v>185</v>
      </c>
      <c r="G10" s="117">
        <v>0</v>
      </c>
      <c r="H10" s="122">
        <v>0</v>
      </c>
      <c r="I10" s="122">
        <v>0</v>
      </c>
      <c r="J10" s="122">
        <v>0</v>
      </c>
      <c r="K10" s="122">
        <v>0</v>
      </c>
      <c r="L10" s="122">
        <v>0</v>
      </c>
      <c r="M10" s="122">
        <v>0</v>
      </c>
      <c r="N10" s="122">
        <v>0</v>
      </c>
      <c r="O10" s="122">
        <v>0</v>
      </c>
      <c r="P10" s="122">
        <v>0</v>
      </c>
      <c r="Q10" s="122">
        <v>0</v>
      </c>
      <c r="R10" s="124">
        <v>0</v>
      </c>
      <c r="S10" s="114" t="s">
        <v>185</v>
      </c>
      <c r="T10" s="114" t="s">
        <v>615</v>
      </c>
      <c r="U10" s="135">
        <v>0</v>
      </c>
      <c r="V10" s="118">
        <v>0</v>
      </c>
      <c r="W10" s="118">
        <v>7.7449999999999992</v>
      </c>
      <c r="X10" s="119">
        <v>0</v>
      </c>
      <c r="Y10" s="114" t="s">
        <v>362</v>
      </c>
    </row>
    <row r="11" spans="1:25" ht="18" x14ac:dyDescent="0.3">
      <c r="A11" s="110" t="s">
        <v>336</v>
      </c>
      <c r="B11" s="110" t="s">
        <v>38</v>
      </c>
      <c r="C11" s="112" t="s">
        <v>342</v>
      </c>
      <c r="D11" s="114" t="s">
        <v>191</v>
      </c>
      <c r="E11" s="114" t="s">
        <v>526</v>
      </c>
      <c r="F11" s="114" t="s">
        <v>185</v>
      </c>
      <c r="G11" s="117">
        <v>0</v>
      </c>
      <c r="H11" s="122">
        <v>0</v>
      </c>
      <c r="I11" s="122">
        <v>0</v>
      </c>
      <c r="J11" s="122">
        <v>0</v>
      </c>
      <c r="K11" s="122">
        <v>0</v>
      </c>
      <c r="L11" s="122">
        <v>0</v>
      </c>
      <c r="M11" s="122">
        <v>0</v>
      </c>
      <c r="N11" s="122">
        <v>0</v>
      </c>
      <c r="O11" s="122">
        <v>0</v>
      </c>
      <c r="P11" s="122">
        <v>0</v>
      </c>
      <c r="Q11" s="122">
        <v>0</v>
      </c>
      <c r="R11" s="124">
        <v>0</v>
      </c>
      <c r="S11" s="114" t="s">
        <v>185</v>
      </c>
      <c r="T11" s="114" t="s">
        <v>620</v>
      </c>
      <c r="U11" s="135">
        <v>0</v>
      </c>
      <c r="V11" s="118">
        <v>0</v>
      </c>
      <c r="W11" s="118">
        <v>7.6059999999999999</v>
      </c>
      <c r="X11" s="119">
        <v>0</v>
      </c>
      <c r="Y11" s="114" t="s">
        <v>362</v>
      </c>
    </row>
    <row r="12" spans="1:25" ht="54" x14ac:dyDescent="0.3">
      <c r="A12" s="110" t="s">
        <v>336</v>
      </c>
      <c r="B12" s="110" t="s">
        <v>42</v>
      </c>
      <c r="C12" s="121" t="s">
        <v>335</v>
      </c>
      <c r="D12" s="114" t="s">
        <v>191</v>
      </c>
      <c r="E12" s="114" t="s">
        <v>526</v>
      </c>
      <c r="F12" s="114" t="s">
        <v>185</v>
      </c>
      <c r="G12" s="117">
        <v>0</v>
      </c>
      <c r="H12" s="122">
        <v>0</v>
      </c>
      <c r="I12" s="122">
        <v>0</v>
      </c>
      <c r="J12" s="122">
        <v>0</v>
      </c>
      <c r="K12" s="122">
        <v>0</v>
      </c>
      <c r="L12" s="122">
        <v>0</v>
      </c>
      <c r="M12" s="122">
        <v>0</v>
      </c>
      <c r="N12" s="122">
        <v>0</v>
      </c>
      <c r="O12" s="122">
        <v>0</v>
      </c>
      <c r="P12" s="122">
        <v>0</v>
      </c>
      <c r="Q12" s="122">
        <v>0</v>
      </c>
      <c r="R12" s="124">
        <v>0</v>
      </c>
      <c r="S12" s="114" t="s">
        <v>185</v>
      </c>
      <c r="T12" s="114" t="s">
        <v>621</v>
      </c>
      <c r="U12" s="135">
        <v>0</v>
      </c>
      <c r="V12" s="118">
        <v>0</v>
      </c>
      <c r="W12" s="118">
        <v>67.72499999999998</v>
      </c>
      <c r="X12" s="119">
        <v>0</v>
      </c>
      <c r="Y12" s="114" t="s">
        <v>362</v>
      </c>
    </row>
    <row r="13" spans="1:25" ht="54" x14ac:dyDescent="0.3">
      <c r="A13" s="110" t="s">
        <v>336</v>
      </c>
      <c r="B13" s="110" t="s">
        <v>56</v>
      </c>
      <c r="C13" s="121" t="s">
        <v>337</v>
      </c>
      <c r="D13" s="114" t="s">
        <v>191</v>
      </c>
      <c r="E13" s="114" t="s">
        <v>526</v>
      </c>
      <c r="F13" s="114" t="s">
        <v>185</v>
      </c>
      <c r="G13" s="117">
        <v>0</v>
      </c>
      <c r="H13" s="122">
        <v>0</v>
      </c>
      <c r="I13" s="122">
        <v>0</v>
      </c>
      <c r="J13" s="122">
        <v>0</v>
      </c>
      <c r="K13" s="122">
        <v>0</v>
      </c>
      <c r="L13" s="122">
        <v>0</v>
      </c>
      <c r="M13" s="122">
        <v>0</v>
      </c>
      <c r="N13" s="122">
        <v>0</v>
      </c>
      <c r="O13" s="122">
        <v>0</v>
      </c>
      <c r="P13" s="122">
        <v>0</v>
      </c>
      <c r="Q13" s="122">
        <v>0</v>
      </c>
      <c r="R13" s="124">
        <v>0</v>
      </c>
      <c r="S13" s="114" t="s">
        <v>185</v>
      </c>
      <c r="T13" s="114" t="s">
        <v>621</v>
      </c>
      <c r="U13" s="135">
        <v>0</v>
      </c>
      <c r="V13" s="118">
        <v>0</v>
      </c>
      <c r="W13" s="118">
        <v>67.72499999999998</v>
      </c>
      <c r="X13" s="119">
        <v>0</v>
      </c>
      <c r="Y13" s="114" t="s">
        <v>362</v>
      </c>
    </row>
    <row r="14" spans="1:25" ht="36" x14ac:dyDescent="0.3">
      <c r="A14" s="110" t="s">
        <v>336</v>
      </c>
      <c r="B14" s="110" t="s">
        <v>40</v>
      </c>
      <c r="C14" s="112" t="s">
        <v>339</v>
      </c>
      <c r="D14" s="114" t="s">
        <v>191</v>
      </c>
      <c r="E14" s="114" t="s">
        <v>526</v>
      </c>
      <c r="F14" s="114" t="s">
        <v>185</v>
      </c>
      <c r="G14" s="117">
        <v>0</v>
      </c>
      <c r="H14" s="122">
        <v>0</v>
      </c>
      <c r="I14" s="122">
        <v>0</v>
      </c>
      <c r="J14" s="122">
        <v>0</v>
      </c>
      <c r="K14" s="122">
        <v>0</v>
      </c>
      <c r="L14" s="122">
        <v>0</v>
      </c>
      <c r="M14" s="122">
        <v>0</v>
      </c>
      <c r="N14" s="122">
        <v>0</v>
      </c>
      <c r="O14" s="122">
        <v>0</v>
      </c>
      <c r="P14" s="122">
        <v>0</v>
      </c>
      <c r="Q14" s="122">
        <v>0</v>
      </c>
      <c r="R14" s="124">
        <v>0</v>
      </c>
      <c r="S14" s="114" t="s">
        <v>185</v>
      </c>
      <c r="T14" s="114" t="s">
        <v>622</v>
      </c>
      <c r="U14" s="135">
        <v>0</v>
      </c>
      <c r="V14" s="118">
        <v>0</v>
      </c>
      <c r="W14" s="118">
        <v>5.5110000000000001</v>
      </c>
      <c r="X14" s="119">
        <v>0</v>
      </c>
      <c r="Y14" s="114" t="s">
        <v>362</v>
      </c>
    </row>
    <row r="15" spans="1:25" ht="144" x14ac:dyDescent="0.3">
      <c r="F15" s="132" t="s">
        <v>688</v>
      </c>
      <c r="G15" s="114">
        <v>0</v>
      </c>
      <c r="H15" s="114">
        <v>0</v>
      </c>
      <c r="I15" s="114">
        <v>0</v>
      </c>
      <c r="J15" s="114">
        <v>0</v>
      </c>
      <c r="K15" s="114">
        <v>0</v>
      </c>
      <c r="L15" s="114">
        <v>0</v>
      </c>
      <c r="M15" s="114">
        <v>0</v>
      </c>
      <c r="N15" s="114">
        <v>0</v>
      </c>
      <c r="O15" s="114">
        <v>0</v>
      </c>
      <c r="P15" s="114">
        <v>0</v>
      </c>
      <c r="Q15" s="114">
        <v>0</v>
      </c>
      <c r="R15" s="114">
        <v>0</v>
      </c>
    </row>
    <row r="16" spans="1:25" ht="126" x14ac:dyDescent="0.3">
      <c r="F16" s="132" t="s">
        <v>689</v>
      </c>
      <c r="G16" s="114">
        <v>0</v>
      </c>
      <c r="H16" s="114">
        <v>0</v>
      </c>
      <c r="I16" s="114">
        <v>26</v>
      </c>
      <c r="J16" s="114">
        <v>0</v>
      </c>
      <c r="K16" s="114">
        <v>0</v>
      </c>
      <c r="L16" s="114">
        <v>0</v>
      </c>
      <c r="M16" s="114">
        <v>0</v>
      </c>
      <c r="N16" s="114">
        <v>0</v>
      </c>
      <c r="O16" s="114">
        <v>0</v>
      </c>
      <c r="P16" s="114">
        <v>95</v>
      </c>
      <c r="Q16" s="114">
        <v>0</v>
      </c>
      <c r="R16" s="114">
        <v>0</v>
      </c>
    </row>
    <row r="17" spans="6:18" ht="108" x14ac:dyDescent="0.3">
      <c r="F17" s="132" t="s">
        <v>687</v>
      </c>
      <c r="G17" s="114">
        <v>0</v>
      </c>
      <c r="H17" s="114">
        <v>0</v>
      </c>
      <c r="I17" s="114">
        <v>781</v>
      </c>
      <c r="J17" s="114">
        <v>642</v>
      </c>
      <c r="K17" s="114">
        <v>528.99999999999989</v>
      </c>
      <c r="L17" s="114">
        <v>427.99999999999994</v>
      </c>
      <c r="M17" s="114">
        <v>490.99999999999977</v>
      </c>
      <c r="N17" s="114">
        <v>612</v>
      </c>
      <c r="O17" s="114">
        <v>735.00000000000011</v>
      </c>
      <c r="P17" s="114">
        <v>857</v>
      </c>
      <c r="Q17" s="114">
        <v>0</v>
      </c>
      <c r="R17" s="114">
        <v>0</v>
      </c>
    </row>
  </sheetData>
  <mergeCells count="2">
    <mergeCell ref="G1:R1"/>
    <mergeCell ref="S1:X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A5910-9F4F-4A20-AAD2-B7FCE835764A}">
  <dimension ref="A1:B47"/>
  <sheetViews>
    <sheetView workbookViewId="0">
      <selection activeCell="K14" sqref="K14"/>
    </sheetView>
  </sheetViews>
  <sheetFormatPr defaultColWidth="9.109375" defaultRowHeight="14.4" x14ac:dyDescent="0.3"/>
  <cols>
    <col min="1" max="1" width="18.109375" style="171" customWidth="1"/>
    <col min="2" max="2" width="64.109375" style="168" customWidth="1"/>
    <col min="3" max="16384" width="9.109375" style="168"/>
  </cols>
  <sheetData>
    <row r="1" spans="1:2" ht="15.6" x14ac:dyDescent="0.3">
      <c r="A1" s="166" t="s">
        <v>699</v>
      </c>
      <c r="B1" s="167" t="s">
        <v>700</v>
      </c>
    </row>
    <row r="2" spans="1:2" x14ac:dyDescent="0.3">
      <c r="A2" s="169" t="s">
        <v>58</v>
      </c>
      <c r="B2" s="170" t="s">
        <v>701</v>
      </c>
    </row>
    <row r="3" spans="1:2" ht="43.2" x14ac:dyDescent="0.3">
      <c r="A3" s="169" t="s">
        <v>59</v>
      </c>
      <c r="B3" s="170" t="s">
        <v>702</v>
      </c>
    </row>
    <row r="4" spans="1:2" x14ac:dyDescent="0.3">
      <c r="A4" s="169" t="s">
        <v>60</v>
      </c>
      <c r="B4" s="170" t="s">
        <v>703</v>
      </c>
    </row>
    <row r="5" spans="1:2" x14ac:dyDescent="0.3">
      <c r="A5" s="169" t="s">
        <v>254</v>
      </c>
      <c r="B5" s="170" t="s">
        <v>704</v>
      </c>
    </row>
    <row r="6" spans="1:2" ht="28.8" x14ac:dyDescent="0.3">
      <c r="A6" s="169" t="s">
        <v>62</v>
      </c>
      <c r="B6" s="170" t="s">
        <v>705</v>
      </c>
    </row>
    <row r="7" spans="1:2" x14ac:dyDescent="0.3">
      <c r="A7" s="169" t="s">
        <v>479</v>
      </c>
      <c r="B7" s="170" t="s">
        <v>706</v>
      </c>
    </row>
    <row r="8" spans="1:2" ht="43.2" x14ac:dyDescent="0.3">
      <c r="A8" s="169" t="s">
        <v>63</v>
      </c>
      <c r="B8" s="170" t="s">
        <v>707</v>
      </c>
    </row>
    <row r="9" spans="1:2" x14ac:dyDescent="0.3">
      <c r="A9" s="169" t="s">
        <v>255</v>
      </c>
      <c r="B9" s="170" t="s">
        <v>708</v>
      </c>
    </row>
    <row r="10" spans="1:2" x14ac:dyDescent="0.3">
      <c r="A10" s="169" t="s">
        <v>256</v>
      </c>
      <c r="B10" s="170" t="s">
        <v>708</v>
      </c>
    </row>
    <row r="11" spans="1:2" ht="28.8" x14ac:dyDescent="0.3">
      <c r="A11" s="169" t="s">
        <v>64</v>
      </c>
      <c r="B11" s="170" t="s">
        <v>709</v>
      </c>
    </row>
    <row r="12" spans="1:2" x14ac:dyDescent="0.3">
      <c r="A12" s="169" t="s">
        <v>65</v>
      </c>
      <c r="B12" s="170" t="s">
        <v>710</v>
      </c>
    </row>
    <row r="13" spans="1:2" ht="28.8" x14ac:dyDescent="0.3">
      <c r="A13" s="169" t="s">
        <v>257</v>
      </c>
      <c r="B13" s="170" t="s">
        <v>711</v>
      </c>
    </row>
    <row r="14" spans="1:2" ht="72" x14ac:dyDescent="0.3">
      <c r="A14" s="169" t="s">
        <v>66</v>
      </c>
      <c r="B14" s="170" t="s">
        <v>712</v>
      </c>
    </row>
    <row r="15" spans="1:2" ht="28.8" x14ac:dyDescent="0.3">
      <c r="A15" s="169" t="s">
        <v>67</v>
      </c>
      <c r="B15" s="170" t="s">
        <v>713</v>
      </c>
    </row>
    <row r="16" spans="1:2" ht="28.8" x14ac:dyDescent="0.3">
      <c r="A16" s="169" t="s">
        <v>68</v>
      </c>
      <c r="B16" s="170" t="s">
        <v>714</v>
      </c>
    </row>
    <row r="17" spans="1:2" ht="28.8" x14ac:dyDescent="0.3">
      <c r="A17" s="169" t="s">
        <v>69</v>
      </c>
      <c r="B17" s="170" t="s">
        <v>715</v>
      </c>
    </row>
    <row r="18" spans="1:2" ht="28.8" x14ac:dyDescent="0.3">
      <c r="A18" s="169" t="s">
        <v>70</v>
      </c>
      <c r="B18" s="170" t="s">
        <v>716</v>
      </c>
    </row>
    <row r="19" spans="1:2" x14ac:dyDescent="0.3">
      <c r="A19" s="169" t="s">
        <v>71</v>
      </c>
      <c r="B19" s="170" t="s">
        <v>717</v>
      </c>
    </row>
    <row r="20" spans="1:2" ht="43.2" x14ac:dyDescent="0.3">
      <c r="A20" s="169" t="s">
        <v>480</v>
      </c>
      <c r="B20" s="170" t="s">
        <v>718</v>
      </c>
    </row>
    <row r="21" spans="1:2" ht="28.8" x14ac:dyDescent="0.3">
      <c r="A21" s="169" t="s">
        <v>72</v>
      </c>
      <c r="B21" s="170" t="s">
        <v>719</v>
      </c>
    </row>
    <row r="22" spans="1:2" ht="28.8" x14ac:dyDescent="0.3">
      <c r="A22" s="169" t="s">
        <v>73</v>
      </c>
      <c r="B22" s="170" t="s">
        <v>720</v>
      </c>
    </row>
    <row r="23" spans="1:2" ht="28.8" x14ac:dyDescent="0.3">
      <c r="A23" s="169" t="s">
        <v>74</v>
      </c>
      <c r="B23" s="170" t="s">
        <v>721</v>
      </c>
    </row>
    <row r="24" spans="1:2" ht="28.8" x14ac:dyDescent="0.3">
      <c r="A24" s="169" t="s">
        <v>75</v>
      </c>
      <c r="B24" s="170" t="s">
        <v>722</v>
      </c>
    </row>
    <row r="25" spans="1:2" ht="57.6" x14ac:dyDescent="0.3">
      <c r="A25" s="169" t="s">
        <v>76</v>
      </c>
      <c r="B25" s="170" t="s">
        <v>723</v>
      </c>
    </row>
    <row r="26" spans="1:2" ht="43.2" x14ac:dyDescent="0.3">
      <c r="A26" s="169" t="s">
        <v>77</v>
      </c>
      <c r="B26" s="170" t="s">
        <v>724</v>
      </c>
    </row>
    <row r="27" spans="1:2" ht="57.6" x14ac:dyDescent="0.3">
      <c r="A27" s="169" t="s">
        <v>258</v>
      </c>
      <c r="B27" s="170" t="s">
        <v>725</v>
      </c>
    </row>
    <row r="28" spans="1:2" ht="28.8" x14ac:dyDescent="0.3">
      <c r="A28" s="169" t="s">
        <v>78</v>
      </c>
      <c r="B28" s="170" t="s">
        <v>726</v>
      </c>
    </row>
    <row r="29" spans="1:2" ht="28.8" x14ac:dyDescent="0.3">
      <c r="A29" s="169" t="s">
        <v>79</v>
      </c>
      <c r="B29" s="170" t="s">
        <v>727</v>
      </c>
    </row>
    <row r="30" spans="1:2" ht="43.2" x14ac:dyDescent="0.3">
      <c r="A30" s="169" t="s">
        <v>80</v>
      </c>
      <c r="B30" s="170" t="s">
        <v>728</v>
      </c>
    </row>
    <row r="31" spans="1:2" ht="28.8" x14ac:dyDescent="0.3">
      <c r="A31" s="169" t="s">
        <v>81</v>
      </c>
      <c r="B31" s="170" t="s">
        <v>729</v>
      </c>
    </row>
    <row r="32" spans="1:2" ht="43.2" x14ac:dyDescent="0.3">
      <c r="A32" s="169" t="s">
        <v>82</v>
      </c>
      <c r="B32" s="170" t="s">
        <v>730</v>
      </c>
    </row>
    <row r="33" spans="1:2" ht="57.6" x14ac:dyDescent="0.3">
      <c r="A33" s="169" t="s">
        <v>83</v>
      </c>
      <c r="B33" s="170" t="s">
        <v>731</v>
      </c>
    </row>
    <row r="34" spans="1:2" ht="43.2" x14ac:dyDescent="0.3">
      <c r="A34" s="169" t="s">
        <v>84</v>
      </c>
      <c r="B34" s="170" t="s">
        <v>732</v>
      </c>
    </row>
    <row r="35" spans="1:2" x14ac:dyDescent="0.3">
      <c r="A35" s="169" t="s">
        <v>85</v>
      </c>
      <c r="B35" s="170" t="s">
        <v>733</v>
      </c>
    </row>
    <row r="36" spans="1:2" ht="28.8" x14ac:dyDescent="0.3">
      <c r="A36" s="169" t="s">
        <v>86</v>
      </c>
      <c r="B36" s="170" t="s">
        <v>710</v>
      </c>
    </row>
    <row r="37" spans="1:2" x14ac:dyDescent="0.3">
      <c r="A37" s="169" t="s">
        <v>87</v>
      </c>
      <c r="B37" s="170" t="s">
        <v>734</v>
      </c>
    </row>
    <row r="38" spans="1:2" ht="57.6" x14ac:dyDescent="0.3">
      <c r="A38" s="169" t="s">
        <v>88</v>
      </c>
      <c r="B38" s="170" t="s">
        <v>735</v>
      </c>
    </row>
    <row r="39" spans="1:2" ht="86.4" x14ac:dyDescent="0.3">
      <c r="A39" s="169" t="s">
        <v>89</v>
      </c>
      <c r="B39" s="170" t="s">
        <v>736</v>
      </c>
    </row>
    <row r="40" spans="1:2" ht="28.8" x14ac:dyDescent="0.3">
      <c r="A40" s="169" t="s">
        <v>90</v>
      </c>
      <c r="B40" s="170" t="s">
        <v>737</v>
      </c>
    </row>
    <row r="41" spans="1:2" x14ac:dyDescent="0.3">
      <c r="A41" s="169" t="s">
        <v>481</v>
      </c>
      <c r="B41" s="170" t="s">
        <v>738</v>
      </c>
    </row>
    <row r="42" spans="1:2" x14ac:dyDescent="0.3">
      <c r="A42" s="169" t="s">
        <v>91</v>
      </c>
      <c r="B42" s="170" t="s">
        <v>739</v>
      </c>
    </row>
    <row r="43" spans="1:2" ht="28.8" x14ac:dyDescent="0.3">
      <c r="A43" s="169" t="s">
        <v>92</v>
      </c>
      <c r="B43" s="170" t="s">
        <v>740</v>
      </c>
    </row>
    <row r="44" spans="1:2" ht="28.8" x14ac:dyDescent="0.3">
      <c r="A44" s="169" t="s">
        <v>93</v>
      </c>
      <c r="B44" s="170" t="s">
        <v>741</v>
      </c>
    </row>
    <row r="45" spans="1:2" ht="57.6" x14ac:dyDescent="0.3">
      <c r="A45" s="169" t="s">
        <v>94</v>
      </c>
      <c r="B45" s="170" t="s">
        <v>742</v>
      </c>
    </row>
    <row r="46" spans="1:2" ht="43.2" x14ac:dyDescent="0.3">
      <c r="A46" s="169" t="s">
        <v>95</v>
      </c>
      <c r="B46" s="170" t="s">
        <v>743</v>
      </c>
    </row>
    <row r="47" spans="1:2" ht="43.2" x14ac:dyDescent="0.3">
      <c r="A47" s="169" t="s">
        <v>96</v>
      </c>
      <c r="B47" s="170" t="s">
        <v>744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0010B-7EBD-45D4-BA5C-C29C30F1A8D1}">
  <sheetPr>
    <tabColor theme="5" tint="0.39997558519241921"/>
  </sheetPr>
  <dimension ref="A1:AI14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09375" defaultRowHeight="14.4" x14ac:dyDescent="0.3"/>
  <cols>
    <col min="1" max="1" width="145.6640625" style="183" bestFit="1" customWidth="1"/>
    <col min="2" max="22" width="13.6640625" style="15" customWidth="1"/>
    <col min="23" max="23" width="16" style="15" bestFit="1" customWidth="1"/>
    <col min="24" max="25" width="13.6640625" style="15" customWidth="1"/>
    <col min="26" max="26" width="17.6640625" style="15" bestFit="1" customWidth="1"/>
    <col min="27" max="28" width="17.6640625" style="15" customWidth="1"/>
    <col min="29" max="29" width="17.21875" style="15" bestFit="1" customWidth="1"/>
    <col min="30" max="32" width="13.6640625" style="15" customWidth="1"/>
    <col min="33" max="33" width="17.21875" style="15" bestFit="1" customWidth="1"/>
    <col min="34" max="34" width="13.6640625" style="15" customWidth="1"/>
    <col min="35" max="35" width="15.44140625" style="15" customWidth="1"/>
    <col min="36" max="16384" width="9.109375" style="15"/>
  </cols>
  <sheetData>
    <row r="1" spans="1:35" ht="17.399999999999999" x14ac:dyDescent="0.3">
      <c r="A1" s="13" t="s">
        <v>121</v>
      </c>
      <c r="B1" s="206" t="s">
        <v>122</v>
      </c>
      <c r="C1" s="206"/>
      <c r="D1" s="206"/>
      <c r="E1" s="174"/>
      <c r="F1" s="174"/>
      <c r="G1" s="179" t="s">
        <v>123</v>
      </c>
      <c r="H1" s="179"/>
      <c r="I1" s="174"/>
      <c r="J1" s="206" t="s">
        <v>124</v>
      </c>
      <c r="K1" s="206"/>
      <c r="L1" s="206"/>
      <c r="M1" s="206" t="s">
        <v>125</v>
      </c>
      <c r="N1" s="206"/>
      <c r="O1" s="206"/>
      <c r="P1" s="206"/>
      <c r="Q1" s="206"/>
      <c r="R1" s="206"/>
      <c r="S1" s="206"/>
      <c r="T1" s="206"/>
      <c r="U1" s="206"/>
      <c r="V1" s="174" t="s">
        <v>753</v>
      </c>
      <c r="W1" s="179" t="s">
        <v>126</v>
      </c>
      <c r="X1" s="206" t="s">
        <v>127</v>
      </c>
      <c r="Y1" s="206"/>
      <c r="Z1" s="206" t="s">
        <v>149</v>
      </c>
      <c r="AA1" s="206"/>
      <c r="AB1" s="206"/>
      <c r="AC1" s="180" t="s">
        <v>248</v>
      </c>
      <c r="AD1" s="206" t="s">
        <v>150</v>
      </c>
      <c r="AE1" s="206"/>
      <c r="AF1" s="206"/>
      <c r="AG1" s="180" t="s">
        <v>381</v>
      </c>
      <c r="AH1" s="180" t="s">
        <v>382</v>
      </c>
      <c r="AI1" s="205" t="s">
        <v>460</v>
      </c>
    </row>
    <row r="2" spans="1:35" s="184" customFormat="1" ht="31.2" x14ac:dyDescent="0.3">
      <c r="A2" s="183"/>
      <c r="B2" s="175" t="s">
        <v>128</v>
      </c>
      <c r="C2" s="175" t="s">
        <v>129</v>
      </c>
      <c r="D2" s="175" t="s">
        <v>130</v>
      </c>
      <c r="E2" s="175" t="s">
        <v>277</v>
      </c>
      <c r="F2" s="175" t="s">
        <v>745</v>
      </c>
      <c r="G2" s="175" t="s">
        <v>131</v>
      </c>
      <c r="H2" s="175" t="s">
        <v>132</v>
      </c>
      <c r="I2" s="175" t="s">
        <v>279</v>
      </c>
      <c r="J2" s="175" t="s">
        <v>133</v>
      </c>
      <c r="K2" s="175" t="s">
        <v>134</v>
      </c>
      <c r="L2" s="175" t="s">
        <v>135</v>
      </c>
      <c r="M2" s="175" t="s">
        <v>136</v>
      </c>
      <c r="N2" s="175" t="s">
        <v>137</v>
      </c>
      <c r="O2" s="175" t="s">
        <v>138</v>
      </c>
      <c r="P2" s="175" t="s">
        <v>139</v>
      </c>
      <c r="Q2" s="175" t="s">
        <v>140</v>
      </c>
      <c r="R2" s="175" t="s">
        <v>141</v>
      </c>
      <c r="S2" s="175" t="s">
        <v>142</v>
      </c>
      <c r="T2" s="175" t="s">
        <v>143</v>
      </c>
      <c r="U2" s="175" t="s">
        <v>144</v>
      </c>
      <c r="V2" s="175" t="s">
        <v>754</v>
      </c>
      <c r="W2" s="175" t="s">
        <v>145</v>
      </c>
      <c r="X2" s="175" t="s">
        <v>146</v>
      </c>
      <c r="Y2" s="175" t="s">
        <v>147</v>
      </c>
      <c r="Z2" s="175" t="s">
        <v>756</v>
      </c>
      <c r="AA2" s="175" t="s">
        <v>757</v>
      </c>
      <c r="AB2" s="175" t="s">
        <v>148</v>
      </c>
      <c r="AC2" s="175" t="s">
        <v>383</v>
      </c>
      <c r="AD2" s="175" t="s">
        <v>758</v>
      </c>
      <c r="AE2" s="175" t="s">
        <v>759</v>
      </c>
      <c r="AF2" s="175" t="s">
        <v>151</v>
      </c>
      <c r="AG2" s="175" t="s">
        <v>761</v>
      </c>
      <c r="AH2" s="175" t="s">
        <v>384</v>
      </c>
      <c r="AI2" s="205"/>
    </row>
    <row r="3" spans="1:35" ht="31.2" x14ac:dyDescent="0.3">
      <c r="A3" s="172" t="s">
        <v>746</v>
      </c>
      <c r="B3" s="185"/>
      <c r="C3" s="185"/>
      <c r="D3" s="185"/>
      <c r="G3" s="177" t="s">
        <v>276</v>
      </c>
      <c r="H3" s="176"/>
      <c r="I3" s="176"/>
      <c r="J3" s="176"/>
      <c r="K3" s="176"/>
      <c r="L3" s="176"/>
      <c r="M3" s="177" t="s">
        <v>276</v>
      </c>
      <c r="N3" s="177" t="s">
        <v>276</v>
      </c>
      <c r="O3" s="177" t="s">
        <v>276</v>
      </c>
      <c r="P3" s="177" t="s">
        <v>276</v>
      </c>
      <c r="Q3" s="177" t="s">
        <v>276</v>
      </c>
      <c r="R3" s="177" t="s">
        <v>276</v>
      </c>
      <c r="S3" s="177" t="s">
        <v>276</v>
      </c>
      <c r="T3" s="177" t="s">
        <v>276</v>
      </c>
      <c r="U3" s="177" t="s">
        <v>276</v>
      </c>
      <c r="V3" s="177"/>
      <c r="W3" s="176"/>
      <c r="X3" s="176"/>
      <c r="Y3" s="176"/>
      <c r="Z3" s="176"/>
      <c r="AA3" s="176"/>
      <c r="AB3" s="176"/>
      <c r="AC3" s="176"/>
      <c r="AD3" s="176"/>
      <c r="AE3" s="176"/>
      <c r="AF3" s="176"/>
      <c r="AG3" s="176"/>
      <c r="AH3" s="176"/>
    </row>
    <row r="4" spans="1:35" ht="31.2" x14ac:dyDescent="0.3">
      <c r="A4" s="172" t="s">
        <v>747</v>
      </c>
      <c r="B4" s="185"/>
      <c r="C4" s="185"/>
      <c r="D4" s="185"/>
      <c r="G4" s="177" t="s">
        <v>276</v>
      </c>
      <c r="H4" s="176"/>
      <c r="I4" s="176"/>
      <c r="J4" s="176"/>
      <c r="K4" s="176"/>
      <c r="L4" s="176"/>
      <c r="M4" s="176"/>
      <c r="N4" s="176"/>
      <c r="O4" s="176"/>
      <c r="P4" s="176"/>
      <c r="Q4" s="176"/>
      <c r="R4" s="176"/>
      <c r="S4" s="176"/>
      <c r="T4" s="177"/>
      <c r="U4" s="176"/>
      <c r="V4" s="176"/>
      <c r="W4" s="176"/>
      <c r="X4" s="176"/>
      <c r="Y4" s="176"/>
      <c r="Z4" s="176"/>
      <c r="AA4" s="176"/>
      <c r="AB4" s="176"/>
      <c r="AC4" s="176"/>
      <c r="AD4" s="176"/>
      <c r="AE4" s="176"/>
      <c r="AF4" s="176"/>
      <c r="AG4" s="176"/>
      <c r="AH4" s="176"/>
    </row>
    <row r="5" spans="1:35" ht="31.2" x14ac:dyDescent="0.3">
      <c r="A5" s="172" t="s">
        <v>766</v>
      </c>
      <c r="B5" s="185"/>
      <c r="C5" s="185"/>
      <c r="D5" s="185"/>
      <c r="G5" s="177" t="s">
        <v>276</v>
      </c>
      <c r="H5" s="176"/>
      <c r="I5" s="176"/>
      <c r="J5" s="176"/>
      <c r="K5" s="176"/>
      <c r="L5" s="176"/>
      <c r="M5" s="176"/>
      <c r="N5" s="176"/>
      <c r="O5" s="176"/>
      <c r="P5" s="176"/>
      <c r="Q5" s="176"/>
      <c r="R5" s="176"/>
      <c r="S5" s="176"/>
      <c r="T5" s="177"/>
      <c r="U5" s="177" t="s">
        <v>276</v>
      </c>
      <c r="V5" s="177"/>
      <c r="W5" s="176"/>
      <c r="X5" s="176"/>
      <c r="Y5" s="176"/>
      <c r="Z5" s="176"/>
      <c r="AA5" s="176"/>
      <c r="AB5" s="176"/>
      <c r="AC5" s="176"/>
      <c r="AD5" s="176"/>
      <c r="AE5" s="176"/>
      <c r="AF5" s="177" t="s">
        <v>276</v>
      </c>
      <c r="AG5" s="176"/>
      <c r="AH5" s="176"/>
    </row>
    <row r="6" spans="1:35" ht="15.6" x14ac:dyDescent="0.3">
      <c r="A6" s="9" t="s">
        <v>762</v>
      </c>
      <c r="B6" s="185"/>
      <c r="C6" s="185"/>
      <c r="D6" s="185"/>
      <c r="G6" s="177"/>
      <c r="H6" s="176"/>
      <c r="I6" s="176"/>
      <c r="J6" s="176"/>
      <c r="K6" s="176"/>
      <c r="L6" s="176"/>
      <c r="M6" s="176"/>
      <c r="N6" s="176"/>
      <c r="O6" s="177" t="s">
        <v>276</v>
      </c>
      <c r="P6" s="176"/>
      <c r="Q6" s="176"/>
      <c r="R6" s="176"/>
      <c r="S6" s="176"/>
      <c r="T6" s="177"/>
      <c r="U6" s="177"/>
      <c r="V6" s="177"/>
      <c r="W6" s="176"/>
      <c r="X6" s="176"/>
      <c r="Y6" s="176"/>
      <c r="Z6" s="176"/>
      <c r="AA6" s="176"/>
      <c r="AB6" s="176"/>
      <c r="AC6" s="176"/>
      <c r="AD6" s="176"/>
      <c r="AE6" s="176"/>
      <c r="AF6" s="177"/>
      <c r="AG6" s="176"/>
      <c r="AH6" s="176"/>
    </row>
    <row r="7" spans="1:35" ht="15.6" x14ac:dyDescent="0.3">
      <c r="A7" s="9" t="s">
        <v>763</v>
      </c>
      <c r="B7" s="185"/>
      <c r="C7" s="185"/>
      <c r="D7" s="185"/>
      <c r="G7" s="177"/>
      <c r="H7" s="176"/>
      <c r="I7" s="176"/>
      <c r="J7" s="176"/>
      <c r="K7" s="176"/>
      <c r="L7" s="176"/>
      <c r="M7" s="176"/>
      <c r="N7" s="176"/>
      <c r="O7" s="177" t="s">
        <v>276</v>
      </c>
      <c r="P7" s="176"/>
      <c r="Q7" s="176"/>
      <c r="R7" s="176"/>
      <c r="S7" s="176"/>
      <c r="T7" s="177"/>
      <c r="U7" s="177"/>
      <c r="V7" s="177"/>
      <c r="W7" s="176"/>
      <c r="X7" s="176"/>
      <c r="Y7" s="176"/>
      <c r="Z7" s="176"/>
      <c r="AA7" s="176"/>
      <c r="AB7" s="176"/>
      <c r="AC7" s="176"/>
      <c r="AD7" s="176"/>
      <c r="AE7" s="176"/>
      <c r="AF7" s="177"/>
      <c r="AG7" s="176"/>
      <c r="AH7" s="176"/>
    </row>
    <row r="8" spans="1:35" ht="15.6" x14ac:dyDescent="0.3">
      <c r="A8" s="172" t="s">
        <v>287</v>
      </c>
      <c r="B8" s="176"/>
      <c r="C8" s="176"/>
      <c r="D8" s="176"/>
      <c r="E8" s="176"/>
      <c r="F8" s="176"/>
      <c r="G8" s="176"/>
      <c r="H8" s="176"/>
      <c r="I8" s="176"/>
      <c r="J8" s="176"/>
      <c r="K8" s="177" t="s">
        <v>276</v>
      </c>
      <c r="L8" s="176"/>
      <c r="M8" s="176"/>
      <c r="N8" s="176"/>
      <c r="O8" s="176"/>
      <c r="P8" s="176"/>
      <c r="Q8" s="176"/>
      <c r="R8" s="176"/>
      <c r="S8" s="176"/>
      <c r="T8" s="176"/>
      <c r="U8" s="176"/>
      <c r="V8" s="176"/>
      <c r="W8" s="176"/>
      <c r="X8" s="176"/>
      <c r="Y8" s="176"/>
      <c r="Z8" s="176"/>
      <c r="AA8" s="176"/>
      <c r="AB8" s="176"/>
      <c r="AC8" s="176"/>
      <c r="AD8" s="176"/>
      <c r="AE8" s="176"/>
      <c r="AF8" s="176"/>
      <c r="AG8" s="176"/>
      <c r="AH8" s="176"/>
    </row>
    <row r="9" spans="1:35" ht="31.2" x14ac:dyDescent="0.3">
      <c r="A9" s="172" t="s">
        <v>288</v>
      </c>
      <c r="B9" s="176"/>
      <c r="C9" s="176"/>
      <c r="D9" s="176"/>
      <c r="E9" s="176"/>
      <c r="F9" s="176"/>
      <c r="G9" s="176"/>
      <c r="H9" s="176"/>
      <c r="I9" s="176"/>
      <c r="J9" s="176"/>
      <c r="K9" s="177" t="s">
        <v>276</v>
      </c>
      <c r="L9" s="176"/>
      <c r="M9" s="176"/>
      <c r="N9" s="176"/>
      <c r="O9" s="176"/>
      <c r="P9" s="176"/>
      <c r="Q9" s="176"/>
      <c r="R9" s="176"/>
      <c r="S9" s="176"/>
      <c r="T9" s="176"/>
      <c r="U9" s="176"/>
      <c r="V9" s="176"/>
      <c r="W9" s="176"/>
      <c r="X9" s="176"/>
      <c r="Y9" s="176"/>
      <c r="Z9" s="176"/>
      <c r="AA9" s="176"/>
      <c r="AB9" s="176"/>
      <c r="AC9" s="176"/>
      <c r="AD9" s="176"/>
      <c r="AE9" s="176"/>
      <c r="AF9" s="176"/>
      <c r="AG9" s="176"/>
      <c r="AH9" s="176"/>
    </row>
    <row r="10" spans="1:35" ht="31.2" x14ac:dyDescent="0.3">
      <c r="A10" s="172" t="s">
        <v>760</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7" t="s">
        <v>276</v>
      </c>
      <c r="AF10" s="177"/>
      <c r="AG10" s="176"/>
      <c r="AH10" s="176"/>
      <c r="AI10" s="177" t="s">
        <v>276</v>
      </c>
    </row>
    <row r="11" spans="1:35" ht="46.8" x14ac:dyDescent="0.3">
      <c r="A11" s="172" t="s">
        <v>755</v>
      </c>
      <c r="B11" s="185"/>
      <c r="C11" s="185"/>
      <c r="D11" s="185"/>
      <c r="G11" s="177"/>
      <c r="H11" s="176"/>
      <c r="I11" s="176"/>
      <c r="J11" s="176"/>
      <c r="K11" s="176"/>
      <c r="L11" s="176"/>
      <c r="M11" s="176"/>
      <c r="N11" s="176"/>
      <c r="O11" s="176"/>
      <c r="P11" s="176"/>
      <c r="Q11" s="176"/>
      <c r="R11" s="176"/>
      <c r="S11" s="176"/>
      <c r="T11" s="177"/>
      <c r="U11" s="177"/>
      <c r="V11" s="177" t="s">
        <v>276</v>
      </c>
      <c r="W11" s="176"/>
      <c r="X11" s="176"/>
      <c r="Y11" s="176"/>
      <c r="Z11" s="176"/>
      <c r="AA11" s="176"/>
      <c r="AB11" s="176"/>
      <c r="AC11" s="176"/>
      <c r="AD11" s="176"/>
      <c r="AE11" s="176"/>
      <c r="AF11" s="176"/>
      <c r="AG11" s="176"/>
      <c r="AH11" s="176"/>
    </row>
    <row r="12" spans="1:35" ht="31.2" x14ac:dyDescent="0.3">
      <c r="A12" s="172" t="s">
        <v>752</v>
      </c>
      <c r="B12" s="185"/>
      <c r="C12" s="185"/>
      <c r="D12" s="185"/>
      <c r="G12" s="177"/>
      <c r="H12" s="176"/>
      <c r="I12" s="176"/>
      <c r="J12" s="176"/>
      <c r="K12" s="176"/>
      <c r="L12" s="176"/>
      <c r="M12" s="176"/>
      <c r="N12" s="177" t="s">
        <v>276</v>
      </c>
      <c r="O12" s="177" t="s">
        <v>276</v>
      </c>
      <c r="P12" s="176"/>
      <c r="Q12" s="176"/>
      <c r="R12" s="176"/>
      <c r="S12" s="176"/>
      <c r="T12" s="177"/>
      <c r="U12" s="176"/>
      <c r="V12" s="176"/>
      <c r="W12" s="176"/>
      <c r="X12" s="176"/>
      <c r="Y12" s="176"/>
      <c r="Z12" s="176"/>
      <c r="AA12" s="176"/>
      <c r="AB12" s="176"/>
      <c r="AC12" s="176"/>
      <c r="AD12" s="176"/>
      <c r="AE12" s="176"/>
      <c r="AF12" s="176"/>
      <c r="AG12" s="176"/>
      <c r="AH12" s="176"/>
    </row>
    <row r="13" spans="1:35" ht="15.6" x14ac:dyDescent="0.3">
      <c r="A13" s="172" t="s">
        <v>385</v>
      </c>
      <c r="B13" s="176"/>
      <c r="C13" s="176"/>
      <c r="D13" s="176"/>
      <c r="E13" s="176"/>
      <c r="F13" s="176"/>
      <c r="G13" s="176"/>
      <c r="H13" s="176"/>
      <c r="I13" s="176"/>
      <c r="J13" s="177" t="s">
        <v>276</v>
      </c>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row>
    <row r="14" spans="1:35" ht="31.2" x14ac:dyDescent="0.3">
      <c r="A14" s="172" t="s">
        <v>386</v>
      </c>
      <c r="B14" s="176"/>
      <c r="C14" s="176"/>
      <c r="D14" s="176"/>
      <c r="E14" s="176"/>
      <c r="F14" s="176"/>
      <c r="G14" s="176"/>
      <c r="H14" s="176"/>
      <c r="I14" s="176"/>
      <c r="J14" s="176"/>
      <c r="K14" s="177" t="s">
        <v>276</v>
      </c>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row>
    <row r="15" spans="1:35" ht="31.2" x14ac:dyDescent="0.3">
      <c r="A15" s="172" t="s">
        <v>387</v>
      </c>
      <c r="B15" s="176"/>
      <c r="C15" s="176"/>
      <c r="D15" s="176"/>
      <c r="E15" s="176"/>
      <c r="F15" s="176"/>
      <c r="G15" s="176"/>
      <c r="H15" s="176"/>
      <c r="I15" s="176"/>
      <c r="J15" s="176"/>
      <c r="K15" s="176"/>
      <c r="L15" s="177" t="s">
        <v>276</v>
      </c>
      <c r="M15" s="176"/>
      <c r="N15" s="176"/>
      <c r="O15" s="176"/>
      <c r="P15" s="176"/>
      <c r="Q15" s="176"/>
      <c r="R15" s="176"/>
      <c r="S15" s="176"/>
      <c r="T15" s="176"/>
      <c r="U15" s="176"/>
      <c r="V15" s="176"/>
      <c r="W15" s="176"/>
      <c r="X15" s="176"/>
      <c r="Y15" s="176"/>
      <c r="Z15" s="176"/>
      <c r="AA15" s="176"/>
      <c r="AB15" s="176"/>
      <c r="AC15" s="176"/>
      <c r="AD15" s="176"/>
      <c r="AE15" s="176"/>
      <c r="AF15" s="176"/>
      <c r="AG15" s="176"/>
      <c r="AH15" s="176"/>
    </row>
    <row r="16" spans="1:35" ht="31.2" x14ac:dyDescent="0.3">
      <c r="A16" s="172" t="s">
        <v>388</v>
      </c>
      <c r="B16" s="176"/>
      <c r="C16" s="176"/>
      <c r="D16" s="176"/>
      <c r="E16" s="176"/>
      <c r="F16" s="176"/>
      <c r="G16" s="176"/>
      <c r="H16" s="176"/>
      <c r="I16" s="176"/>
      <c r="J16" s="176"/>
      <c r="K16" s="176"/>
      <c r="L16" s="177" t="s">
        <v>276</v>
      </c>
      <c r="M16" s="176"/>
      <c r="N16" s="176"/>
      <c r="O16" s="176"/>
      <c r="P16" s="176"/>
      <c r="Q16" s="176"/>
      <c r="R16" s="176"/>
      <c r="S16" s="176"/>
      <c r="T16" s="176"/>
      <c r="U16" s="176"/>
      <c r="V16" s="176"/>
      <c r="W16" s="176"/>
      <c r="X16" s="176"/>
      <c r="Y16" s="176"/>
      <c r="Z16" s="176"/>
      <c r="AA16" s="176"/>
      <c r="AB16" s="176"/>
      <c r="AC16" s="176"/>
      <c r="AD16" s="177" t="s">
        <v>276</v>
      </c>
      <c r="AE16" s="176"/>
      <c r="AF16" s="176"/>
      <c r="AG16" s="177"/>
      <c r="AH16" s="176"/>
      <c r="AI16" s="177" t="s">
        <v>276</v>
      </c>
    </row>
    <row r="17" spans="1:34" ht="15.6" x14ac:dyDescent="0.3">
      <c r="A17" s="172" t="s">
        <v>289</v>
      </c>
      <c r="B17" s="176"/>
      <c r="C17" s="176"/>
      <c r="D17" s="176"/>
      <c r="E17" s="176"/>
      <c r="F17" s="176"/>
      <c r="G17" s="176"/>
      <c r="H17" s="176"/>
      <c r="I17" s="176"/>
      <c r="J17" s="176"/>
      <c r="K17" s="178" t="s">
        <v>276</v>
      </c>
      <c r="L17" s="177" t="s">
        <v>276</v>
      </c>
      <c r="M17" s="176"/>
      <c r="N17" s="176"/>
      <c r="O17" s="176"/>
      <c r="P17" s="176"/>
      <c r="Q17" s="176"/>
      <c r="R17" s="176"/>
      <c r="S17" s="176"/>
      <c r="T17" s="176"/>
      <c r="U17" s="176"/>
      <c r="V17" s="176"/>
      <c r="W17" s="176"/>
      <c r="X17" s="176"/>
      <c r="Y17" s="176"/>
      <c r="Z17" s="176"/>
      <c r="AA17" s="176"/>
      <c r="AB17" s="176"/>
      <c r="AC17" s="176"/>
      <c r="AD17" s="176"/>
      <c r="AE17" s="176"/>
      <c r="AF17" s="176"/>
      <c r="AG17" s="176"/>
      <c r="AH17" s="176"/>
    </row>
    <row r="18" spans="1:34" ht="15.6" x14ac:dyDescent="0.3">
      <c r="A18" s="172" t="s">
        <v>389</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7" t="s">
        <v>276</v>
      </c>
      <c r="AD18" s="176"/>
      <c r="AE18" s="178"/>
      <c r="AF18" s="178"/>
      <c r="AG18" s="178"/>
      <c r="AH18" s="178"/>
    </row>
    <row r="19" spans="1:34" ht="15.6" x14ac:dyDescent="0.3">
      <c r="A19" s="172" t="s">
        <v>390</v>
      </c>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C19" s="176"/>
      <c r="AD19" s="176"/>
      <c r="AE19" s="176"/>
      <c r="AF19" s="177" t="s">
        <v>276</v>
      </c>
      <c r="AG19" s="176"/>
      <c r="AH19" s="178"/>
    </row>
    <row r="20" spans="1:34" ht="15.6" x14ac:dyDescent="0.3">
      <c r="A20" s="172" t="s">
        <v>290</v>
      </c>
      <c r="B20" s="176"/>
      <c r="C20" s="176"/>
      <c r="D20" s="176"/>
      <c r="E20" s="176"/>
      <c r="F20" s="176"/>
      <c r="G20" s="176"/>
      <c r="H20" s="176"/>
      <c r="I20" s="176"/>
      <c r="J20" s="176"/>
      <c r="K20" s="177" t="s">
        <v>276</v>
      </c>
      <c r="L20" s="176"/>
      <c r="M20" s="176"/>
      <c r="N20" s="176"/>
      <c r="O20" s="176"/>
      <c r="P20" s="176"/>
      <c r="Q20" s="176"/>
      <c r="R20" s="176"/>
      <c r="S20" s="176"/>
      <c r="T20" s="176"/>
      <c r="U20" s="176"/>
      <c r="V20" s="176"/>
      <c r="W20" s="176"/>
      <c r="X20" s="176"/>
      <c r="Y20" s="176"/>
      <c r="Z20" s="176"/>
      <c r="AA20" s="176"/>
      <c r="AB20" s="176"/>
      <c r="AC20" s="176"/>
      <c r="AD20" s="177" t="s">
        <v>276</v>
      </c>
      <c r="AE20" s="176"/>
      <c r="AF20" s="176"/>
      <c r="AG20" s="178"/>
      <c r="AH20" s="178"/>
    </row>
    <row r="21" spans="1:34" ht="31.2" x14ac:dyDescent="0.3">
      <c r="A21" s="172" t="s">
        <v>391</v>
      </c>
      <c r="B21" s="176"/>
      <c r="C21" s="176"/>
      <c r="D21" s="176"/>
      <c r="E21" s="176"/>
      <c r="F21" s="176"/>
      <c r="G21" s="176"/>
      <c r="H21" s="176"/>
      <c r="I21" s="176"/>
      <c r="J21" s="176"/>
      <c r="K21" s="177" t="s">
        <v>276</v>
      </c>
      <c r="L21" s="177" t="s">
        <v>276</v>
      </c>
      <c r="M21" s="176"/>
      <c r="N21" s="176"/>
      <c r="O21" s="176"/>
      <c r="P21" s="176"/>
      <c r="Q21" s="176"/>
      <c r="R21" s="176"/>
      <c r="S21" s="176"/>
      <c r="T21" s="176"/>
      <c r="U21" s="176"/>
      <c r="V21" s="176"/>
      <c r="W21" s="176"/>
      <c r="X21" s="176"/>
      <c r="Y21" s="176"/>
      <c r="Z21" s="176"/>
      <c r="AA21" s="176"/>
      <c r="AB21" s="176"/>
      <c r="AC21" s="176"/>
      <c r="AD21" s="176"/>
      <c r="AE21" s="176"/>
      <c r="AF21" s="176"/>
      <c r="AG21" s="176"/>
      <c r="AH21" s="176"/>
    </row>
    <row r="22" spans="1:34" ht="15.6" x14ac:dyDescent="0.3">
      <c r="A22" s="172" t="s">
        <v>291</v>
      </c>
      <c r="B22" s="176"/>
      <c r="C22" s="176"/>
      <c r="D22" s="176"/>
      <c r="E22" s="176"/>
      <c r="F22" s="176"/>
      <c r="G22" s="176"/>
      <c r="H22" s="176"/>
      <c r="I22" s="176"/>
      <c r="J22" s="176"/>
      <c r="K22" s="178" t="s">
        <v>276</v>
      </c>
      <c r="L22" s="176"/>
      <c r="M22" s="176"/>
      <c r="N22" s="176"/>
      <c r="O22" s="176"/>
      <c r="P22" s="176"/>
      <c r="Q22" s="176"/>
      <c r="R22" s="176"/>
      <c r="S22" s="176"/>
      <c r="T22" s="176"/>
      <c r="U22" s="176"/>
      <c r="V22" s="176"/>
      <c r="W22" s="176"/>
      <c r="X22" s="176"/>
      <c r="Y22" s="176"/>
      <c r="Z22" s="176"/>
      <c r="AA22" s="176"/>
      <c r="AB22" s="176"/>
      <c r="AC22" s="176"/>
      <c r="AD22" s="176"/>
      <c r="AE22" s="176"/>
      <c r="AF22" s="176"/>
      <c r="AG22" s="176"/>
      <c r="AH22" s="176"/>
    </row>
    <row r="23" spans="1:34" ht="15.6" x14ac:dyDescent="0.3">
      <c r="A23" s="172" t="s">
        <v>292</v>
      </c>
      <c r="B23" s="176"/>
      <c r="C23" s="176"/>
      <c r="D23" s="176"/>
      <c r="E23" s="176"/>
      <c r="F23" s="176"/>
      <c r="G23" s="176"/>
      <c r="H23" s="176"/>
      <c r="I23" s="176"/>
      <c r="J23" s="176"/>
      <c r="K23" s="177" t="s">
        <v>276</v>
      </c>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row>
    <row r="24" spans="1:34" ht="31.2" x14ac:dyDescent="0.3">
      <c r="A24" s="172" t="s">
        <v>392</v>
      </c>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7" t="s">
        <v>276</v>
      </c>
      <c r="AD24" s="176"/>
      <c r="AE24" s="178"/>
      <c r="AF24" s="178"/>
      <c r="AG24" s="178"/>
      <c r="AH24" s="178"/>
    </row>
    <row r="25" spans="1:34" ht="15.6" x14ac:dyDescent="0.3">
      <c r="A25" s="172" t="s">
        <v>393</v>
      </c>
      <c r="B25" s="176"/>
      <c r="C25" s="176"/>
      <c r="D25" s="176"/>
      <c r="E25" s="176"/>
      <c r="F25" s="176"/>
      <c r="G25" s="176"/>
      <c r="H25" s="176"/>
      <c r="I25" s="176"/>
      <c r="J25" s="176"/>
      <c r="K25" s="176"/>
      <c r="L25" s="177" t="s">
        <v>276</v>
      </c>
      <c r="M25" s="176"/>
      <c r="N25" s="176"/>
      <c r="O25" s="176"/>
      <c r="P25" s="176"/>
      <c r="Q25" s="176"/>
      <c r="R25" s="176"/>
      <c r="S25" s="176"/>
      <c r="T25" s="176"/>
      <c r="U25" s="176"/>
      <c r="V25" s="176"/>
      <c r="W25" s="176"/>
      <c r="X25" s="176"/>
      <c r="Y25" s="176"/>
      <c r="Z25" s="176"/>
      <c r="AA25" s="176"/>
      <c r="AB25" s="176"/>
      <c r="AC25" s="176"/>
      <c r="AD25" s="176"/>
      <c r="AE25" s="176"/>
      <c r="AF25" s="176"/>
      <c r="AG25" s="176"/>
      <c r="AH25" s="176"/>
    </row>
    <row r="26" spans="1:34" ht="31.2" x14ac:dyDescent="0.3">
      <c r="A26" s="173" t="s">
        <v>293</v>
      </c>
      <c r="B26" s="176"/>
      <c r="C26" s="176"/>
      <c r="D26" s="176"/>
      <c r="E26" s="176"/>
      <c r="F26" s="176"/>
      <c r="G26" s="176"/>
      <c r="H26" s="176"/>
      <c r="I26" s="176"/>
      <c r="J26" s="176"/>
      <c r="K26" s="178" t="s">
        <v>276</v>
      </c>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row>
    <row r="27" spans="1:34" ht="15.6" x14ac:dyDescent="0.3">
      <c r="A27" s="172" t="s">
        <v>394</v>
      </c>
      <c r="B27" s="176"/>
      <c r="C27" s="176"/>
      <c r="D27" s="176"/>
      <c r="E27" s="176"/>
      <c r="F27" s="176"/>
      <c r="G27" s="176"/>
      <c r="H27" s="176"/>
      <c r="I27" s="176"/>
      <c r="J27" s="176"/>
      <c r="K27" s="176"/>
      <c r="L27" s="176"/>
      <c r="M27" s="176"/>
      <c r="N27" s="176"/>
      <c r="O27" s="176"/>
      <c r="P27" s="176"/>
      <c r="Q27" s="176"/>
      <c r="R27" s="176"/>
      <c r="S27" s="178"/>
      <c r="T27" s="176"/>
      <c r="U27" s="176"/>
      <c r="V27" s="176"/>
      <c r="W27" s="176"/>
      <c r="X27" s="176"/>
      <c r="Y27" s="176"/>
      <c r="Z27" s="176"/>
      <c r="AA27" s="176"/>
      <c r="AB27" s="176"/>
      <c r="AC27" s="176"/>
      <c r="AD27" s="176"/>
      <c r="AE27" s="176"/>
      <c r="AF27" s="176"/>
      <c r="AG27" s="176"/>
      <c r="AH27" s="176"/>
    </row>
    <row r="28" spans="1:34" ht="15.6" x14ac:dyDescent="0.3">
      <c r="A28" s="172" t="s">
        <v>294</v>
      </c>
      <c r="B28" s="176"/>
      <c r="C28" s="176"/>
      <c r="D28" s="176"/>
      <c r="E28" s="176"/>
      <c r="F28" s="176"/>
      <c r="G28" s="176"/>
      <c r="H28" s="176"/>
      <c r="I28" s="176"/>
      <c r="J28" s="176"/>
      <c r="K28" s="178" t="s">
        <v>276</v>
      </c>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row>
    <row r="29" spans="1:34" ht="15.6" x14ac:dyDescent="0.3">
      <c r="A29" s="172" t="s">
        <v>395</v>
      </c>
      <c r="B29" s="176"/>
      <c r="C29" s="176"/>
      <c r="D29" s="176"/>
      <c r="E29" s="176"/>
      <c r="F29" s="176"/>
      <c r="G29" s="176"/>
      <c r="H29" s="176"/>
      <c r="I29" s="176"/>
      <c r="J29" s="176"/>
      <c r="K29" s="178" t="s">
        <v>276</v>
      </c>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row>
    <row r="30" spans="1:34" ht="15.6" x14ac:dyDescent="0.3">
      <c r="A30" s="172" t="s">
        <v>396</v>
      </c>
      <c r="B30" s="176"/>
      <c r="C30" s="176"/>
      <c r="D30" s="176"/>
      <c r="E30" s="176"/>
      <c r="F30" s="176"/>
      <c r="G30" s="176"/>
      <c r="H30" s="176"/>
      <c r="I30" s="176"/>
      <c r="J30" s="176"/>
      <c r="K30" s="178"/>
      <c r="L30" s="176"/>
      <c r="M30" s="176"/>
      <c r="N30" s="176"/>
      <c r="O30" s="176"/>
      <c r="P30" s="176"/>
      <c r="Q30" s="176"/>
      <c r="R30" s="176"/>
      <c r="S30" s="176"/>
      <c r="T30" s="176"/>
      <c r="U30" s="176"/>
      <c r="V30" s="176"/>
      <c r="W30" s="176"/>
      <c r="X30" s="176"/>
      <c r="Y30" s="176"/>
      <c r="Z30" s="177" t="s">
        <v>276</v>
      </c>
      <c r="AA30" s="177"/>
      <c r="AB30" s="177"/>
      <c r="AC30" s="176"/>
      <c r="AD30" s="176"/>
      <c r="AE30" s="176"/>
      <c r="AF30" s="176"/>
      <c r="AG30" s="176"/>
      <c r="AH30" s="176"/>
    </row>
    <row r="31" spans="1:34" ht="15.6" x14ac:dyDescent="0.3">
      <c r="A31" s="172" t="s">
        <v>274</v>
      </c>
      <c r="B31" s="181"/>
      <c r="C31" s="181"/>
      <c r="D31" s="181"/>
      <c r="E31" s="177" t="s">
        <v>276</v>
      </c>
      <c r="F31" s="177"/>
      <c r="G31" s="176"/>
      <c r="H31" s="176"/>
      <c r="I31" s="176"/>
      <c r="J31" s="176"/>
      <c r="K31" s="176"/>
      <c r="L31" s="176"/>
      <c r="M31" s="176"/>
      <c r="N31" s="176"/>
      <c r="O31" s="176"/>
      <c r="P31" s="176"/>
      <c r="Q31" s="176"/>
      <c r="R31" s="176"/>
      <c r="S31" s="176"/>
      <c r="T31" s="176"/>
      <c r="U31" s="176"/>
      <c r="V31" s="176"/>
      <c r="W31" s="176"/>
      <c r="X31" s="176"/>
      <c r="Y31" s="176"/>
      <c r="Z31" s="176"/>
      <c r="AA31" s="176"/>
      <c r="AB31" s="176"/>
      <c r="AC31" s="176"/>
      <c r="AD31" s="176"/>
      <c r="AE31" s="176"/>
      <c r="AF31" s="176"/>
      <c r="AG31" s="176"/>
      <c r="AH31" s="176"/>
    </row>
    <row r="32" spans="1:34" ht="31.2" x14ac:dyDescent="0.3">
      <c r="A32" s="172" t="s">
        <v>280</v>
      </c>
      <c r="B32" s="176"/>
      <c r="C32" s="176"/>
      <c r="D32" s="176"/>
      <c r="E32" s="176"/>
      <c r="F32" s="176"/>
      <c r="G32" s="176"/>
      <c r="H32" s="176"/>
      <c r="I32" s="176"/>
      <c r="J32" s="177" t="s">
        <v>276</v>
      </c>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row>
    <row r="33" spans="1:34" ht="31.2" x14ac:dyDescent="0.3">
      <c r="A33" s="172" t="s">
        <v>281</v>
      </c>
      <c r="B33" s="176"/>
      <c r="C33" s="176"/>
      <c r="D33" s="176"/>
      <c r="E33" s="176"/>
      <c r="F33" s="176"/>
      <c r="G33" s="176"/>
      <c r="H33" s="176"/>
      <c r="I33" s="176"/>
      <c r="J33" s="177" t="s">
        <v>276</v>
      </c>
      <c r="K33" s="177" t="s">
        <v>276</v>
      </c>
      <c r="L33" s="176"/>
      <c r="M33" s="176"/>
      <c r="N33" s="176"/>
      <c r="O33" s="176"/>
      <c r="P33" s="176"/>
      <c r="Q33" s="176"/>
      <c r="R33" s="176"/>
      <c r="S33" s="176"/>
      <c r="T33" s="176"/>
      <c r="U33" s="176"/>
      <c r="V33" s="176"/>
      <c r="W33" s="176"/>
      <c r="X33" s="176"/>
      <c r="Y33" s="176"/>
      <c r="Z33" s="176"/>
      <c r="AA33" s="176"/>
      <c r="AB33" s="176"/>
      <c r="AC33" s="176"/>
      <c r="AD33" s="176"/>
      <c r="AE33" s="176"/>
      <c r="AF33" s="176"/>
      <c r="AG33" s="176"/>
      <c r="AH33" s="176"/>
    </row>
    <row r="34" spans="1:34" ht="31.2" x14ac:dyDescent="0.3">
      <c r="A34" s="172" t="s">
        <v>397</v>
      </c>
      <c r="B34" s="176"/>
      <c r="C34" s="176"/>
      <c r="D34" s="176"/>
      <c r="E34" s="176"/>
      <c r="F34" s="176"/>
      <c r="G34" s="176"/>
      <c r="H34" s="176"/>
      <c r="I34" s="176"/>
      <c r="J34" s="177"/>
      <c r="K34" s="177"/>
      <c r="L34" s="176"/>
      <c r="M34" s="176"/>
      <c r="N34" s="176"/>
      <c r="O34" s="176"/>
      <c r="P34" s="176"/>
      <c r="Q34" s="176"/>
      <c r="R34" s="176"/>
      <c r="S34" s="176"/>
      <c r="T34" s="176"/>
      <c r="U34" s="176"/>
      <c r="V34" s="176"/>
      <c r="W34" s="176"/>
      <c r="X34" s="176"/>
      <c r="Y34" s="176"/>
      <c r="Z34" s="176"/>
      <c r="AA34" s="176"/>
      <c r="AB34" s="176"/>
      <c r="AC34" s="176"/>
      <c r="AD34" s="176"/>
      <c r="AE34" s="176"/>
      <c r="AF34" s="176"/>
      <c r="AG34" s="177" t="s">
        <v>276</v>
      </c>
      <c r="AH34" s="177"/>
    </row>
    <row r="35" spans="1:34" s="176" customFormat="1" ht="15.6" x14ac:dyDescent="0.3">
      <c r="A35" s="172" t="s">
        <v>398</v>
      </c>
      <c r="K35" s="177" t="s">
        <v>276</v>
      </c>
    </row>
    <row r="36" spans="1:34" s="176" customFormat="1" ht="34.200000000000003" x14ac:dyDescent="0.3">
      <c r="A36" s="172" t="s">
        <v>272</v>
      </c>
      <c r="B36" s="177" t="s">
        <v>276</v>
      </c>
      <c r="C36" s="177" t="s">
        <v>276</v>
      </c>
      <c r="D36" s="177" t="s">
        <v>276</v>
      </c>
      <c r="E36" s="177"/>
      <c r="F36" s="177"/>
      <c r="AG36" s="177" t="s">
        <v>276</v>
      </c>
    </row>
    <row r="37" spans="1:34" ht="31.2" x14ac:dyDescent="0.3">
      <c r="A37" s="172" t="s">
        <v>399</v>
      </c>
      <c r="B37" s="176"/>
      <c r="C37" s="176"/>
      <c r="D37" s="176"/>
      <c r="E37" s="176"/>
      <c r="F37" s="176"/>
      <c r="G37" s="176"/>
      <c r="H37" s="176"/>
      <c r="I37" s="176"/>
      <c r="J37" s="176"/>
      <c r="K37" s="176"/>
      <c r="L37" s="176"/>
      <c r="M37" s="176"/>
      <c r="N37" s="176"/>
      <c r="O37" s="176"/>
      <c r="P37" s="176"/>
      <c r="Q37" s="176"/>
      <c r="R37" s="176"/>
      <c r="S37" s="176"/>
      <c r="T37" s="176"/>
      <c r="U37" s="176"/>
      <c r="V37" s="176"/>
      <c r="W37" s="177" t="s">
        <v>276</v>
      </c>
      <c r="X37" s="176"/>
      <c r="Y37" s="176"/>
      <c r="Z37" s="176"/>
      <c r="AA37" s="176"/>
      <c r="AB37" s="176"/>
      <c r="AC37" s="176"/>
      <c r="AD37" s="176"/>
      <c r="AE37" s="176"/>
      <c r="AF37" s="176"/>
      <c r="AG37" s="176"/>
      <c r="AH37" s="177" t="s">
        <v>276</v>
      </c>
    </row>
    <row r="38" spans="1:34" ht="15.6" x14ac:dyDescent="0.3">
      <c r="A38" s="172" t="s">
        <v>400</v>
      </c>
      <c r="B38" s="176"/>
      <c r="C38" s="176"/>
      <c r="D38" s="176"/>
      <c r="E38" s="176"/>
      <c r="F38" s="176"/>
      <c r="G38" s="176"/>
      <c r="H38" s="176"/>
      <c r="I38" s="176"/>
      <c r="J38" s="176"/>
      <c r="K38" s="176"/>
      <c r="L38" s="177" t="s">
        <v>276</v>
      </c>
      <c r="M38" s="176"/>
      <c r="N38" s="176"/>
      <c r="O38" s="176"/>
      <c r="P38" s="176"/>
      <c r="Q38" s="176"/>
      <c r="R38" s="176"/>
      <c r="S38" s="176"/>
      <c r="T38" s="176"/>
      <c r="U38" s="176"/>
      <c r="V38" s="176"/>
      <c r="W38" s="176"/>
      <c r="X38" s="176"/>
      <c r="Y38" s="176"/>
      <c r="Z38" s="176"/>
      <c r="AA38" s="176"/>
      <c r="AB38" s="176"/>
      <c r="AC38" s="176"/>
      <c r="AD38" s="176"/>
      <c r="AE38" s="176"/>
      <c r="AF38" s="176"/>
      <c r="AG38" s="176"/>
      <c r="AH38" s="176"/>
    </row>
    <row r="39" spans="1:34" ht="46.8" x14ac:dyDescent="0.3">
      <c r="A39" s="172" t="s">
        <v>401</v>
      </c>
      <c r="B39" s="176"/>
      <c r="C39" s="176"/>
      <c r="D39" s="176"/>
      <c r="E39" s="176"/>
      <c r="F39" s="176"/>
      <c r="G39" s="176"/>
      <c r="H39" s="176"/>
      <c r="I39" s="176"/>
      <c r="J39" s="176"/>
      <c r="K39" s="177" t="s">
        <v>276</v>
      </c>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row>
    <row r="40" spans="1:34" ht="15.6" x14ac:dyDescent="0.3">
      <c r="A40" s="172" t="s">
        <v>295</v>
      </c>
      <c r="B40" s="176"/>
      <c r="C40" s="176"/>
      <c r="D40" s="176"/>
      <c r="E40" s="176"/>
      <c r="F40" s="176"/>
      <c r="G40" s="176"/>
      <c r="H40" s="176"/>
      <c r="I40" s="176"/>
      <c r="J40" s="176"/>
      <c r="K40" s="177" t="s">
        <v>276</v>
      </c>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row>
    <row r="41" spans="1:34" ht="31.2" x14ac:dyDescent="0.3">
      <c r="A41" s="172" t="s">
        <v>402</v>
      </c>
      <c r="B41" s="176"/>
      <c r="C41" s="176"/>
      <c r="D41" s="176"/>
      <c r="E41" s="176"/>
      <c r="F41" s="176"/>
      <c r="G41" s="176"/>
      <c r="H41" s="176"/>
      <c r="I41" s="176"/>
      <c r="J41" s="176"/>
      <c r="K41" s="178"/>
      <c r="L41" s="177" t="s">
        <v>276</v>
      </c>
      <c r="M41" s="176"/>
      <c r="N41" s="176"/>
      <c r="O41" s="176"/>
      <c r="P41" s="176"/>
      <c r="Q41" s="176"/>
      <c r="R41" s="176"/>
      <c r="S41" s="176"/>
      <c r="T41" s="176"/>
      <c r="U41" s="176"/>
      <c r="V41" s="176"/>
      <c r="W41" s="176"/>
      <c r="X41" s="176"/>
      <c r="Y41" s="176"/>
      <c r="Z41" s="176"/>
      <c r="AA41" s="176"/>
      <c r="AB41" s="176"/>
      <c r="AC41" s="176"/>
      <c r="AD41" s="176"/>
      <c r="AE41" s="176"/>
      <c r="AF41" s="176"/>
      <c r="AG41" s="176"/>
      <c r="AH41" s="176"/>
    </row>
    <row r="42" spans="1:34" ht="31.2" x14ac:dyDescent="0.3">
      <c r="A42" s="172" t="s">
        <v>403</v>
      </c>
      <c r="B42" s="176"/>
      <c r="C42" s="176"/>
      <c r="D42" s="176"/>
      <c r="E42" s="176"/>
      <c r="F42" s="176"/>
      <c r="G42" s="176"/>
      <c r="H42" s="176"/>
      <c r="I42" s="176"/>
      <c r="J42" s="176"/>
      <c r="K42" s="176"/>
      <c r="L42" s="177" t="s">
        <v>276</v>
      </c>
      <c r="M42" s="176"/>
      <c r="N42" s="176"/>
      <c r="O42" s="176"/>
      <c r="P42" s="176"/>
      <c r="Q42" s="176"/>
      <c r="R42" s="176"/>
      <c r="S42" s="176"/>
      <c r="T42" s="176"/>
      <c r="U42" s="176"/>
      <c r="V42" s="176"/>
      <c r="W42" s="176"/>
      <c r="X42" s="176"/>
      <c r="Y42" s="176"/>
      <c r="Z42" s="176"/>
      <c r="AA42" s="176"/>
      <c r="AB42" s="176"/>
      <c r="AC42" s="176"/>
      <c r="AD42" s="176"/>
      <c r="AE42" s="176"/>
      <c r="AF42" s="176"/>
      <c r="AG42" s="176"/>
      <c r="AH42" s="176"/>
    </row>
    <row r="43" spans="1:34" ht="31.2" x14ac:dyDescent="0.3">
      <c r="A43" s="172" t="s">
        <v>748</v>
      </c>
      <c r="B43" s="176"/>
      <c r="C43" s="176"/>
      <c r="D43" s="176"/>
      <c r="E43" s="176"/>
      <c r="F43" s="178" t="s">
        <v>276</v>
      </c>
      <c r="G43" s="176"/>
      <c r="H43" s="176"/>
      <c r="I43" s="176"/>
      <c r="J43" s="176"/>
      <c r="K43" s="176"/>
      <c r="L43" s="178"/>
      <c r="M43" s="176"/>
      <c r="N43" s="176"/>
      <c r="O43" s="176"/>
      <c r="P43" s="176"/>
      <c r="Q43" s="176"/>
      <c r="R43" s="176"/>
      <c r="S43" s="176"/>
      <c r="T43" s="176"/>
      <c r="U43" s="176"/>
      <c r="V43" s="176"/>
      <c r="W43" s="176"/>
      <c r="X43" s="176"/>
      <c r="Y43" s="176"/>
      <c r="Z43" s="176"/>
      <c r="AA43" s="176"/>
      <c r="AB43" s="176"/>
      <c r="AC43" s="176"/>
      <c r="AD43" s="176"/>
      <c r="AE43" s="176"/>
      <c r="AF43" s="176"/>
      <c r="AG43" s="176"/>
      <c r="AH43" s="176"/>
    </row>
    <row r="44" spans="1:34" ht="31.2" x14ac:dyDescent="0.3">
      <c r="A44" s="173" t="s">
        <v>404</v>
      </c>
      <c r="B44" s="176"/>
      <c r="C44" s="176"/>
      <c r="D44" s="176"/>
      <c r="E44" s="176"/>
      <c r="F44" s="176"/>
      <c r="G44" s="176"/>
      <c r="H44" s="176"/>
      <c r="I44" s="176"/>
      <c r="J44" s="176"/>
      <c r="K44" s="176"/>
      <c r="L44" s="177" t="s">
        <v>276</v>
      </c>
      <c r="M44" s="176"/>
      <c r="N44" s="176"/>
      <c r="O44" s="176"/>
      <c r="P44" s="176"/>
      <c r="Q44" s="176"/>
      <c r="R44" s="176"/>
      <c r="S44" s="176"/>
      <c r="T44" s="176"/>
      <c r="U44" s="176"/>
      <c r="V44" s="176"/>
      <c r="W44" s="176"/>
      <c r="X44" s="177" t="s">
        <v>276</v>
      </c>
      <c r="Y44" s="176"/>
      <c r="Z44" s="176"/>
      <c r="AA44" s="176"/>
      <c r="AB44" s="176"/>
      <c r="AC44" s="176"/>
      <c r="AD44" s="176"/>
      <c r="AE44" s="176"/>
      <c r="AF44" s="176"/>
      <c r="AG44" s="176"/>
      <c r="AH44" s="176"/>
    </row>
    <row r="45" spans="1:34" ht="15.6" x14ac:dyDescent="0.3">
      <c r="A45" s="172" t="s">
        <v>296</v>
      </c>
      <c r="B45" s="176"/>
      <c r="C45" s="176"/>
      <c r="D45" s="176"/>
      <c r="E45" s="176"/>
      <c r="F45" s="176"/>
      <c r="G45" s="176"/>
      <c r="H45" s="176"/>
      <c r="I45" s="176"/>
      <c r="J45" s="176"/>
      <c r="K45" s="177" t="s">
        <v>276</v>
      </c>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row>
    <row r="46" spans="1:34" ht="15.6" x14ac:dyDescent="0.3">
      <c r="A46" s="172" t="s">
        <v>405</v>
      </c>
      <c r="B46" s="176"/>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7" t="s">
        <v>276</v>
      </c>
      <c r="AF46" s="177"/>
      <c r="AH46" s="176"/>
    </row>
    <row r="47" spans="1:34" ht="31.2" x14ac:dyDescent="0.3">
      <c r="A47" s="172" t="s">
        <v>406</v>
      </c>
      <c r="B47" s="176"/>
      <c r="C47" s="176"/>
      <c r="D47" s="176"/>
      <c r="E47" s="176"/>
      <c r="F47" s="176"/>
      <c r="G47" s="176"/>
      <c r="H47" s="176"/>
      <c r="I47" s="176"/>
      <c r="J47" s="176"/>
      <c r="K47" s="176"/>
      <c r="L47" s="177" t="s">
        <v>276</v>
      </c>
      <c r="M47" s="176"/>
      <c r="N47" s="176"/>
      <c r="O47" s="176"/>
      <c r="P47" s="176"/>
      <c r="Q47" s="176"/>
      <c r="R47" s="176"/>
      <c r="S47" s="176"/>
      <c r="T47" s="176"/>
      <c r="U47" s="176"/>
      <c r="V47" s="176"/>
      <c r="W47" s="176"/>
      <c r="X47" s="176"/>
      <c r="Y47" s="176"/>
      <c r="Z47" s="176"/>
      <c r="AA47" s="176"/>
      <c r="AB47" s="176"/>
      <c r="AC47" s="176"/>
      <c r="AD47" s="176"/>
      <c r="AE47" s="176"/>
      <c r="AF47" s="176"/>
      <c r="AG47" s="176"/>
      <c r="AH47" s="176"/>
    </row>
    <row r="48" spans="1:34" ht="31.2" x14ac:dyDescent="0.3">
      <c r="A48" s="182" t="s">
        <v>407</v>
      </c>
      <c r="B48" s="176"/>
      <c r="C48" s="176"/>
      <c r="D48" s="176"/>
      <c r="E48" s="176"/>
      <c r="F48" s="176"/>
      <c r="G48" s="176"/>
      <c r="H48" s="176"/>
      <c r="I48" s="176"/>
      <c r="J48" s="176"/>
      <c r="K48" s="177" t="s">
        <v>276</v>
      </c>
      <c r="L48" s="178"/>
      <c r="M48" s="176"/>
      <c r="N48" s="176"/>
      <c r="O48" s="176"/>
      <c r="P48" s="176"/>
      <c r="Q48" s="176"/>
      <c r="R48" s="176"/>
      <c r="S48" s="178"/>
      <c r="T48" s="176"/>
      <c r="U48" s="176"/>
      <c r="V48" s="176"/>
      <c r="W48" s="176"/>
      <c r="X48" s="176"/>
      <c r="Y48" s="176"/>
      <c r="Z48" s="176"/>
      <c r="AA48" s="176"/>
      <c r="AB48" s="176"/>
      <c r="AC48" s="176"/>
      <c r="AD48" s="176"/>
      <c r="AE48" s="176"/>
      <c r="AF48" s="176"/>
      <c r="AG48" s="176"/>
      <c r="AH48" s="176"/>
    </row>
    <row r="49" spans="1:35" ht="31.2" x14ac:dyDescent="0.3">
      <c r="A49" s="181" t="s">
        <v>764</v>
      </c>
      <c r="B49" s="176"/>
      <c r="C49" s="176"/>
      <c r="D49" s="176"/>
      <c r="E49" s="176"/>
      <c r="F49" s="176"/>
      <c r="G49" s="176"/>
      <c r="H49" s="176"/>
      <c r="I49" s="176"/>
      <c r="J49" s="176"/>
      <c r="K49" s="177"/>
      <c r="L49" s="178"/>
      <c r="M49" s="176"/>
      <c r="N49" s="176"/>
      <c r="O49" s="177" t="s">
        <v>276</v>
      </c>
      <c r="P49" s="176"/>
      <c r="Q49" s="176"/>
      <c r="R49" s="176"/>
      <c r="S49" s="178"/>
      <c r="T49" s="176"/>
      <c r="U49" s="176"/>
      <c r="V49" s="176"/>
      <c r="W49" s="176"/>
      <c r="X49" s="176"/>
      <c r="Y49" s="176"/>
      <c r="Z49" s="176"/>
      <c r="AA49" s="176"/>
      <c r="AB49" s="176"/>
      <c r="AC49" s="176"/>
      <c r="AD49" s="176"/>
      <c r="AE49" s="176"/>
      <c r="AF49" s="176"/>
      <c r="AG49" s="176"/>
      <c r="AH49" s="176"/>
    </row>
    <row r="50" spans="1:35" ht="15.6" x14ac:dyDescent="0.3">
      <c r="A50" s="172" t="s">
        <v>297</v>
      </c>
      <c r="B50" s="176"/>
      <c r="C50" s="176"/>
      <c r="D50" s="176"/>
      <c r="E50" s="176"/>
      <c r="F50" s="176"/>
      <c r="G50" s="176"/>
      <c r="H50" s="176"/>
      <c r="I50" s="176"/>
      <c r="J50" s="176"/>
      <c r="K50" s="177" t="s">
        <v>276</v>
      </c>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row>
    <row r="51" spans="1:35" ht="31.2" x14ac:dyDescent="0.3">
      <c r="A51" s="172" t="s">
        <v>408</v>
      </c>
      <c r="B51" s="176"/>
      <c r="C51" s="176"/>
      <c r="D51" s="176"/>
      <c r="E51" s="176"/>
      <c r="F51" s="176"/>
      <c r="G51" s="176"/>
      <c r="H51" s="176"/>
      <c r="I51" s="176"/>
      <c r="J51" s="176"/>
      <c r="K51" s="177" t="s">
        <v>276</v>
      </c>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row>
    <row r="52" spans="1:35" ht="31.2" x14ac:dyDescent="0.3">
      <c r="A52" s="172" t="s">
        <v>409</v>
      </c>
      <c r="B52" s="176"/>
      <c r="C52" s="176"/>
      <c r="D52" s="176"/>
      <c r="E52" s="176"/>
      <c r="F52" s="176"/>
      <c r="G52" s="176"/>
      <c r="H52" s="176"/>
      <c r="I52" s="176"/>
      <c r="J52" s="176"/>
      <c r="K52" s="178"/>
      <c r="L52" s="176"/>
      <c r="M52" s="176"/>
      <c r="N52" s="176"/>
      <c r="O52" s="176"/>
      <c r="P52" s="176"/>
      <c r="Q52" s="176"/>
      <c r="R52" s="176"/>
      <c r="S52" s="176"/>
      <c r="T52" s="176"/>
      <c r="U52" s="176"/>
      <c r="V52" s="176"/>
      <c r="W52" s="176"/>
      <c r="X52" s="176"/>
      <c r="Y52" s="176"/>
      <c r="Z52" s="176"/>
      <c r="AA52" s="177" t="s">
        <v>276</v>
      </c>
      <c r="AB52" s="177"/>
      <c r="AC52" s="177"/>
      <c r="AD52" s="176"/>
      <c r="AE52" s="176"/>
      <c r="AF52" s="176"/>
      <c r="AG52" s="176"/>
      <c r="AH52" s="176"/>
    </row>
    <row r="53" spans="1:35" ht="31.2" x14ac:dyDescent="0.3">
      <c r="A53" s="172" t="s">
        <v>282</v>
      </c>
      <c r="B53" s="176"/>
      <c r="C53" s="176"/>
      <c r="D53" s="176"/>
      <c r="E53" s="176"/>
      <c r="F53" s="176"/>
      <c r="G53" s="176"/>
      <c r="H53" s="176"/>
      <c r="I53" s="176"/>
      <c r="J53" s="177" t="s">
        <v>276</v>
      </c>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row>
    <row r="54" spans="1:35" s="176" customFormat="1" ht="31.2" x14ac:dyDescent="0.3">
      <c r="A54" s="172" t="s">
        <v>410</v>
      </c>
      <c r="L54" s="177" t="s">
        <v>276</v>
      </c>
      <c r="AI54" s="15"/>
    </row>
    <row r="55" spans="1:35" s="176" customFormat="1" ht="31.2" x14ac:dyDescent="0.3">
      <c r="A55" s="172" t="s">
        <v>299</v>
      </c>
      <c r="K55" s="178" t="s">
        <v>276</v>
      </c>
      <c r="AI55" s="15"/>
    </row>
    <row r="56" spans="1:35" s="176" customFormat="1" ht="31.2" x14ac:dyDescent="0.3">
      <c r="A56" s="172" t="s">
        <v>298</v>
      </c>
      <c r="K56" s="177" t="s">
        <v>276</v>
      </c>
      <c r="AI56" s="15"/>
    </row>
    <row r="57" spans="1:35" s="176" customFormat="1" ht="15.6" x14ac:dyDescent="0.3">
      <c r="A57" s="172" t="s">
        <v>283</v>
      </c>
      <c r="J57" s="177" t="s">
        <v>276</v>
      </c>
      <c r="AI57" s="15"/>
    </row>
    <row r="58" spans="1:35" s="176" customFormat="1" ht="31.2" x14ac:dyDescent="0.3">
      <c r="A58" s="172" t="s">
        <v>300</v>
      </c>
      <c r="K58" s="177" t="s">
        <v>276</v>
      </c>
      <c r="AI58" s="15"/>
    </row>
    <row r="59" spans="1:35" s="176" customFormat="1" ht="31.2" x14ac:dyDescent="0.3">
      <c r="A59" s="9" t="s">
        <v>765</v>
      </c>
      <c r="K59" s="177"/>
      <c r="O59" s="177" t="s">
        <v>276</v>
      </c>
      <c r="AI59" s="15"/>
    </row>
    <row r="60" spans="1:35" s="176" customFormat="1" ht="15.6" x14ac:dyDescent="0.3">
      <c r="A60" s="172" t="s">
        <v>301</v>
      </c>
      <c r="K60" s="178" t="s">
        <v>276</v>
      </c>
      <c r="AI60" s="15"/>
    </row>
    <row r="61" spans="1:35" s="176" customFormat="1" ht="15.6" x14ac:dyDescent="0.3">
      <c r="A61" s="172" t="s">
        <v>411</v>
      </c>
      <c r="K61" s="178"/>
      <c r="L61" s="177" t="s">
        <v>276</v>
      </c>
      <c r="AI61" s="15"/>
    </row>
    <row r="62" spans="1:35" s="176" customFormat="1" ht="15.6" x14ac:dyDescent="0.3">
      <c r="A62" s="173" t="s">
        <v>412</v>
      </c>
      <c r="K62" s="178"/>
      <c r="L62" s="177" t="s">
        <v>276</v>
      </c>
      <c r="AI62" s="15"/>
    </row>
    <row r="63" spans="1:35" s="176" customFormat="1" ht="15.6" x14ac:dyDescent="0.3">
      <c r="A63" s="172" t="s">
        <v>413</v>
      </c>
      <c r="K63" s="178"/>
      <c r="L63" s="177" t="s">
        <v>276</v>
      </c>
      <c r="AI63" s="15"/>
    </row>
    <row r="64" spans="1:35" s="176" customFormat="1" ht="15.6" x14ac:dyDescent="0.3">
      <c r="A64" s="172" t="s">
        <v>414</v>
      </c>
      <c r="K64" s="178"/>
      <c r="L64" s="177" t="s">
        <v>276</v>
      </c>
      <c r="AI64" s="15"/>
    </row>
    <row r="65" spans="1:35" s="176" customFormat="1" ht="15.6" x14ac:dyDescent="0.3">
      <c r="A65" s="173" t="s">
        <v>415</v>
      </c>
      <c r="K65" s="178"/>
      <c r="L65" s="178"/>
      <c r="AB65" s="177" t="s">
        <v>276</v>
      </c>
      <c r="AC65" s="178"/>
      <c r="AI65" s="15"/>
    </row>
    <row r="66" spans="1:35" s="176" customFormat="1" ht="15.6" x14ac:dyDescent="0.3">
      <c r="A66" s="172" t="s">
        <v>285</v>
      </c>
      <c r="J66" s="177" t="s">
        <v>276</v>
      </c>
      <c r="AI66" s="15"/>
    </row>
    <row r="67" spans="1:35" s="176" customFormat="1" ht="31.2" x14ac:dyDescent="0.3">
      <c r="A67" s="172" t="s">
        <v>302</v>
      </c>
      <c r="K67" s="178" t="s">
        <v>276</v>
      </c>
      <c r="AI67" s="15"/>
    </row>
    <row r="68" spans="1:35" s="176" customFormat="1" ht="22.5" customHeight="1" x14ac:dyDescent="0.3">
      <c r="A68" s="172" t="s">
        <v>303</v>
      </c>
      <c r="K68" s="178" t="s">
        <v>276</v>
      </c>
      <c r="AI68" s="15"/>
    </row>
    <row r="69" spans="1:35" s="176" customFormat="1" ht="15.6" x14ac:dyDescent="0.3">
      <c r="A69" s="172" t="s">
        <v>416</v>
      </c>
      <c r="K69" s="178"/>
      <c r="L69" s="177" t="s">
        <v>276</v>
      </c>
      <c r="AI69" s="15"/>
    </row>
    <row r="70" spans="1:35" s="176" customFormat="1" ht="31.2" x14ac:dyDescent="0.3">
      <c r="A70" s="172" t="s">
        <v>304</v>
      </c>
      <c r="K70" s="178" t="s">
        <v>276</v>
      </c>
      <c r="AI70" s="15"/>
    </row>
    <row r="71" spans="1:35" s="176" customFormat="1" ht="15.6" x14ac:dyDescent="0.3">
      <c r="A71" s="172" t="s">
        <v>275</v>
      </c>
      <c r="B71" s="185"/>
      <c r="C71" s="185"/>
      <c r="D71" s="177"/>
      <c r="E71" s="177" t="s">
        <v>276</v>
      </c>
      <c r="F71" s="177"/>
      <c r="AI71" s="15"/>
    </row>
    <row r="72" spans="1:35" s="176" customFormat="1" ht="15.6" x14ac:dyDescent="0.3">
      <c r="A72" s="172" t="s">
        <v>417</v>
      </c>
      <c r="AC72" s="177" t="s">
        <v>276</v>
      </c>
      <c r="AE72" s="178"/>
      <c r="AF72" s="178"/>
      <c r="AG72" s="178"/>
      <c r="AH72" s="178"/>
      <c r="AI72" s="15"/>
    </row>
    <row r="73" spans="1:35" s="176" customFormat="1" ht="21.75" customHeight="1" x14ac:dyDescent="0.3">
      <c r="A73" s="172" t="s">
        <v>418</v>
      </c>
      <c r="B73" s="185"/>
      <c r="C73" s="185"/>
      <c r="D73" s="177"/>
      <c r="E73" s="177"/>
      <c r="F73" s="177"/>
      <c r="L73" s="177" t="s">
        <v>276</v>
      </c>
      <c r="AI73" s="15"/>
    </row>
    <row r="74" spans="1:35" s="176" customFormat="1" ht="15.6" x14ac:dyDescent="0.3">
      <c r="A74" s="172" t="s">
        <v>419</v>
      </c>
      <c r="B74" s="185"/>
      <c r="C74" s="185"/>
      <c r="D74" s="177"/>
      <c r="E74" s="177"/>
      <c r="F74" s="177"/>
      <c r="L74" s="178"/>
      <c r="Z74" s="177" t="s">
        <v>276</v>
      </c>
      <c r="AA74" s="177"/>
      <c r="AB74" s="177"/>
      <c r="AI74" s="15"/>
    </row>
    <row r="75" spans="1:35" s="176" customFormat="1" ht="31.2" x14ac:dyDescent="0.3">
      <c r="A75" s="172" t="s">
        <v>305</v>
      </c>
      <c r="K75" s="178" t="s">
        <v>276</v>
      </c>
      <c r="AI75" s="15"/>
    </row>
    <row r="76" spans="1:35" s="176" customFormat="1" ht="15.6" x14ac:dyDescent="0.3">
      <c r="A76" s="172" t="s">
        <v>284</v>
      </c>
      <c r="J76" s="177" t="s">
        <v>276</v>
      </c>
      <c r="AI76" s="15"/>
    </row>
    <row r="77" spans="1:35" s="176" customFormat="1" ht="15.6" x14ac:dyDescent="0.3">
      <c r="A77" s="172" t="s">
        <v>273</v>
      </c>
      <c r="B77" s="181"/>
      <c r="C77" s="181"/>
      <c r="D77" s="181"/>
      <c r="E77" s="177" t="s">
        <v>276</v>
      </c>
      <c r="F77" s="177"/>
      <c r="AI77" s="15"/>
    </row>
    <row r="78" spans="1:35" s="176" customFormat="1" ht="18.75" customHeight="1" x14ac:dyDescent="0.3">
      <c r="A78" s="172" t="s">
        <v>420</v>
      </c>
      <c r="L78" s="177" t="s">
        <v>276</v>
      </c>
      <c r="AI78" s="15"/>
    </row>
    <row r="79" spans="1:35" s="176" customFormat="1" ht="15.6" x14ac:dyDescent="0.3">
      <c r="A79" s="172" t="s">
        <v>421</v>
      </c>
      <c r="N79" s="177" t="s">
        <v>276</v>
      </c>
      <c r="AI79" s="15"/>
    </row>
    <row r="80" spans="1:35" s="176" customFormat="1" ht="15.6" x14ac:dyDescent="0.3">
      <c r="A80" s="172" t="s">
        <v>306</v>
      </c>
      <c r="K80" s="178" t="s">
        <v>276</v>
      </c>
      <c r="AI80" s="15"/>
    </row>
    <row r="81" spans="1:35" s="176" customFormat="1" ht="31.2" x14ac:dyDescent="0.3">
      <c r="A81" s="172" t="s">
        <v>422</v>
      </c>
      <c r="K81" s="178"/>
      <c r="L81" s="177" t="s">
        <v>276</v>
      </c>
      <c r="AI81" s="15"/>
    </row>
    <row r="82" spans="1:35" s="176" customFormat="1" ht="31.2" x14ac:dyDescent="0.3">
      <c r="A82" s="172" t="s">
        <v>423</v>
      </c>
      <c r="K82" s="178"/>
      <c r="L82" s="177" t="s">
        <v>276</v>
      </c>
      <c r="AI82" s="15"/>
    </row>
    <row r="83" spans="1:35" s="176" customFormat="1" ht="31.2" x14ac:dyDescent="0.3">
      <c r="A83" s="172" t="s">
        <v>424</v>
      </c>
      <c r="K83" s="178"/>
      <c r="L83" s="177" t="s">
        <v>276</v>
      </c>
      <c r="AI83" s="15"/>
    </row>
    <row r="84" spans="1:35" s="176" customFormat="1" ht="15.6" x14ac:dyDescent="0.3">
      <c r="A84" s="172" t="s">
        <v>425</v>
      </c>
      <c r="K84" s="178"/>
      <c r="L84" s="177" t="s">
        <v>276</v>
      </c>
      <c r="AI84" s="15"/>
    </row>
    <row r="85" spans="1:35" s="176" customFormat="1" ht="31.2" x14ac:dyDescent="0.3">
      <c r="A85" s="172" t="s">
        <v>426</v>
      </c>
      <c r="K85" s="178"/>
      <c r="L85" s="177" t="s">
        <v>276</v>
      </c>
      <c r="AI85" s="15"/>
    </row>
    <row r="86" spans="1:35" s="176" customFormat="1" ht="31.2" x14ac:dyDescent="0.3">
      <c r="A86" s="172" t="s">
        <v>307</v>
      </c>
      <c r="K86" s="178" t="s">
        <v>276</v>
      </c>
      <c r="AI86" s="15"/>
    </row>
    <row r="87" spans="1:35" s="176" customFormat="1" ht="16.5" customHeight="1" x14ac:dyDescent="0.3">
      <c r="A87" s="172" t="s">
        <v>427</v>
      </c>
      <c r="K87" s="178"/>
      <c r="L87" s="177" t="s">
        <v>276</v>
      </c>
      <c r="AI87" s="15"/>
    </row>
    <row r="88" spans="1:35" s="176" customFormat="1" ht="15.6" x14ac:dyDescent="0.3">
      <c r="A88" s="172" t="s">
        <v>428</v>
      </c>
      <c r="K88" s="178"/>
      <c r="L88" s="177" t="s">
        <v>276</v>
      </c>
      <c r="AI88" s="15"/>
    </row>
    <row r="89" spans="1:35" s="176" customFormat="1" ht="31.2" x14ac:dyDescent="0.3">
      <c r="A89" s="172" t="s">
        <v>429</v>
      </c>
      <c r="K89" s="178"/>
      <c r="L89" s="177" t="s">
        <v>276</v>
      </c>
      <c r="AI89" s="15"/>
    </row>
    <row r="90" spans="1:35" s="176" customFormat="1" ht="31.2" x14ac:dyDescent="0.3">
      <c r="A90" s="172" t="s">
        <v>430</v>
      </c>
      <c r="K90" s="178"/>
      <c r="L90" s="177" t="s">
        <v>276</v>
      </c>
      <c r="AI90" s="15"/>
    </row>
    <row r="91" spans="1:35" s="176" customFormat="1" ht="15.6" x14ac:dyDescent="0.3">
      <c r="A91" s="172" t="s">
        <v>431</v>
      </c>
      <c r="K91" s="178"/>
      <c r="L91" s="177" t="s">
        <v>276</v>
      </c>
      <c r="AI91" s="15"/>
    </row>
    <row r="92" spans="1:35" s="176" customFormat="1" ht="46.8" x14ac:dyDescent="0.3">
      <c r="A92" s="172" t="s">
        <v>308</v>
      </c>
      <c r="K92" s="177" t="s">
        <v>276</v>
      </c>
      <c r="AI92" s="15"/>
    </row>
    <row r="93" spans="1:35" s="176" customFormat="1" ht="15.6" x14ac:dyDescent="0.3">
      <c r="A93" s="181" t="s">
        <v>461</v>
      </c>
      <c r="AI93" s="177" t="s">
        <v>276</v>
      </c>
    </row>
    <row r="94" spans="1:35" s="176" customFormat="1" ht="15.6" x14ac:dyDescent="0.3">
      <c r="A94" s="172" t="s">
        <v>309</v>
      </c>
      <c r="K94" s="177" t="s">
        <v>276</v>
      </c>
      <c r="AI94" s="15"/>
    </row>
    <row r="95" spans="1:35" s="176" customFormat="1" ht="15.6" x14ac:dyDescent="0.3">
      <c r="A95" s="172" t="s">
        <v>310</v>
      </c>
      <c r="K95" s="177" t="s">
        <v>276</v>
      </c>
      <c r="AI95" s="15"/>
    </row>
    <row r="96" spans="1:35" s="176" customFormat="1" ht="15.6" x14ac:dyDescent="0.3">
      <c r="A96" s="172" t="s">
        <v>432</v>
      </c>
      <c r="K96" s="178"/>
      <c r="Z96" s="177" t="s">
        <v>276</v>
      </c>
      <c r="AA96" s="177"/>
      <c r="AB96" s="177"/>
      <c r="AI96" s="15"/>
    </row>
    <row r="97" spans="1:35" s="176" customFormat="1" ht="48.75" customHeight="1" x14ac:dyDescent="0.3">
      <c r="A97" s="172" t="s">
        <v>433</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78"/>
      <c r="AE97" s="15"/>
      <c r="AF97" s="177" t="s">
        <v>276</v>
      </c>
      <c r="AG97" s="15"/>
      <c r="AH97" s="178"/>
      <c r="AI97" s="15"/>
    </row>
    <row r="98" spans="1:35" s="176" customFormat="1" ht="46.8" x14ac:dyDescent="0.3">
      <c r="A98" s="172" t="s">
        <v>311</v>
      </c>
      <c r="K98" s="177" t="s">
        <v>276</v>
      </c>
      <c r="AI98" s="15"/>
    </row>
    <row r="99" spans="1:35" s="176" customFormat="1" ht="31.2" x14ac:dyDescent="0.3">
      <c r="A99" s="172" t="s">
        <v>434</v>
      </c>
      <c r="K99" s="177" t="s">
        <v>276</v>
      </c>
      <c r="AI99" s="15"/>
    </row>
    <row r="100" spans="1:35" s="176" customFormat="1" ht="31.2" x14ac:dyDescent="0.3">
      <c r="A100" s="172" t="s">
        <v>435</v>
      </c>
      <c r="B100" s="15"/>
      <c r="C100" s="15"/>
      <c r="D100" s="15"/>
      <c r="E100" s="15"/>
      <c r="F100" s="15"/>
      <c r="G100" s="15"/>
      <c r="H100" s="15"/>
      <c r="I100" s="15"/>
      <c r="J100" s="15"/>
      <c r="K100" s="15"/>
      <c r="L100" s="177" t="s">
        <v>276</v>
      </c>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row>
    <row r="101" spans="1:35" s="176" customFormat="1" ht="34.5" customHeight="1" x14ac:dyDescent="0.3">
      <c r="A101" s="172" t="s">
        <v>436</v>
      </c>
      <c r="B101" s="15"/>
      <c r="C101" s="15"/>
      <c r="D101" s="15"/>
      <c r="E101" s="15"/>
      <c r="F101" s="15"/>
      <c r="G101" s="15"/>
      <c r="H101" s="15"/>
      <c r="I101" s="15"/>
      <c r="J101" s="15"/>
      <c r="K101" s="15"/>
      <c r="L101" s="177" t="s">
        <v>276</v>
      </c>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row>
    <row r="102" spans="1:35" s="176" customFormat="1" ht="34.5" customHeight="1" x14ac:dyDescent="0.3">
      <c r="A102" s="172" t="s">
        <v>437</v>
      </c>
      <c r="B102" s="15"/>
      <c r="C102" s="15"/>
      <c r="D102" s="15"/>
      <c r="E102" s="15"/>
      <c r="F102" s="15"/>
      <c r="G102" s="15"/>
      <c r="H102" s="15"/>
      <c r="I102" s="15"/>
      <c r="J102" s="177" t="s">
        <v>276</v>
      </c>
      <c r="K102" s="177" t="s">
        <v>276</v>
      </c>
      <c r="L102" s="177"/>
      <c r="M102" s="15"/>
      <c r="N102" s="15"/>
      <c r="O102" s="15"/>
      <c r="P102" s="15"/>
      <c r="Q102" s="15"/>
      <c r="R102" s="15"/>
      <c r="S102" s="177"/>
      <c r="T102" s="15"/>
      <c r="U102" s="15"/>
      <c r="V102" s="15"/>
      <c r="W102" s="15"/>
      <c r="X102" s="15"/>
      <c r="Y102" s="15"/>
      <c r="Z102" s="15"/>
      <c r="AA102" s="15"/>
      <c r="AB102" s="15"/>
      <c r="AC102" s="15"/>
      <c r="AD102" s="15"/>
      <c r="AE102" s="15"/>
      <c r="AF102" s="15"/>
      <c r="AG102" s="15"/>
      <c r="AH102" s="15"/>
      <c r="AI102" s="15"/>
    </row>
    <row r="103" spans="1:35" s="176" customFormat="1" ht="15.6" x14ac:dyDescent="0.3">
      <c r="A103" s="172" t="s">
        <v>286</v>
      </c>
      <c r="J103" s="177" t="s">
        <v>276</v>
      </c>
      <c r="K103" s="177" t="s">
        <v>276</v>
      </c>
      <c r="AI103" s="15"/>
    </row>
    <row r="104" spans="1:35" s="176" customFormat="1" ht="31.2" x14ac:dyDescent="0.3">
      <c r="A104" s="172" t="s">
        <v>312</v>
      </c>
      <c r="K104" s="178" t="s">
        <v>276</v>
      </c>
      <c r="AI104" s="15"/>
    </row>
    <row r="105" spans="1:35" s="176" customFormat="1" ht="31.2" x14ac:dyDescent="0.3">
      <c r="A105" s="172" t="s">
        <v>438</v>
      </c>
      <c r="K105" s="178"/>
      <c r="L105" s="177" t="s">
        <v>276</v>
      </c>
      <c r="AI105" s="15"/>
    </row>
    <row r="106" spans="1:35" s="176" customFormat="1" ht="31.2" x14ac:dyDescent="0.3">
      <c r="A106" s="172" t="s">
        <v>439</v>
      </c>
      <c r="K106" s="178"/>
      <c r="L106" s="177" t="s">
        <v>276</v>
      </c>
      <c r="AI106" s="15"/>
    </row>
    <row r="107" spans="1:35" s="176" customFormat="1" ht="15.6" x14ac:dyDescent="0.3">
      <c r="A107" s="172" t="s">
        <v>278</v>
      </c>
      <c r="B107" s="185"/>
      <c r="C107" s="185"/>
      <c r="D107" s="177" t="s">
        <v>276</v>
      </c>
      <c r="E107" s="185"/>
      <c r="F107" s="185"/>
      <c r="AI107" s="15"/>
    </row>
    <row r="108" spans="1:35" s="176" customFormat="1" ht="33" customHeight="1" x14ac:dyDescent="0.3">
      <c r="A108" s="172" t="s">
        <v>440</v>
      </c>
      <c r="B108" s="185"/>
      <c r="C108" s="185"/>
      <c r="D108" s="177"/>
      <c r="E108" s="185"/>
      <c r="F108" s="185"/>
      <c r="AG108" s="177" t="s">
        <v>276</v>
      </c>
      <c r="AI108" s="15"/>
    </row>
    <row r="109" spans="1:35" s="176" customFormat="1" ht="31.2" x14ac:dyDescent="0.3">
      <c r="A109" s="172" t="s">
        <v>313</v>
      </c>
      <c r="K109" s="177" t="s">
        <v>276</v>
      </c>
      <c r="AI109" s="15"/>
    </row>
    <row r="110" spans="1:35" s="176" customFormat="1" ht="15.6" x14ac:dyDescent="0.3">
      <c r="A110" s="172" t="s">
        <v>314</v>
      </c>
      <c r="K110" s="177" t="s">
        <v>276</v>
      </c>
      <c r="AI110" s="15"/>
    </row>
    <row r="111" spans="1:35" s="176" customFormat="1" ht="38.25" customHeight="1" x14ac:dyDescent="0.3">
      <c r="A111" s="172" t="s">
        <v>315</v>
      </c>
      <c r="K111" s="177" t="s">
        <v>276</v>
      </c>
      <c r="AI111" s="15"/>
    </row>
    <row r="112" spans="1:35" s="176" customFormat="1" ht="31.2" x14ac:dyDescent="0.3">
      <c r="A112" s="172" t="s">
        <v>316</v>
      </c>
      <c r="K112" s="178" t="s">
        <v>276</v>
      </c>
      <c r="AI112" s="15"/>
    </row>
    <row r="113" spans="1:35" s="176" customFormat="1" ht="31.2" x14ac:dyDescent="0.3">
      <c r="A113" s="172" t="s">
        <v>441</v>
      </c>
      <c r="B113" s="15"/>
      <c r="C113" s="15"/>
      <c r="D113" s="15"/>
      <c r="E113" s="15"/>
      <c r="F113" s="15"/>
      <c r="G113" s="15"/>
      <c r="H113" s="15"/>
      <c r="I113" s="15"/>
      <c r="J113" s="15"/>
      <c r="K113" s="15"/>
      <c r="L113" s="178" t="s">
        <v>276</v>
      </c>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s="176" customFormat="1" ht="15.6" x14ac:dyDescent="0.3">
      <c r="A114" s="172" t="s">
        <v>317</v>
      </c>
      <c r="K114" s="178" t="s">
        <v>276</v>
      </c>
      <c r="AI114" s="15"/>
    </row>
    <row r="115" spans="1:35" s="176" customFormat="1" ht="31.2" x14ac:dyDescent="0.3">
      <c r="A115" s="173" t="s">
        <v>442</v>
      </c>
      <c r="K115" s="178"/>
      <c r="O115" s="178"/>
      <c r="Y115" s="177" t="s">
        <v>276</v>
      </c>
      <c r="AI115" s="15"/>
    </row>
    <row r="116" spans="1:35" s="176" customFormat="1" ht="15.6" x14ac:dyDescent="0.3">
      <c r="A116" s="172" t="s">
        <v>443</v>
      </c>
      <c r="K116" s="178"/>
      <c r="Z116" s="177" t="s">
        <v>276</v>
      </c>
      <c r="AA116" s="177"/>
      <c r="AB116" s="177"/>
      <c r="AC116" s="178"/>
      <c r="AI116" s="177" t="s">
        <v>276</v>
      </c>
    </row>
    <row r="117" spans="1:35" s="176" customFormat="1" ht="15.6" x14ac:dyDescent="0.3">
      <c r="A117" s="172" t="s">
        <v>444</v>
      </c>
      <c r="K117" s="178"/>
      <c r="AC117" s="177" t="s">
        <v>276</v>
      </c>
      <c r="AE117" s="178"/>
      <c r="AF117" s="178"/>
      <c r="AG117" s="178"/>
      <c r="AH117" s="178"/>
      <c r="AI117" s="15"/>
    </row>
    <row r="118" spans="1:35" s="176" customFormat="1" ht="15.6" x14ac:dyDescent="0.3">
      <c r="A118" s="173" t="s">
        <v>445</v>
      </c>
      <c r="K118" s="178"/>
      <c r="L118" s="177" t="s">
        <v>276</v>
      </c>
      <c r="AI118" s="15"/>
    </row>
    <row r="119" spans="1:35" s="176" customFormat="1" ht="15.6" x14ac:dyDescent="0.3">
      <c r="A119" s="172" t="s">
        <v>318</v>
      </c>
      <c r="K119" s="178" t="s">
        <v>276</v>
      </c>
      <c r="AI119" s="15"/>
    </row>
    <row r="120" spans="1:35" s="176" customFormat="1" ht="31.2" x14ac:dyDescent="0.3">
      <c r="A120" s="172" t="s">
        <v>446</v>
      </c>
      <c r="K120" s="178"/>
      <c r="L120" s="177" t="s">
        <v>276</v>
      </c>
      <c r="AI120" s="15"/>
    </row>
    <row r="121" spans="1:35" s="176" customFormat="1" ht="18.75" customHeight="1" x14ac:dyDescent="0.3">
      <c r="A121" s="172" t="s">
        <v>459</v>
      </c>
      <c r="K121" s="178"/>
      <c r="L121" s="177" t="s">
        <v>276</v>
      </c>
      <c r="AI121" s="15"/>
    </row>
    <row r="122" spans="1:35" s="176" customFormat="1" ht="15.6" x14ac:dyDescent="0.3">
      <c r="A122" s="172" t="s">
        <v>447</v>
      </c>
      <c r="K122" s="178"/>
      <c r="L122" s="177" t="s">
        <v>276</v>
      </c>
      <c r="AI122" s="15"/>
    </row>
    <row r="123" spans="1:35" s="176" customFormat="1" ht="15.6" x14ac:dyDescent="0.3">
      <c r="A123" s="172" t="s">
        <v>319</v>
      </c>
      <c r="K123" s="177" t="s">
        <v>276</v>
      </c>
      <c r="AI123" s="15"/>
    </row>
    <row r="124" spans="1:35" s="176" customFormat="1" ht="31.2" x14ac:dyDescent="0.3">
      <c r="A124" s="172" t="s">
        <v>448</v>
      </c>
      <c r="K124" s="177" t="s">
        <v>276</v>
      </c>
      <c r="AI124" s="15"/>
    </row>
    <row r="125" spans="1:35" s="176" customFormat="1" ht="32.4" customHeight="1" x14ac:dyDescent="0.3">
      <c r="A125" s="172" t="s">
        <v>449</v>
      </c>
      <c r="K125" s="177"/>
      <c r="L125" s="177" t="s">
        <v>276</v>
      </c>
      <c r="AI125" s="15"/>
    </row>
    <row r="126" spans="1:35" s="176" customFormat="1" ht="31.2" x14ac:dyDescent="0.3">
      <c r="A126" s="172" t="s">
        <v>320</v>
      </c>
      <c r="K126" s="178" t="s">
        <v>276</v>
      </c>
      <c r="AI126" s="15"/>
    </row>
    <row r="127" spans="1:35" s="176" customFormat="1" ht="31.2" x14ac:dyDescent="0.3">
      <c r="A127" s="172" t="s">
        <v>321</v>
      </c>
      <c r="K127" s="178" t="s">
        <v>276</v>
      </c>
      <c r="AI127" s="15"/>
    </row>
    <row r="128" spans="1:35" s="176" customFormat="1" ht="15.6" x14ac:dyDescent="0.3">
      <c r="A128" s="181" t="s">
        <v>462</v>
      </c>
      <c r="AI128" s="177" t="s">
        <v>276</v>
      </c>
    </row>
    <row r="129" spans="1:35" s="176" customFormat="1" ht="15.6" x14ac:dyDescent="0.3">
      <c r="A129" s="172" t="s">
        <v>322</v>
      </c>
      <c r="K129" s="177" t="s">
        <v>276</v>
      </c>
      <c r="AI129" s="15"/>
    </row>
    <row r="130" spans="1:35" s="176" customFormat="1" ht="31.2" x14ac:dyDescent="0.3">
      <c r="A130" s="172" t="s">
        <v>450</v>
      </c>
      <c r="K130" s="178"/>
      <c r="N130" s="178"/>
      <c r="Z130" s="177" t="s">
        <v>276</v>
      </c>
      <c r="AA130" s="177"/>
      <c r="AB130" s="177"/>
      <c r="AI130" s="15"/>
    </row>
    <row r="131" spans="1:35" s="176" customFormat="1" ht="15.6" x14ac:dyDescent="0.3">
      <c r="A131" s="172" t="s">
        <v>451</v>
      </c>
      <c r="K131" s="178"/>
      <c r="L131" s="177" t="s">
        <v>276</v>
      </c>
      <c r="AI131" s="15"/>
    </row>
    <row r="132" spans="1:35" s="176" customFormat="1" ht="31.2" x14ac:dyDescent="0.3">
      <c r="A132" s="172" t="s">
        <v>452</v>
      </c>
      <c r="K132" s="178"/>
      <c r="L132" s="177" t="s">
        <v>276</v>
      </c>
      <c r="AI132" s="15"/>
    </row>
    <row r="133" spans="1:35" s="176" customFormat="1" ht="15.6" x14ac:dyDescent="0.3">
      <c r="A133" s="172" t="s">
        <v>327</v>
      </c>
      <c r="K133" s="178" t="s">
        <v>276</v>
      </c>
      <c r="AI133" s="15"/>
    </row>
    <row r="134" spans="1:35" s="176" customFormat="1" ht="31.2" x14ac:dyDescent="0.3">
      <c r="A134" s="172" t="s">
        <v>328</v>
      </c>
      <c r="K134" s="178" t="s">
        <v>276</v>
      </c>
      <c r="L134" s="177" t="s">
        <v>276</v>
      </c>
      <c r="AI134" s="15"/>
    </row>
    <row r="135" spans="1:35" s="176" customFormat="1" ht="31.2" x14ac:dyDescent="0.3">
      <c r="A135" s="172" t="s">
        <v>453</v>
      </c>
      <c r="B135" s="15"/>
      <c r="C135" s="15"/>
      <c r="D135" s="15"/>
      <c r="E135" s="15"/>
      <c r="F135" s="15"/>
      <c r="G135" s="15"/>
      <c r="H135" s="15"/>
      <c r="I135" s="15"/>
      <c r="J135" s="15"/>
      <c r="K135" s="15"/>
      <c r="L135" s="177" t="s">
        <v>276</v>
      </c>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s="176" customFormat="1" ht="15.6" x14ac:dyDescent="0.3">
      <c r="A136" s="172" t="s">
        <v>454</v>
      </c>
      <c r="B136" s="15"/>
      <c r="C136" s="15"/>
      <c r="D136" s="15"/>
      <c r="E136" s="15"/>
      <c r="F136" s="15"/>
      <c r="G136" s="15"/>
      <c r="H136" s="15"/>
      <c r="I136" s="15"/>
      <c r="J136" s="15"/>
      <c r="K136" s="15"/>
      <c r="L136" s="177" t="s">
        <v>276</v>
      </c>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s="176" customFormat="1" ht="15.6" x14ac:dyDescent="0.3">
      <c r="A137" s="172" t="s">
        <v>455</v>
      </c>
      <c r="B137" s="15"/>
      <c r="C137" s="15"/>
      <c r="D137" s="15"/>
      <c r="E137" s="15"/>
      <c r="F137" s="15"/>
      <c r="G137" s="15"/>
      <c r="H137" s="15"/>
      <c r="I137" s="15"/>
      <c r="J137" s="15"/>
      <c r="K137" s="15"/>
      <c r="L137" s="177" t="s">
        <v>276</v>
      </c>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s="176" customFormat="1" ht="15.6" x14ac:dyDescent="0.3">
      <c r="A138" s="172" t="s">
        <v>749</v>
      </c>
      <c r="B138" s="15"/>
      <c r="C138" s="15"/>
      <c r="D138" s="15"/>
      <c r="E138" s="15"/>
      <c r="F138" s="15"/>
      <c r="G138" s="186" t="s">
        <v>276</v>
      </c>
      <c r="H138" s="15"/>
      <c r="I138" s="15"/>
      <c r="J138" s="15"/>
      <c r="K138" s="15"/>
      <c r="L138" s="178"/>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row>
    <row r="139" spans="1:35" s="176" customFormat="1" ht="31.2" x14ac:dyDescent="0.3">
      <c r="A139" s="172" t="s">
        <v>323</v>
      </c>
      <c r="K139" s="177" t="s">
        <v>276</v>
      </c>
      <c r="AI139" s="15"/>
    </row>
    <row r="140" spans="1:35" s="176" customFormat="1" ht="31.2" x14ac:dyDescent="0.3">
      <c r="A140" s="172" t="s">
        <v>326</v>
      </c>
      <c r="K140" s="177" t="s">
        <v>276</v>
      </c>
      <c r="AI140" s="15"/>
    </row>
    <row r="141" spans="1:35" s="176" customFormat="1" ht="31.2" x14ac:dyDescent="0.3">
      <c r="A141" s="172" t="s">
        <v>456</v>
      </c>
      <c r="K141" s="178"/>
      <c r="L141" s="177" t="s">
        <v>276</v>
      </c>
      <c r="S141" s="178"/>
      <c r="AI141" s="15"/>
    </row>
    <row r="142" spans="1:35" s="176" customFormat="1" ht="15.6" x14ac:dyDescent="0.3">
      <c r="A142" s="172" t="s">
        <v>457</v>
      </c>
      <c r="B142" s="15"/>
      <c r="C142" s="15"/>
      <c r="D142" s="15"/>
      <c r="E142" s="15"/>
      <c r="F142" s="15"/>
      <c r="G142" s="15"/>
      <c r="H142" s="15"/>
      <c r="I142" s="15"/>
      <c r="J142" s="15"/>
      <c r="K142" s="15"/>
      <c r="L142" s="15"/>
      <c r="M142" s="15"/>
      <c r="N142" s="15"/>
      <c r="O142" s="177" t="s">
        <v>276</v>
      </c>
      <c r="P142" s="15"/>
      <c r="Q142" s="15"/>
      <c r="R142" s="15"/>
      <c r="S142" s="15"/>
      <c r="T142" s="15"/>
      <c r="U142" s="15"/>
      <c r="V142" s="15"/>
      <c r="W142" s="15"/>
      <c r="X142" s="15"/>
      <c r="Y142" s="15"/>
      <c r="Z142" s="15"/>
      <c r="AA142" s="15"/>
      <c r="AB142" s="15"/>
      <c r="AC142" s="15"/>
      <c r="AD142" s="15"/>
      <c r="AE142" s="15"/>
      <c r="AF142" s="15"/>
      <c r="AG142" s="15"/>
      <c r="AH142" s="15"/>
      <c r="AI142" s="177" t="s">
        <v>276</v>
      </c>
    </row>
    <row r="143" spans="1:35" s="176" customFormat="1" ht="15.6" x14ac:dyDescent="0.3">
      <c r="A143" s="172" t="s">
        <v>324</v>
      </c>
      <c r="K143" s="177" t="s">
        <v>276</v>
      </c>
      <c r="AI143" s="15"/>
    </row>
    <row r="144" spans="1:35" s="176" customFormat="1" ht="15.6" x14ac:dyDescent="0.3">
      <c r="A144" s="172" t="s">
        <v>458</v>
      </c>
      <c r="K144" s="178"/>
      <c r="L144" s="177" t="s">
        <v>276</v>
      </c>
      <c r="AI144" s="178"/>
    </row>
    <row r="145" spans="1:35" s="176" customFormat="1" ht="31.2" x14ac:dyDescent="0.3">
      <c r="A145" s="172" t="s">
        <v>329</v>
      </c>
      <c r="K145" s="178" t="s">
        <v>276</v>
      </c>
      <c r="L145" s="178"/>
      <c r="AI145" s="15"/>
    </row>
    <row r="146" spans="1:35" s="176" customFormat="1" ht="15.6" x14ac:dyDescent="0.3">
      <c r="A146" s="172" t="s">
        <v>325</v>
      </c>
      <c r="K146" s="177" t="s">
        <v>276</v>
      </c>
      <c r="AI146" s="15"/>
    </row>
  </sheetData>
  <autoFilter ref="A2:AH146" xr:uid="{3BCA4946-606E-4A3E-A3F3-A82DC928841C}"/>
  <mergeCells count="7">
    <mergeCell ref="AI1:AI2"/>
    <mergeCell ref="B1:D1"/>
    <mergeCell ref="J1:L1"/>
    <mergeCell ref="M1:U1"/>
    <mergeCell ref="X1:Y1"/>
    <mergeCell ref="Z1:AB1"/>
    <mergeCell ref="AD1:A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21</vt:i4>
      </vt:variant>
      <vt:variant>
        <vt:lpstr>Named Ranges</vt:lpstr>
      </vt:variant>
      <vt:variant>
        <vt:i4>10</vt:i4>
      </vt:variant>
    </vt:vector>
  </HeadingPairs>
  <TitlesOfParts>
    <vt:vector size="31" baseType="lpstr">
      <vt:lpstr>STATEMENTS OF COMPETENCE</vt:lpstr>
      <vt:lpstr>HABITATS</vt:lpstr>
      <vt:lpstr>LOSSES &amp; GAINS</vt:lpstr>
      <vt:lpstr>OVERALL</vt:lpstr>
      <vt:lpstr>BASELINE - CURRENT</vt:lpstr>
      <vt:lpstr>PHASE 5</vt:lpstr>
      <vt:lpstr>PHASE 6</vt:lpstr>
      <vt:lpstr>PHASE 7</vt:lpstr>
      <vt:lpstr>PHASE 8</vt:lpstr>
      <vt:lpstr>PHASE 9</vt:lpstr>
      <vt:lpstr>RESTORATION PHASE</vt:lpstr>
      <vt:lpstr>HABITAT SUMMARY RESULTS</vt:lpstr>
      <vt:lpstr>NOISE IMPACTS</vt:lpstr>
      <vt:lpstr>Birds - NOISE</vt:lpstr>
      <vt:lpstr>Bats - NOISE</vt:lpstr>
      <vt:lpstr>LIGHTING IMPACTS</vt:lpstr>
      <vt:lpstr>Invertebrates - LIGHTING</vt:lpstr>
      <vt:lpstr>Birds - LIGHTING</vt:lpstr>
      <vt:lpstr>Bats - LIGHTING</vt:lpstr>
      <vt:lpstr>FOOD PLANT ENHANCEMENTS</vt:lpstr>
      <vt:lpstr>REFERENCES</vt:lpstr>
      <vt:lpstr>'STATEMENTS OF COMPETENCE'!_Hlk33776713</vt:lpstr>
      <vt:lpstr>REFERENCES!_Hlk520470791</vt:lpstr>
      <vt:lpstr>'BASELINE - CURRENT'!Print_Area</vt:lpstr>
      <vt:lpstr>OVERALL!Print_Area</vt:lpstr>
      <vt:lpstr>'PHASE 5'!Print_Area</vt:lpstr>
      <vt:lpstr>'PHASE 6'!Print_Area</vt:lpstr>
      <vt:lpstr>'PHASE 7'!Print_Area</vt:lpstr>
      <vt:lpstr>'PHASE 8'!Print_Area</vt:lpstr>
      <vt:lpstr>'PHASE 9'!Print_Area</vt:lpstr>
      <vt:lpstr>'RESTORATION PHASE'!Print_Area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Louis Pearson</cp:lastModifiedBy>
  <cp:lastPrinted>2020-03-18T15:44:20Z</cp:lastPrinted>
  <dcterms:created xsi:type="dcterms:W3CDTF">2016-12-05T10:46:31Z</dcterms:created>
  <dcterms:modified xsi:type="dcterms:W3CDTF">2020-10-16T15:21:09Z</dcterms:modified>
</cp:coreProperties>
</file>